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岡崎文書\土木下水\Desktop\報告経由ファイル\下田さん\経営分析\"/>
    </mc:Choice>
  </mc:AlternateContent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AL8" i="4" s="1"/>
  <c r="Q6" i="5"/>
  <c r="AD10" i="4" s="1"/>
  <c r="P6" i="5"/>
  <c r="O6" i="5"/>
  <c r="P10" i="4" s="1"/>
  <c r="N6" i="5"/>
  <c r="M6" i="5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W10" i="4"/>
  <c r="I10" i="4"/>
  <c r="B10" i="4"/>
  <c r="BB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<sst xmlns="http://schemas.openxmlformats.org/spreadsheetml/2006/main" count="232" uniqueCount="111">
  <si>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</si>
  <si>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</si>
  <si>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</si>
  <si>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</si>
  <si>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</si>
  <si>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</si>
  <si>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</si>
  <si>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</si>
  <si>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</si>
  <si>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</si>
  <si>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</si>
  <si>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</si>
  <si>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</si>
  <si>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</si>
  <si>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</si>
  <si>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</si>
  <si>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</si>
  <si>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</si>
  <si>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</si>
  <si>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</si>
  <si>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</si>
  <si>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</si>
  <si>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</si>
  <si>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</si>
  <si>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</si>
  <si>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</si>
  <si>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</si>
  <si>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</si>
  <si>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</si>
  <si>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</si>
  <si>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</si>
  <si>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</si>
  <si>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</si>
  <si>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</si>
  <si>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</si>
  <si>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</si>
  <si>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</si>
  <si>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</si>
  <si>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</si>
  <si>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</si>
  <si>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</si>
  <si>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</si>
  <si>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</si>
  <si>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</si>
  <si>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</si>
  <si>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</si>
  <si>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</si>
  <si>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</si>
  <si>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</si>
  <si>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</si>
  <si>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</si>
  <si>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</si>
  <si>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</si>
  <si>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</si>
  <si>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</si>
  <si>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</si>
  <si>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</si>
  <si>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</si>
  <si>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</si>
  <si>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</si>
  <si>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</si>
  <si>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</si>
  <si>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</si>
  <si>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</si>
  <si>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</si>
  <si>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</si>
  <si>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</si>
  <si>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</si>
  <si>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</si>
  <si>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</si>
  <si>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</si>
  <si>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</si>
  <si>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</si>
  <si>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</si>
  <si>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</si>
  <si>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</si>
  <si>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</si>
  <si>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</si>
  <si>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</si>
  <si>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</si>
  <si>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</si>
  <si>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</si>
  <si>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</si>
  <si>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</si>
  <si>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</si>
  <si>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</si>
  <si>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</si>
  <si>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</si>
  <si>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</si>
  <si>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</si>
  <si>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</si>
  <si>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</si>
  <si>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</si>
  <si>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</si>
  <si>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</si>
  <si>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</si>
  <si>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北海道　占冠村</t>
  </si>
  <si>
    <t>法非適用</t>
  </si>
  <si>
    <t>下水道事業</t>
  </si>
  <si>
    <t>個別排水処理</t>
  </si>
  <si>
    <t>L3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</si>
  <si>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</si>
  <si>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</si>
  <si>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</si>
  <si>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</si>
  <si>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</si>
  <si>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</si>
  <si>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</si>
  <si>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使用料は下水道使用料と同額としているので安く設定されており、一般会計繰入金で不足分を補てんしている。
下水道処理区以外での施設管理となっているので、範囲が広く効率性は悪い。</t>
    <rPh sb="0" eb="3">
      <t>シヨウリョウ</t>
    </rPh>
    <rPh sb="4" eb="7">
      <t>ゲスイドウ</t>
    </rPh>
    <rPh sb="7" eb="10">
      <t>シヨウリョウ</t>
    </rPh>
    <rPh sb="11" eb="13">
      <t>ドウガク</t>
    </rPh>
    <rPh sb="20" eb="21">
      <t>ヤス</t>
    </rPh>
    <rPh sb="22" eb="24">
      <t>セッテイ</t>
    </rPh>
    <rPh sb="30" eb="32">
      <t>イッパン</t>
    </rPh>
    <rPh sb="32" eb="34">
      <t>カイケイ</t>
    </rPh>
    <rPh sb="34" eb="36">
      <t>クリイレ</t>
    </rPh>
    <rPh sb="36" eb="37">
      <t>キン</t>
    </rPh>
    <rPh sb="38" eb="41">
      <t>フソクブン</t>
    </rPh>
    <rPh sb="42" eb="43">
      <t>ホ</t>
    </rPh>
    <rPh sb="51" eb="54">
      <t>ゲスイドウ</t>
    </rPh>
    <rPh sb="54" eb="56">
      <t>ショリ</t>
    </rPh>
    <rPh sb="56" eb="57">
      <t>ク</t>
    </rPh>
    <rPh sb="57" eb="59">
      <t>イガイ</t>
    </rPh>
    <rPh sb="61" eb="63">
      <t>シセツ</t>
    </rPh>
    <rPh sb="63" eb="65">
      <t>カンリ</t>
    </rPh>
    <rPh sb="74" eb="76">
      <t>ハンイ</t>
    </rPh>
    <rPh sb="77" eb="78">
      <t>ヒロ</t>
    </rPh>
    <rPh sb="79" eb="82">
      <t>コウリツセイ</t>
    </rPh>
    <rPh sb="83" eb="84">
      <t>ワル</t>
    </rPh>
    <phoneticPr fontId="4"/>
  </si>
  <si>
    <t>比較的新しい施設のため特段対策していないが、今後高齢化による廃止、休止対策が必要と考えている。</t>
    <rPh sb="0" eb="3">
      <t>ヒカクテキ</t>
    </rPh>
    <rPh sb="3" eb="4">
      <t>アタラ</t>
    </rPh>
    <rPh sb="6" eb="8">
      <t>シセツ</t>
    </rPh>
    <rPh sb="11" eb="13">
      <t>トクダン</t>
    </rPh>
    <rPh sb="13" eb="15">
      <t>タイサク</t>
    </rPh>
    <rPh sb="22" eb="24">
      <t>コンゴ</t>
    </rPh>
    <rPh sb="24" eb="27">
      <t>コウレイカ</t>
    </rPh>
    <rPh sb="30" eb="32">
      <t>ハイシ</t>
    </rPh>
    <rPh sb="33" eb="35">
      <t>キュウシ</t>
    </rPh>
    <rPh sb="35" eb="37">
      <t>タイサク</t>
    </rPh>
    <rPh sb="38" eb="40">
      <t>ヒツヨウ</t>
    </rPh>
    <rPh sb="41" eb="42">
      <t>カンガ</t>
    </rPh>
    <phoneticPr fontId="4"/>
  </si>
  <si>
    <t>使用料の増額の検討、維持費の効率化の実施を行うことが必要である。</t>
    <rPh sb="0" eb="3">
      <t>シヨウリョウ</t>
    </rPh>
    <rPh sb="4" eb="6">
      <t>ゾウガク</t>
    </rPh>
    <rPh sb="7" eb="9">
      <t>ケントウ</t>
    </rPh>
    <rPh sb="10" eb="13">
      <t>イジヒ</t>
    </rPh>
    <rPh sb="14" eb="17">
      <t>コウリツカ</t>
    </rPh>
    <rPh sb="18" eb="20">
      <t>ジッシ</t>
    </rPh>
    <rPh sb="21" eb="22">
      <t>オコナ</t>
    </rPh>
    <rPh sb="26" eb="28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</si>
</sst>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055616"/>
        <c:axId val="182056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055616"/>
        <c:axId val="182056000"/>
      </c:lineChart>
      <c:dateAx>
        <c:axId val="182055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056000"/>
        <c:crosses val="autoZero"/>
        <c:auto val="1"/>
        <c:lblOffset val="100"/>
        <c:baseTimeUnit val="years"/>
      </c:dateAx>
      <c:valAx>
        <c:axId val="182056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055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8.4600000000000009</c:v>
                </c:pt>
                <c:pt idx="1">
                  <c:v>8.3000000000000007</c:v>
                </c:pt>
                <c:pt idx="2">
                  <c:v>8.01</c:v>
                </c:pt>
                <c:pt idx="3">
                  <c:v>8.42</c:v>
                </c:pt>
                <c:pt idx="4">
                  <c:v>8.42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102952"/>
        <c:axId val="183103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55.42</c:v>
                </c:pt>
                <c:pt idx="1">
                  <c:v>58.58</c:v>
                </c:pt>
                <c:pt idx="2">
                  <c:v>58.82</c:v>
                </c:pt>
                <c:pt idx="3">
                  <c:v>51.54</c:v>
                </c:pt>
                <c:pt idx="4">
                  <c:v>44.84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102952"/>
        <c:axId val="183103344"/>
      </c:lineChart>
      <c:dateAx>
        <c:axId val="183102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103344"/>
        <c:crosses val="autoZero"/>
        <c:auto val="1"/>
        <c:lblOffset val="100"/>
        <c:baseTimeUnit val="years"/>
      </c:dateAx>
      <c:valAx>
        <c:axId val="183103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102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32.18</c:v>
                </c:pt>
                <c:pt idx="1">
                  <c:v>27.96</c:v>
                </c:pt>
                <c:pt idx="2">
                  <c:v>28.84</c:v>
                </c:pt>
                <c:pt idx="3">
                  <c:v>28.27</c:v>
                </c:pt>
                <c:pt idx="4">
                  <c:v>27.93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104520"/>
        <c:axId val="183504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74.290000000000006</c:v>
                </c:pt>
                <c:pt idx="1">
                  <c:v>72.31</c:v>
                </c:pt>
                <c:pt idx="2">
                  <c:v>71.760000000000005</c:v>
                </c:pt>
                <c:pt idx="3">
                  <c:v>71.599999999999994</c:v>
                </c:pt>
                <c:pt idx="4">
                  <c:v>67.86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104520"/>
        <c:axId val="183504632"/>
      </c:lineChart>
      <c:dateAx>
        <c:axId val="183104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504632"/>
        <c:crosses val="autoZero"/>
        <c:auto val="1"/>
        <c:lblOffset val="100"/>
        <c:baseTimeUnit val="years"/>
      </c:dateAx>
      <c:valAx>
        <c:axId val="183504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104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54.59</c:v>
                </c:pt>
                <c:pt idx="1">
                  <c:v>54.65</c:v>
                </c:pt>
                <c:pt idx="2">
                  <c:v>56.38</c:v>
                </c:pt>
                <c:pt idx="3">
                  <c:v>52.81</c:v>
                </c:pt>
                <c:pt idx="4">
                  <c:v>58.96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866384"/>
        <c:axId val="182867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866384"/>
        <c:axId val="182867792"/>
      </c:lineChart>
      <c:dateAx>
        <c:axId val="182866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867792"/>
        <c:crosses val="autoZero"/>
        <c:auto val="1"/>
        <c:lblOffset val="100"/>
        <c:baseTimeUnit val="years"/>
      </c:dateAx>
      <c:valAx>
        <c:axId val="182867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866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626448"/>
        <c:axId val="182632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626448"/>
        <c:axId val="182632976"/>
      </c:lineChart>
      <c:dateAx>
        <c:axId val="182626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632976"/>
        <c:crosses val="autoZero"/>
        <c:auto val="1"/>
        <c:lblOffset val="100"/>
        <c:baseTimeUnit val="years"/>
      </c:dateAx>
      <c:valAx>
        <c:axId val="182632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626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670496"/>
        <c:axId val="181570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670496"/>
        <c:axId val="181570584"/>
      </c:lineChart>
      <c:dateAx>
        <c:axId val="182670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1570584"/>
        <c:crosses val="autoZero"/>
        <c:auto val="1"/>
        <c:lblOffset val="100"/>
        <c:baseTimeUnit val="years"/>
      </c:dateAx>
      <c:valAx>
        <c:axId val="181570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670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571760"/>
        <c:axId val="181572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571760"/>
        <c:axId val="181572152"/>
      </c:lineChart>
      <c:dateAx>
        <c:axId val="181571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1572152"/>
        <c:crosses val="autoZero"/>
        <c:auto val="1"/>
        <c:lblOffset val="100"/>
        <c:baseTimeUnit val="years"/>
      </c:dateAx>
      <c:valAx>
        <c:axId val="181572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1571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573328"/>
        <c:axId val="182827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573328"/>
        <c:axId val="182827160"/>
      </c:lineChart>
      <c:dateAx>
        <c:axId val="181573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827160"/>
        <c:crosses val="autoZero"/>
        <c:auto val="1"/>
        <c:lblOffset val="100"/>
        <c:baseTimeUnit val="years"/>
      </c:dateAx>
      <c:valAx>
        <c:axId val="182827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1573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6056.38</c:v>
                </c:pt>
                <c:pt idx="1">
                  <c:v>5785.61</c:v>
                </c:pt>
                <c:pt idx="2">
                  <c:v>5736.58</c:v>
                </c:pt>
                <c:pt idx="3">
                  <c:v>5122.16</c:v>
                </c:pt>
                <c:pt idx="4">
                  <c:v>1041.56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828336"/>
        <c:axId val="182828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844.96</c:v>
                </c:pt>
                <c:pt idx="1">
                  <c:v>862.78</c:v>
                </c:pt>
                <c:pt idx="2">
                  <c:v>803.29</c:v>
                </c:pt>
                <c:pt idx="3">
                  <c:v>760.12</c:v>
                </c:pt>
                <c:pt idx="4">
                  <c:v>492.59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828336"/>
        <c:axId val="182828728"/>
      </c:lineChart>
      <c:dateAx>
        <c:axId val="182828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828728"/>
        <c:crosses val="autoZero"/>
        <c:auto val="1"/>
        <c:lblOffset val="100"/>
        <c:baseTimeUnit val="years"/>
      </c:dateAx>
      <c:valAx>
        <c:axId val="182828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828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28.93</c:v>
                </c:pt>
                <c:pt idx="1">
                  <c:v>27.46</c:v>
                </c:pt>
                <c:pt idx="2">
                  <c:v>25.39</c:v>
                </c:pt>
                <c:pt idx="3">
                  <c:v>26.15</c:v>
                </c:pt>
                <c:pt idx="4">
                  <c:v>23.53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829904"/>
        <c:axId val="182830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51.86</c:v>
                </c:pt>
                <c:pt idx="1">
                  <c:v>54.55</c:v>
                </c:pt>
                <c:pt idx="2">
                  <c:v>56.63</c:v>
                </c:pt>
                <c:pt idx="3">
                  <c:v>50.17</c:v>
                </c:pt>
                <c:pt idx="4">
                  <c:v>46.53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829904"/>
        <c:axId val="182830296"/>
      </c:lineChart>
      <c:dateAx>
        <c:axId val="182829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830296"/>
        <c:crosses val="autoZero"/>
        <c:auto val="1"/>
        <c:lblOffset val="100"/>
        <c:baseTimeUnit val="years"/>
      </c:dateAx>
      <c:valAx>
        <c:axId val="182830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829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458.18</c:v>
                </c:pt>
                <c:pt idx="1">
                  <c:v>477.39</c:v>
                </c:pt>
                <c:pt idx="2">
                  <c:v>523.15</c:v>
                </c:pt>
                <c:pt idx="3">
                  <c:v>534.11</c:v>
                </c:pt>
                <c:pt idx="4">
                  <c:v>595.75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101384"/>
        <c:axId val="183101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297.51</c:v>
                </c:pt>
                <c:pt idx="1">
                  <c:v>275.64999999999998</c:v>
                </c:pt>
                <c:pt idx="2">
                  <c:v>272.66000000000003</c:v>
                </c:pt>
                <c:pt idx="3">
                  <c:v>329.08</c:v>
                </c:pt>
                <c:pt idx="4">
                  <c:v>373.71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101384"/>
        <c:axId val="183101776"/>
      </c:lineChart>
      <c:dateAx>
        <c:axId val="183101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101776"/>
        <c:crosses val="autoZero"/>
        <c:auto val="1"/>
        <c:lblOffset val="100"/>
        <c:baseTimeUnit val="years"/>
      </c:dateAx>
      <c:valAx>
        <c:axId val="183101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101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【623.71】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【80.35】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43" zoomScaleNormal="100" workbookViewId="0">
      <selection activeCell="BL47" sqref="BL47:BZ6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北海道　占冠村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個別排水処理</v>
      </c>
      <c r="Q8" s="70"/>
      <c r="R8" s="70"/>
      <c r="S8" s="70"/>
      <c r="T8" s="70"/>
      <c r="U8" s="70"/>
      <c r="V8" s="70"/>
      <c r="W8" s="70" t="str">
        <f>データ!L6</f>
        <v>L3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1242</v>
      </c>
      <c r="AM8" s="64"/>
      <c r="AN8" s="64"/>
      <c r="AO8" s="64"/>
      <c r="AP8" s="64"/>
      <c r="AQ8" s="64"/>
      <c r="AR8" s="64"/>
      <c r="AS8" s="64"/>
      <c r="AT8" s="63">
        <f>データ!S6</f>
        <v>571.41</v>
      </c>
      <c r="AU8" s="63"/>
      <c r="AV8" s="63"/>
      <c r="AW8" s="63"/>
      <c r="AX8" s="63"/>
      <c r="AY8" s="63"/>
      <c r="AZ8" s="63"/>
      <c r="BA8" s="63"/>
      <c r="BB8" s="63">
        <f>データ!T6</f>
        <v>2.17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33.5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2530</v>
      </c>
      <c r="AE10" s="64"/>
      <c r="AF10" s="64"/>
      <c r="AG10" s="64"/>
      <c r="AH10" s="64"/>
      <c r="AI10" s="64"/>
      <c r="AJ10" s="64"/>
      <c r="AK10" s="2"/>
      <c r="AL10" s="64">
        <f>データ!U6</f>
        <v>401</v>
      </c>
      <c r="AM10" s="64"/>
      <c r="AN10" s="64"/>
      <c r="AO10" s="64"/>
      <c r="AP10" s="64"/>
      <c r="AQ10" s="64"/>
      <c r="AR10" s="64"/>
      <c r="AS10" s="64"/>
      <c r="AT10" s="63">
        <f>データ!V6</f>
        <v>0.04</v>
      </c>
      <c r="AU10" s="63"/>
      <c r="AV10" s="63"/>
      <c r="AW10" s="63"/>
      <c r="AX10" s="63"/>
      <c r="AY10" s="63"/>
      <c r="AZ10" s="63"/>
      <c r="BA10" s="63"/>
      <c r="BB10" s="63">
        <f>データ!W6</f>
        <v>10025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14630</v>
      </c>
      <c r="D6" s="31">
        <f t="shared" si="3"/>
        <v>47</v>
      </c>
      <c r="E6" s="31">
        <f t="shared" si="3"/>
        <v>18</v>
      </c>
      <c r="F6" s="31">
        <f t="shared" si="3"/>
        <v>1</v>
      </c>
      <c r="G6" s="31">
        <f t="shared" si="3"/>
        <v>0</v>
      </c>
      <c r="H6" s="31" t="str">
        <f t="shared" si="3"/>
        <v>北海道　占冠村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個別排水処理</v>
      </c>
      <c r="L6" s="31" t="str">
        <f t="shared" si="3"/>
        <v>L3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33.5</v>
      </c>
      <c r="P6" s="32">
        <f t="shared" si="3"/>
        <v>100</v>
      </c>
      <c r="Q6" s="32">
        <f t="shared" si="3"/>
        <v>2530</v>
      </c>
      <c r="R6" s="32">
        <f t="shared" si="3"/>
        <v>1242</v>
      </c>
      <c r="S6" s="32">
        <f t="shared" si="3"/>
        <v>571.41</v>
      </c>
      <c r="T6" s="32">
        <f t="shared" si="3"/>
        <v>2.17</v>
      </c>
      <c r="U6" s="32">
        <f t="shared" si="3"/>
        <v>401</v>
      </c>
      <c r="V6" s="32">
        <f t="shared" si="3"/>
        <v>0.04</v>
      </c>
      <c r="W6" s="32">
        <f t="shared" si="3"/>
        <v>10025</v>
      </c>
      <c r="X6" s="33">
        <f>IF(X7="",NA(),X7)</f>
        <v>54.59</v>
      </c>
      <c r="Y6" s="33">
        <f t="shared" ref="Y6:AG6" si="4">IF(Y7="",NA(),Y7)</f>
        <v>54.65</v>
      </c>
      <c r="Z6" s="33">
        <f t="shared" si="4"/>
        <v>56.38</v>
      </c>
      <c r="AA6" s="33">
        <f t="shared" si="4"/>
        <v>52.81</v>
      </c>
      <c r="AB6" s="33">
        <f t="shared" si="4"/>
        <v>58.96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6056.38</v>
      </c>
      <c r="BF6" s="33">
        <f t="shared" ref="BF6:BN6" si="7">IF(BF7="",NA(),BF7)</f>
        <v>5785.61</v>
      </c>
      <c r="BG6" s="33">
        <f t="shared" si="7"/>
        <v>5736.58</v>
      </c>
      <c r="BH6" s="33">
        <f t="shared" si="7"/>
        <v>5122.16</v>
      </c>
      <c r="BI6" s="33">
        <f t="shared" si="7"/>
        <v>1041.56</v>
      </c>
      <c r="BJ6" s="33">
        <f t="shared" si="7"/>
        <v>844.96</v>
      </c>
      <c r="BK6" s="33">
        <f t="shared" si="7"/>
        <v>862.78</v>
      </c>
      <c r="BL6" s="33">
        <f t="shared" si="7"/>
        <v>803.29</v>
      </c>
      <c r="BM6" s="33">
        <f t="shared" si="7"/>
        <v>760.12</v>
      </c>
      <c r="BN6" s="33">
        <f t="shared" si="7"/>
        <v>492.59</v>
      </c>
      <c r="BO6" s="32" t="str">
        <f>IF(BO7="","",IF(BO7="-","【-】","【"&amp;SUBSTITUTE(TEXT(BO7,"#,##0.00"),"-","△")&amp;"】"))</f>
        <v>【623.71】</v>
      </c>
      <c r="BP6" s="33">
        <f>IF(BP7="",NA(),BP7)</f>
        <v>28.93</v>
      </c>
      <c r="BQ6" s="33">
        <f t="shared" ref="BQ6:BY6" si="8">IF(BQ7="",NA(),BQ7)</f>
        <v>27.46</v>
      </c>
      <c r="BR6" s="33">
        <f t="shared" si="8"/>
        <v>25.39</v>
      </c>
      <c r="BS6" s="33">
        <f t="shared" si="8"/>
        <v>26.15</v>
      </c>
      <c r="BT6" s="33">
        <f t="shared" si="8"/>
        <v>23.53</v>
      </c>
      <c r="BU6" s="33">
        <f t="shared" si="8"/>
        <v>51.86</v>
      </c>
      <c r="BV6" s="33">
        <f t="shared" si="8"/>
        <v>54.55</v>
      </c>
      <c r="BW6" s="33">
        <f t="shared" si="8"/>
        <v>56.63</v>
      </c>
      <c r="BX6" s="33">
        <f t="shared" si="8"/>
        <v>50.17</v>
      </c>
      <c r="BY6" s="33">
        <f t="shared" si="8"/>
        <v>46.53</v>
      </c>
      <c r="BZ6" s="32" t="str">
        <f>IF(BZ7="","",IF(BZ7="-","【-】","【"&amp;SUBSTITUTE(TEXT(BZ7,"#,##0.00"),"-","△")&amp;"】"))</f>
        <v>【51.88】</v>
      </c>
      <c r="CA6" s="33">
        <f>IF(CA7="",NA(),CA7)</f>
        <v>458.18</v>
      </c>
      <c r="CB6" s="33">
        <f t="shared" ref="CB6:CJ6" si="9">IF(CB7="",NA(),CB7)</f>
        <v>477.39</v>
      </c>
      <c r="CC6" s="33">
        <f t="shared" si="9"/>
        <v>523.15</v>
      </c>
      <c r="CD6" s="33">
        <f t="shared" si="9"/>
        <v>534.11</v>
      </c>
      <c r="CE6" s="33">
        <f t="shared" si="9"/>
        <v>595.75</v>
      </c>
      <c r="CF6" s="33">
        <f t="shared" si="9"/>
        <v>297.51</v>
      </c>
      <c r="CG6" s="33">
        <f t="shared" si="9"/>
        <v>275.64999999999998</v>
      </c>
      <c r="CH6" s="33">
        <f t="shared" si="9"/>
        <v>272.66000000000003</v>
      </c>
      <c r="CI6" s="33">
        <f t="shared" si="9"/>
        <v>329.08</v>
      </c>
      <c r="CJ6" s="33">
        <f t="shared" si="9"/>
        <v>373.71</v>
      </c>
      <c r="CK6" s="32" t="str">
        <f>IF(CK7="","",IF(CK7="-","【-】","【"&amp;SUBSTITUTE(TEXT(CK7,"#,##0.00"),"-","△")&amp;"】"))</f>
        <v>【295.51】</v>
      </c>
      <c r="CL6" s="33">
        <f>IF(CL7="",NA(),CL7)</f>
        <v>8.4600000000000009</v>
      </c>
      <c r="CM6" s="33">
        <f t="shared" ref="CM6:CU6" si="10">IF(CM7="",NA(),CM7)</f>
        <v>8.3000000000000007</v>
      </c>
      <c r="CN6" s="33">
        <f t="shared" si="10"/>
        <v>8.01</v>
      </c>
      <c r="CO6" s="33">
        <f t="shared" si="10"/>
        <v>8.42</v>
      </c>
      <c r="CP6" s="33">
        <f t="shared" si="10"/>
        <v>8.42</v>
      </c>
      <c r="CQ6" s="33">
        <f t="shared" si="10"/>
        <v>55.42</v>
      </c>
      <c r="CR6" s="33">
        <f t="shared" si="10"/>
        <v>58.58</v>
      </c>
      <c r="CS6" s="33">
        <f t="shared" si="10"/>
        <v>58.82</v>
      </c>
      <c r="CT6" s="33">
        <f t="shared" si="10"/>
        <v>51.54</v>
      </c>
      <c r="CU6" s="33">
        <f t="shared" si="10"/>
        <v>44.84</v>
      </c>
      <c r="CV6" s="32" t="str">
        <f>IF(CV7="","",IF(CV7="-","【-】","【"&amp;SUBSTITUTE(TEXT(CV7,"#,##0.00"),"-","△")&amp;"】"))</f>
        <v>【51.98】</v>
      </c>
      <c r="CW6" s="33">
        <f>IF(CW7="",NA(),CW7)</f>
        <v>32.18</v>
      </c>
      <c r="CX6" s="33">
        <f t="shared" ref="CX6:DF6" si="11">IF(CX7="",NA(),CX7)</f>
        <v>27.96</v>
      </c>
      <c r="CY6" s="33">
        <f t="shared" si="11"/>
        <v>28.84</v>
      </c>
      <c r="CZ6" s="33">
        <f t="shared" si="11"/>
        <v>28.27</v>
      </c>
      <c r="DA6" s="33">
        <f t="shared" si="11"/>
        <v>27.93</v>
      </c>
      <c r="DB6" s="33">
        <f t="shared" si="11"/>
        <v>74.290000000000006</v>
      </c>
      <c r="DC6" s="33">
        <f t="shared" si="11"/>
        <v>72.31</v>
      </c>
      <c r="DD6" s="33">
        <f t="shared" si="11"/>
        <v>71.760000000000005</v>
      </c>
      <c r="DE6" s="33">
        <f t="shared" si="11"/>
        <v>71.599999999999994</v>
      </c>
      <c r="DF6" s="33">
        <f t="shared" si="11"/>
        <v>67.86</v>
      </c>
      <c r="DG6" s="32" t="str">
        <f>IF(DG7="","",IF(DG7="-","【-】","【"&amp;SUBSTITUTE(TEXT(DG7,"#,##0.00"),"-","△")&amp;"】"))</f>
        <v>【80.35】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>
      <c r="A7" s="26"/>
      <c r="B7" s="35">
        <v>2015</v>
      </c>
      <c r="C7" s="35">
        <v>14630</v>
      </c>
      <c r="D7" s="35">
        <v>47</v>
      </c>
      <c r="E7" s="35">
        <v>18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33.5</v>
      </c>
      <c r="P7" s="36">
        <v>100</v>
      </c>
      <c r="Q7" s="36">
        <v>2530</v>
      </c>
      <c r="R7" s="36">
        <v>1242</v>
      </c>
      <c r="S7" s="36">
        <v>571.41</v>
      </c>
      <c r="T7" s="36">
        <v>2.17</v>
      </c>
      <c r="U7" s="36">
        <v>401</v>
      </c>
      <c r="V7" s="36">
        <v>0.04</v>
      </c>
      <c r="W7" s="36">
        <v>10025</v>
      </c>
      <c r="X7" s="36">
        <v>54.59</v>
      </c>
      <c r="Y7" s="36">
        <v>54.65</v>
      </c>
      <c r="Z7" s="36">
        <v>56.38</v>
      </c>
      <c r="AA7" s="36">
        <v>52.81</v>
      </c>
      <c r="AB7" s="36">
        <v>58.96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6056.38</v>
      </c>
      <c r="BF7" s="36">
        <v>5785.61</v>
      </c>
      <c r="BG7" s="36">
        <v>5736.58</v>
      </c>
      <c r="BH7" s="36">
        <v>5122.16</v>
      </c>
      <c r="BI7" s="36">
        <v>1041.56</v>
      </c>
      <c r="BJ7" s="36">
        <v>844.96</v>
      </c>
      <c r="BK7" s="36">
        <v>862.78</v>
      </c>
      <c r="BL7" s="36">
        <v>803.29</v>
      </c>
      <c r="BM7" s="36">
        <v>760.12</v>
      </c>
      <c r="BN7" s="36">
        <v>492.59</v>
      </c>
      <c r="BO7" s="36">
        <v>623.71</v>
      </c>
      <c r="BP7" s="36">
        <v>28.93</v>
      </c>
      <c r="BQ7" s="36">
        <v>27.46</v>
      </c>
      <c r="BR7" s="36">
        <v>25.39</v>
      </c>
      <c r="BS7" s="36">
        <v>26.15</v>
      </c>
      <c r="BT7" s="36">
        <v>23.53</v>
      </c>
      <c r="BU7" s="36">
        <v>51.86</v>
      </c>
      <c r="BV7" s="36">
        <v>54.55</v>
      </c>
      <c r="BW7" s="36">
        <v>56.63</v>
      </c>
      <c r="BX7" s="36">
        <v>50.17</v>
      </c>
      <c r="BY7" s="36">
        <v>46.53</v>
      </c>
      <c r="BZ7" s="36">
        <v>51.88</v>
      </c>
      <c r="CA7" s="36">
        <v>458.18</v>
      </c>
      <c r="CB7" s="36">
        <v>477.39</v>
      </c>
      <c r="CC7" s="36">
        <v>523.15</v>
      </c>
      <c r="CD7" s="36">
        <v>534.11</v>
      </c>
      <c r="CE7" s="36">
        <v>595.75</v>
      </c>
      <c r="CF7" s="36">
        <v>297.51</v>
      </c>
      <c r="CG7" s="36">
        <v>275.64999999999998</v>
      </c>
      <c r="CH7" s="36">
        <v>272.66000000000003</v>
      </c>
      <c r="CI7" s="36">
        <v>329.08</v>
      </c>
      <c r="CJ7" s="36">
        <v>373.71</v>
      </c>
      <c r="CK7" s="36">
        <v>295.51</v>
      </c>
      <c r="CL7" s="36">
        <v>8.4600000000000009</v>
      </c>
      <c r="CM7" s="36">
        <v>8.3000000000000007</v>
      </c>
      <c r="CN7" s="36">
        <v>8.01</v>
      </c>
      <c r="CO7" s="36">
        <v>8.42</v>
      </c>
      <c r="CP7" s="36">
        <v>8.42</v>
      </c>
      <c r="CQ7" s="36">
        <v>55.42</v>
      </c>
      <c r="CR7" s="36">
        <v>58.58</v>
      </c>
      <c r="CS7" s="36">
        <v>58.82</v>
      </c>
      <c r="CT7" s="36">
        <v>51.54</v>
      </c>
      <c r="CU7" s="36">
        <v>44.84</v>
      </c>
      <c r="CV7" s="36">
        <v>51.98</v>
      </c>
      <c r="CW7" s="36">
        <v>32.18</v>
      </c>
      <c r="CX7" s="36">
        <v>27.96</v>
      </c>
      <c r="CY7" s="36">
        <v>28.84</v>
      </c>
      <c r="CZ7" s="36">
        <v>28.27</v>
      </c>
      <c r="DA7" s="36">
        <v>27.93</v>
      </c>
      <c r="DB7" s="36">
        <v>74.290000000000006</v>
      </c>
      <c r="DC7" s="36">
        <v>72.31</v>
      </c>
      <c r="DD7" s="36">
        <v>71.760000000000005</v>
      </c>
      <c r="DE7" s="36">
        <v>71.599999999999994</v>
      </c>
      <c r="DF7" s="36">
        <v>67.86</v>
      </c>
      <c r="DG7" s="36">
        <v>80.349999999999994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katsumi.ishizaka</cp:lastModifiedBy>
  <dcterms:created xsi:type="dcterms:W3CDTF">2017-02-08T03:25:06Z</dcterms:created>
  <dcterms:modified xsi:type="dcterms:W3CDTF">2017-02-13T08:18:21Z</dcterms:modified>
  <cp:category/>
</cp:coreProperties>
</file>