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岡崎文書\土木下水\Desktop\報告経由ファイル\下田さん\経営分析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<sst xmlns="http://schemas.openxmlformats.org/spreadsheetml/2006/main" count="221" uniqueCount="111">
  <si>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</si>
  <si>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</si>
  <si>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</si>
  <si>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</si>
  <si>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</si>
  <si>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</si>
  <si>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</si>
  <si>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</si>
  <si>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</si>
  <si>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</si>
  <si>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</si>
  <si>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</si>
  <si>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</si>
  <si>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</si>
  <si>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</si>
  <si>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</si>
  <si>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</si>
  <si>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</si>
  <si>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</si>
  <si>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</si>
  <si>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</si>
  <si>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</si>
  <si>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</si>
  <si>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</si>
  <si>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</si>
  <si>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</si>
  <si>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</si>
  <si>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</si>
  <si>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</si>
  <si>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</si>
  <si>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</si>
  <si>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</si>
  <si>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</si>
  <si>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</si>
  <si>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</si>
  <si>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</si>
  <si>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</si>
  <si>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</si>
  <si>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</si>
  <si>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</si>
  <si>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</si>
  <si>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</si>
  <si>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</si>
  <si>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</si>
  <si>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</si>
  <si>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</si>
  <si>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</si>
  <si>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</si>
  <si>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</si>
  <si>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</si>
  <si>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</si>
  <si>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</si>
  <si>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</si>
  <si>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</si>
  <si>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</si>
  <si>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</si>
  <si>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</si>
  <si>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</si>
  <si>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</si>
  <si>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</si>
  <si>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</si>
  <si>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</si>
  <si>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</si>
  <si>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</si>
  <si>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</si>
  <si>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</si>
  <si>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</si>
  <si>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</si>
  <si>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</si>
  <si>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</si>
  <si>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</si>
  <si>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</si>
  <si>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</si>
  <si>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</si>
  <si>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</si>
  <si>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</si>
  <si>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</si>
  <si>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</si>
  <si>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</si>
  <si>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</si>
  <si>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</si>
  <si>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</si>
  <si>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</si>
  <si>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</si>
  <si>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</si>
  <si>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</si>
  <si>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</si>
  <si>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</si>
  <si>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</si>
  <si>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</si>
  <si>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</si>
  <si>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</si>
  <si>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</si>
  <si>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</si>
  <si>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</si>
  <si>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</si>
  <si>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占冠村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</si>
  <si>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</si>
  <si>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</si>
  <si>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</si>
  <si>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</si>
  <si>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</si>
  <si>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</si>
  <si>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</si>
  <si>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</si>
  <si>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</si>
  <si>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</si>
  <si>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</si>
  <si>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使用料が安く、一般会計繰入金で不足分を補てんしている状況である。
２つの処理施設を管理しているため、維持コストがかかり効率性が悪い。</t>
    <rPh sb="0" eb="3">
      <t>シヨウリョウ</t>
    </rPh>
    <rPh sb="4" eb="5">
      <t>ヤス</t>
    </rPh>
    <rPh sb="7" eb="9">
      <t>イッパン</t>
    </rPh>
    <rPh sb="9" eb="11">
      <t>カイケイ</t>
    </rPh>
    <rPh sb="11" eb="13">
      <t>クリイレ</t>
    </rPh>
    <rPh sb="13" eb="14">
      <t>キン</t>
    </rPh>
    <rPh sb="15" eb="18">
      <t>フソクブン</t>
    </rPh>
    <rPh sb="19" eb="20">
      <t>ホ</t>
    </rPh>
    <rPh sb="26" eb="28">
      <t>ジョウキョウ</t>
    </rPh>
    <rPh sb="36" eb="38">
      <t>ショリ</t>
    </rPh>
    <rPh sb="38" eb="40">
      <t>シセツ</t>
    </rPh>
    <rPh sb="41" eb="43">
      <t>カンリ</t>
    </rPh>
    <rPh sb="50" eb="52">
      <t>イジ</t>
    </rPh>
    <rPh sb="59" eb="62">
      <t>コウリツセイ</t>
    </rPh>
    <rPh sb="63" eb="64">
      <t>ワル</t>
    </rPh>
    <phoneticPr fontId="4"/>
  </si>
  <si>
    <t>比較的新しい施設なので、現在長寿命化策定までは至っていないが、今後の検討課題である。</t>
    <rPh sb="0" eb="3">
      <t>ヒカクテキ</t>
    </rPh>
    <rPh sb="3" eb="4">
      <t>アタラ</t>
    </rPh>
    <rPh sb="6" eb="8">
      <t>シセツ</t>
    </rPh>
    <rPh sb="12" eb="14">
      <t>ゲンザイ</t>
    </rPh>
    <rPh sb="14" eb="15">
      <t>チョウ</t>
    </rPh>
    <rPh sb="15" eb="18">
      <t>ジュミョウカ</t>
    </rPh>
    <rPh sb="18" eb="20">
      <t>サクテイ</t>
    </rPh>
    <rPh sb="23" eb="24">
      <t>イタ</t>
    </rPh>
    <rPh sb="31" eb="33">
      <t>コンゴ</t>
    </rPh>
    <rPh sb="34" eb="36">
      <t>ケントウ</t>
    </rPh>
    <rPh sb="36" eb="38">
      <t>カダイ</t>
    </rPh>
    <phoneticPr fontId="4"/>
  </si>
  <si>
    <t>使用料の増額の検討、維持費の効率化の実施を行うことが必要である。</t>
    <rPh sb="0" eb="3">
      <t>シヨウリョウ</t>
    </rPh>
    <rPh sb="4" eb="6">
      <t>ゾウガク</t>
    </rPh>
    <rPh sb="7" eb="9">
      <t>ケントウ</t>
    </rPh>
    <rPh sb="10" eb="13">
      <t>イジヒ</t>
    </rPh>
    <rPh sb="14" eb="17">
      <t>コウリツカ</t>
    </rPh>
    <rPh sb="18" eb="20">
      <t>ジッシ</t>
    </rPh>
    <rPh sb="21" eb="22">
      <t>オコナ</t>
    </rPh>
    <rPh sb="26" eb="2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</si>
</sst>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23808"/>
        <c:axId val="11012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3808"/>
        <c:axId val="110126696"/>
      </c:lineChart>
      <c:dateAx>
        <c:axId val="1886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26696"/>
        <c:crosses val="autoZero"/>
        <c:auto val="1"/>
        <c:lblOffset val="100"/>
        <c:baseTimeUnit val="years"/>
      </c:dateAx>
      <c:valAx>
        <c:axId val="11012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6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37.07</c:v>
                </c:pt>
                <c:pt idx="1">
                  <c:v>43.26</c:v>
                </c:pt>
                <c:pt idx="2">
                  <c:v>51.52</c:v>
                </c:pt>
                <c:pt idx="3">
                  <c:v>43.59</c:v>
                </c:pt>
                <c:pt idx="4">
                  <c:v>77.069999999999993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04768"/>
        <c:axId val="18940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04768"/>
        <c:axId val="189405160"/>
      </c:lineChart>
      <c:dateAx>
        <c:axId val="18940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405160"/>
        <c:crosses val="autoZero"/>
        <c:auto val="1"/>
        <c:lblOffset val="100"/>
        <c:baseTimeUnit val="years"/>
      </c:dateAx>
      <c:valAx>
        <c:axId val="18940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40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93.94</c:v>
                </c:pt>
                <c:pt idx="1">
                  <c:v>95.13</c:v>
                </c:pt>
                <c:pt idx="2">
                  <c:v>95.13</c:v>
                </c:pt>
                <c:pt idx="3">
                  <c:v>94.62</c:v>
                </c:pt>
                <c:pt idx="4">
                  <c:v>94.72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06336"/>
        <c:axId val="18940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06336"/>
        <c:axId val="189406728"/>
      </c:lineChart>
      <c:dateAx>
        <c:axId val="18940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406728"/>
        <c:crosses val="autoZero"/>
        <c:auto val="1"/>
        <c:lblOffset val="100"/>
        <c:baseTimeUnit val="years"/>
      </c:dateAx>
      <c:valAx>
        <c:axId val="18940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40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73.67</c:v>
                </c:pt>
                <c:pt idx="1">
                  <c:v>70.88</c:v>
                </c:pt>
                <c:pt idx="2">
                  <c:v>57.74</c:v>
                </c:pt>
                <c:pt idx="3">
                  <c:v>56.51</c:v>
                </c:pt>
                <c:pt idx="4">
                  <c:v>54.49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34400"/>
        <c:axId val="18903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34400"/>
        <c:axId val="189034784"/>
      </c:lineChart>
      <c:dateAx>
        <c:axId val="18903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034784"/>
        <c:crosses val="autoZero"/>
        <c:auto val="1"/>
        <c:lblOffset val="100"/>
        <c:baseTimeUnit val="years"/>
      </c:dateAx>
      <c:valAx>
        <c:axId val="1890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03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86088"/>
        <c:axId val="18908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86088"/>
        <c:axId val="189086472"/>
      </c:lineChart>
      <c:dateAx>
        <c:axId val="189086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086472"/>
        <c:crosses val="autoZero"/>
        <c:auto val="1"/>
        <c:lblOffset val="100"/>
        <c:baseTimeUnit val="years"/>
      </c:dateAx>
      <c:valAx>
        <c:axId val="18908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086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49072"/>
        <c:axId val="18804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49072"/>
        <c:axId val="188045376"/>
      </c:lineChart>
      <c:dateAx>
        <c:axId val="18914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045376"/>
        <c:crosses val="autoZero"/>
        <c:auto val="1"/>
        <c:lblOffset val="100"/>
        <c:baseTimeUnit val="years"/>
      </c:dateAx>
      <c:valAx>
        <c:axId val="18804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4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96584"/>
        <c:axId val="18919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96584"/>
        <c:axId val="189196976"/>
      </c:lineChart>
      <c:dateAx>
        <c:axId val="189196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96976"/>
        <c:crosses val="autoZero"/>
        <c:auto val="1"/>
        <c:lblOffset val="100"/>
        <c:baseTimeUnit val="years"/>
      </c:dateAx>
      <c:valAx>
        <c:axId val="18919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96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98152"/>
        <c:axId val="18919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98152"/>
        <c:axId val="189198544"/>
      </c:lineChart>
      <c:dateAx>
        <c:axId val="189198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98544"/>
        <c:crosses val="autoZero"/>
        <c:auto val="1"/>
        <c:lblOffset val="100"/>
        <c:baseTimeUnit val="years"/>
      </c:dateAx>
      <c:valAx>
        <c:axId val="18919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9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3288.89</c:v>
                </c:pt>
                <c:pt idx="1">
                  <c:v>3335.86</c:v>
                </c:pt>
                <c:pt idx="2">
                  <c:v>3092.11</c:v>
                </c:pt>
                <c:pt idx="3">
                  <c:v>2886.11</c:v>
                </c:pt>
                <c:pt idx="4">
                  <c:v>1086.8499999999999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47728"/>
        <c:axId val="18804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47728"/>
        <c:axId val="188047336"/>
      </c:lineChart>
      <c:dateAx>
        <c:axId val="18804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047336"/>
        <c:crosses val="autoZero"/>
        <c:auto val="1"/>
        <c:lblOffset val="100"/>
        <c:baseTimeUnit val="years"/>
      </c:dateAx>
      <c:valAx>
        <c:axId val="18804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04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31.14</c:v>
                </c:pt>
                <c:pt idx="1">
                  <c:v>28.05</c:v>
                </c:pt>
                <c:pt idx="2">
                  <c:v>28.7</c:v>
                </c:pt>
                <c:pt idx="3">
                  <c:v>28.57</c:v>
                </c:pt>
                <c:pt idx="4">
                  <c:v>29.18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48120"/>
        <c:axId val="189199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48120"/>
        <c:axId val="189199720"/>
      </c:lineChart>
      <c:dateAx>
        <c:axId val="18804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99720"/>
        <c:crosses val="autoZero"/>
        <c:auto val="1"/>
        <c:lblOffset val="100"/>
        <c:baseTimeUnit val="years"/>
      </c:dateAx>
      <c:valAx>
        <c:axId val="189199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04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380.09</c:v>
                </c:pt>
                <c:pt idx="1">
                  <c:v>399.13</c:v>
                </c:pt>
                <c:pt idx="2">
                  <c:v>381.03</c:v>
                </c:pt>
                <c:pt idx="3">
                  <c:v>427.07</c:v>
                </c:pt>
                <c:pt idx="4">
                  <c:v>417.11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29008"/>
        <c:axId val="18962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29008"/>
        <c:axId val="189629400"/>
      </c:lineChart>
      <c:dateAx>
        <c:axId val="18962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629400"/>
        <c:crosses val="autoZero"/>
        <c:auto val="1"/>
        <c:lblOffset val="100"/>
        <c:baseTimeUnit val="years"/>
      </c:dateAx>
      <c:valAx>
        <c:axId val="18962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62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北海道　占冠村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1242</v>
      </c>
      <c r="AM8" s="64"/>
      <c r="AN8" s="64"/>
      <c r="AO8" s="64"/>
      <c r="AP8" s="64"/>
      <c r="AQ8" s="64"/>
      <c r="AR8" s="64"/>
      <c r="AS8" s="64"/>
      <c r="AT8" s="63">
        <f>データ!S6</f>
        <v>571.41</v>
      </c>
      <c r="AU8" s="63"/>
      <c r="AV8" s="63"/>
      <c r="AW8" s="63"/>
      <c r="AX8" s="63"/>
      <c r="AY8" s="63"/>
      <c r="AZ8" s="63"/>
      <c r="BA8" s="63"/>
      <c r="BB8" s="63">
        <f>データ!T6</f>
        <v>2.17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66.5</v>
      </c>
      <c r="Q10" s="63"/>
      <c r="R10" s="63"/>
      <c r="S10" s="63"/>
      <c r="T10" s="63"/>
      <c r="U10" s="63"/>
      <c r="V10" s="63"/>
      <c r="W10" s="63">
        <f>データ!P6</f>
        <v>77.25</v>
      </c>
      <c r="X10" s="63"/>
      <c r="Y10" s="63"/>
      <c r="Z10" s="63"/>
      <c r="AA10" s="63"/>
      <c r="AB10" s="63"/>
      <c r="AC10" s="63"/>
      <c r="AD10" s="64">
        <f>データ!Q6</f>
        <v>2530</v>
      </c>
      <c r="AE10" s="64"/>
      <c r="AF10" s="64"/>
      <c r="AG10" s="64"/>
      <c r="AH10" s="64"/>
      <c r="AI10" s="64"/>
      <c r="AJ10" s="64"/>
      <c r="AK10" s="2"/>
      <c r="AL10" s="64">
        <f>データ!U6</f>
        <v>796</v>
      </c>
      <c r="AM10" s="64"/>
      <c r="AN10" s="64"/>
      <c r="AO10" s="64"/>
      <c r="AP10" s="64"/>
      <c r="AQ10" s="64"/>
      <c r="AR10" s="64"/>
      <c r="AS10" s="64"/>
      <c r="AT10" s="63">
        <f>データ!V6</f>
        <v>0.73</v>
      </c>
      <c r="AU10" s="63"/>
      <c r="AV10" s="63"/>
      <c r="AW10" s="63"/>
      <c r="AX10" s="63"/>
      <c r="AY10" s="63"/>
      <c r="AZ10" s="63"/>
      <c r="BA10" s="63"/>
      <c r="BB10" s="63">
        <f>データ!W6</f>
        <v>1090.4100000000001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14630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北海道　占冠村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66.5</v>
      </c>
      <c r="P6" s="32">
        <f t="shared" si="3"/>
        <v>77.25</v>
      </c>
      <c r="Q6" s="32">
        <f t="shared" si="3"/>
        <v>2530</v>
      </c>
      <c r="R6" s="32">
        <f t="shared" si="3"/>
        <v>1242</v>
      </c>
      <c r="S6" s="32">
        <f t="shared" si="3"/>
        <v>571.41</v>
      </c>
      <c r="T6" s="32">
        <f t="shared" si="3"/>
        <v>2.17</v>
      </c>
      <c r="U6" s="32">
        <f t="shared" si="3"/>
        <v>796</v>
      </c>
      <c r="V6" s="32">
        <f t="shared" si="3"/>
        <v>0.73</v>
      </c>
      <c r="W6" s="32">
        <f t="shared" si="3"/>
        <v>1090.4100000000001</v>
      </c>
      <c r="X6" s="33">
        <f>IF(X7="",NA(),X7)</f>
        <v>73.67</v>
      </c>
      <c r="Y6" s="33">
        <f t="shared" ref="Y6:AG6" si="4">IF(Y7="",NA(),Y7)</f>
        <v>70.88</v>
      </c>
      <c r="Z6" s="33">
        <f t="shared" si="4"/>
        <v>57.74</v>
      </c>
      <c r="AA6" s="33">
        <f t="shared" si="4"/>
        <v>56.51</v>
      </c>
      <c r="AB6" s="33">
        <f t="shared" si="4"/>
        <v>54.49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3288.89</v>
      </c>
      <c r="BF6" s="33">
        <f t="shared" ref="BF6:BN6" si="7">IF(BF7="",NA(),BF7)</f>
        <v>3335.86</v>
      </c>
      <c r="BG6" s="33">
        <f t="shared" si="7"/>
        <v>3092.11</v>
      </c>
      <c r="BH6" s="33">
        <f t="shared" si="7"/>
        <v>2886.11</v>
      </c>
      <c r="BI6" s="33">
        <f t="shared" si="7"/>
        <v>1086.8499999999999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31.14</v>
      </c>
      <c r="BQ6" s="33">
        <f t="shared" ref="BQ6:BY6" si="8">IF(BQ7="",NA(),BQ7)</f>
        <v>28.05</v>
      </c>
      <c r="BR6" s="33">
        <f t="shared" si="8"/>
        <v>28.7</v>
      </c>
      <c r="BS6" s="33">
        <f t="shared" si="8"/>
        <v>28.57</v>
      </c>
      <c r="BT6" s="33">
        <f t="shared" si="8"/>
        <v>29.18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380.09</v>
      </c>
      <c r="CB6" s="33">
        <f t="shared" ref="CB6:CJ6" si="9">IF(CB7="",NA(),CB7)</f>
        <v>399.13</v>
      </c>
      <c r="CC6" s="33">
        <f t="shared" si="9"/>
        <v>381.03</v>
      </c>
      <c r="CD6" s="33">
        <f t="shared" si="9"/>
        <v>427.07</v>
      </c>
      <c r="CE6" s="33">
        <f t="shared" si="9"/>
        <v>417.11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37.07</v>
      </c>
      <c r="CM6" s="33">
        <f t="shared" ref="CM6:CU6" si="10">IF(CM7="",NA(),CM7)</f>
        <v>43.26</v>
      </c>
      <c r="CN6" s="33">
        <f t="shared" si="10"/>
        <v>51.52</v>
      </c>
      <c r="CO6" s="33">
        <f t="shared" si="10"/>
        <v>43.59</v>
      </c>
      <c r="CP6" s="33">
        <f t="shared" si="10"/>
        <v>77.069999999999993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93.94</v>
      </c>
      <c r="CX6" s="33">
        <f t="shared" ref="CX6:DF6" si="11">IF(CX7="",NA(),CX7)</f>
        <v>95.13</v>
      </c>
      <c r="CY6" s="33">
        <f t="shared" si="11"/>
        <v>95.13</v>
      </c>
      <c r="CZ6" s="33">
        <f t="shared" si="11"/>
        <v>94.62</v>
      </c>
      <c r="DA6" s="33">
        <f t="shared" si="11"/>
        <v>94.72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14630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66.5</v>
      </c>
      <c r="P7" s="36">
        <v>77.25</v>
      </c>
      <c r="Q7" s="36">
        <v>2530</v>
      </c>
      <c r="R7" s="36">
        <v>1242</v>
      </c>
      <c r="S7" s="36">
        <v>571.41</v>
      </c>
      <c r="T7" s="36">
        <v>2.17</v>
      </c>
      <c r="U7" s="36">
        <v>796</v>
      </c>
      <c r="V7" s="36">
        <v>0.73</v>
      </c>
      <c r="W7" s="36">
        <v>1090.4100000000001</v>
      </c>
      <c r="X7" s="36">
        <v>73.67</v>
      </c>
      <c r="Y7" s="36">
        <v>70.88</v>
      </c>
      <c r="Z7" s="36">
        <v>57.74</v>
      </c>
      <c r="AA7" s="36">
        <v>56.51</v>
      </c>
      <c r="AB7" s="36">
        <v>54.49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3288.89</v>
      </c>
      <c r="BF7" s="36">
        <v>3335.86</v>
      </c>
      <c r="BG7" s="36">
        <v>3092.11</v>
      </c>
      <c r="BH7" s="36">
        <v>2886.11</v>
      </c>
      <c r="BI7" s="36">
        <v>1086.8499999999999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31.14</v>
      </c>
      <c r="BQ7" s="36">
        <v>28.05</v>
      </c>
      <c r="BR7" s="36">
        <v>28.7</v>
      </c>
      <c r="BS7" s="36">
        <v>28.57</v>
      </c>
      <c r="BT7" s="36">
        <v>29.18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380.09</v>
      </c>
      <c r="CB7" s="36">
        <v>399.13</v>
      </c>
      <c r="CC7" s="36">
        <v>381.03</v>
      </c>
      <c r="CD7" s="36">
        <v>427.07</v>
      </c>
      <c r="CE7" s="36">
        <v>417.11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37.07</v>
      </c>
      <c r="CM7" s="36">
        <v>43.26</v>
      </c>
      <c r="CN7" s="36">
        <v>51.52</v>
      </c>
      <c r="CO7" s="36">
        <v>43.59</v>
      </c>
      <c r="CP7" s="36">
        <v>77.069999999999993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93.94</v>
      </c>
      <c r="CX7" s="36">
        <v>95.13</v>
      </c>
      <c r="CY7" s="36">
        <v>95.13</v>
      </c>
      <c r="CZ7" s="36">
        <v>94.62</v>
      </c>
      <c r="DA7" s="36">
        <v>94.72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katsumi.ishizaka</cp:lastModifiedBy>
  <cp:lastPrinted>2017-02-13T08:13:39Z</cp:lastPrinted>
  <dcterms:created xsi:type="dcterms:W3CDTF">2017-02-08T02:57:25Z</dcterms:created>
  <dcterms:modified xsi:type="dcterms:W3CDTF">2017-02-13T08:13:40Z</dcterms:modified>
  <cp:category/>
</cp:coreProperties>
</file>