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Q:\100 財務\01財政関係（財務担当）\財政関係データ資料\05市町村財政比較分析表\"/>
    </mc:Choice>
  </mc:AlternateContent>
  <xr:revisionPtr revIDLastSave="0" documentId="13_ncr:1_{E86793EF-D676-4377-9131-B74B34466100}" xr6:coauthVersionLast="43" xr6:coauthVersionMax="43" xr10:uidLastSave="{00000000-0000-0000-0000-000000000000}"/>
  <bookViews>
    <workbookView xWindow="-120" yWindow="-120" windowWidth="29040" windowHeight="15840" tabRatio="80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AA23" i="12"/>
  <c r="V23" i="12"/>
  <c r="Q2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AM35" i="10"/>
  <c r="CO34" i="10"/>
  <c r="BW34" i="10"/>
  <c r="BW35" i="10" s="1"/>
  <c r="AM34" i="10"/>
  <c r="C34" i="10"/>
  <c r="C35" i="10" s="1"/>
  <c r="C36" i="10" s="1"/>
  <c r="U34" i="10" l="1"/>
  <c r="U35" i="10" s="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<sst xmlns="http://schemas.openxmlformats.org/spreadsheetml/2006/main" count="1152" uniqueCount="591">
  <si>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</si>
  <si>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</si>
  <si>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</si>
  <si>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</si>
  <si>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</si>
  <si>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</si>
  <si>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</si>
  <si>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</si>
  <si>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</si>
  <si>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</si>
  <si>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</si>
  <si>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</si>
  <si>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</si>
  <si>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</si>
  <si>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</si>
  <si>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</si>
  <si>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</si>
  <si>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</si>
  <si>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</si>
  <si>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</si>
  <si>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</si>
  <si>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</si>
  <si>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</si>
  <si>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</si>
  <si>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</si>
  <si>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</si>
  <si>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</si>
  <si>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</si>
  <si>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</si>
  <si>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</si>
  <si>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</si>
  <si>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</si>
  <si>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</si>
  <si>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</si>
  <si>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</si>
  <si>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</si>
  <si>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</si>
  <si>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</si>
  <si>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</si>
  <si>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</si>
  <si>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</si>
  <si>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</si>
  <si>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</si>
  <si>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</si>
  <si>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</si>
  <si>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</si>
  <si>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</si>
  <si>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</si>
  <si>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</si>
  <si>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</si>
  <si>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</si>
  <si>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</si>
  <si>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</si>
  <si>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</si>
  <si>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</si>
  <si>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</si>
  <si>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</si>
  <si>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</si>
  <si>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</si>
  <si>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</si>
  <si>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</si>
  <si>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</si>
  <si>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</si>
  <si>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</si>
  <si>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</si>
  <si>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</si>
  <si>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</si>
  <si>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</si>
  <si>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</si>
  <si>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</si>
  <si>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</si>
  <si>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</si>
  <si>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</si>
  <si>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</si>
  <si>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</si>
  <si>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</si>
  <si>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</si>
  <si>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</si>
  <si>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</si>
  <si>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</si>
  <si>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</si>
  <si>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</si>
  <si>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</si>
  <si>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</si>
  <si>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</si>
  <si>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</si>
  <si>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</si>
  <si>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</si>
  <si>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</si>
  <si>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</si>
  <si>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</si>
  <si>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</si>
  <si>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</si>
  <si>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</si>
  <si>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</si>
  <si>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</si>
  <si>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</si>
  <si>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占冠村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</si>
  <si>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</si>
  <si>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</si>
  <si>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</si>
  <si>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</si>
  <si>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</si>
  <si>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</si>
  <si>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</si>
  <si>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</si>
  <si>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</si>
  <si>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</si>
  <si>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</si>
  <si>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</si>
  <si>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</si>
  <si>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</si>
  <si>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</si>
  <si>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</si>
  <si>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</si>
  <si>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</si>
  <si>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</si>
  <si>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</si>
  <si>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</si>
  <si>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</si>
  <si>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</si>
  <si>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</si>
  <si>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</si>
  <si>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</si>
  <si>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</si>
  <si>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</si>
  <si>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</si>
  <si>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</si>
  <si>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</si>
  <si>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</si>
  <si>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</si>
  <si>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</si>
  <si>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</si>
  <si>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</si>
  <si>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</si>
  <si>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</si>
  <si>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</si>
  <si>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</si>
  <si>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</si>
  <si>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</si>
  <si>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</si>
  <si>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</si>
  <si>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</si>
  <si>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</si>
  <si>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</si>
  <si>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</si>
  <si>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</si>
  <si>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</si>
  <si>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</si>
  <si>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</si>
  <si>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</si>
  <si>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</si>
  <si>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</si>
  <si>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</si>
  <si>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</si>
  <si>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</si>
  <si>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</si>
  <si>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</si>
  <si>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</si>
  <si>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</si>
  <si>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</si>
  <si>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</si>
  <si>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</si>
  <si>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</si>
  <si>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</si>
  <si>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</si>
  <si>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</si>
  <si>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</si>
  <si>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</si>
  <si>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</si>
  <si>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</si>
  <si>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</si>
  <si>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</si>
  <si>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</si>
  <si>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</si>
  <si>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</si>
  <si>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</si>
  <si>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</si>
  <si>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</si>
  <si>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</si>
  <si>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</si>
  <si>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</si>
  <si>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</si>
  <si>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</si>
  <si>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</si>
  <si>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</si>
  <si>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</si>
  <si>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</si>
  <si>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</si>
  <si>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</si>
  <si>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</si>
  <si>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</si>
  <si>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</si>
  <si>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</si>
  <si>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</si>
  <si>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</si>
  <si>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</si>
  <si>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</si>
  <si>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</si>
  <si>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</si>
  <si>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</si>
  <si>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</si>
  <si>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</si>
  <si>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</si>
  <si>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</si>
  <si>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</si>
  <si>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</si>
  <si>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</si>
  <si>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</si>
  <si>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</si>
  <si>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</si>
  <si>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北海道占冠村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</si>
  <si>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</si>
  <si>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</si>
  <si>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</si>
  <si>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</si>
  <si>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</si>
  <si>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</si>
  <si>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</si>
  <si>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</si>
  <si>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</si>
  <si>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</si>
  <si>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</si>
  <si>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</si>
  <si>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</si>
  <si>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</si>
  <si>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</si>
  <si>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</si>
  <si>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</si>
  <si>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</si>
  <si>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</si>
  <si>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</si>
  <si>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</si>
  <si>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</si>
  <si>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</si>
  <si>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</si>
  <si>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</si>
  <si>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</si>
  <si>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</si>
  <si>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</si>
  <si>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</si>
  <si>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</si>
  <si>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</si>
  <si>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</si>
  <si>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</si>
  <si>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</si>
  <si>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</si>
  <si>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</si>
  <si>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</si>
  <si>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</si>
  <si>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</si>
  <si>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</si>
  <si>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</si>
  <si>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</si>
  <si>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</si>
  <si>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</si>
  <si>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</si>
  <si>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</si>
  <si>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</si>
  <si>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</si>
  <si>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</si>
  <si>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</si>
  <si>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</si>
  <si>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</si>
  <si>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</si>
  <si>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</si>
  <si>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</si>
  <si>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</si>
  <si>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</si>
  <si>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</si>
  <si>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</si>
  <si>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</si>
  <si>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</si>
  <si>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</si>
  <si>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</si>
  <si>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</si>
  <si>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</si>
  <si>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</si>
  <si>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</si>
  <si>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</si>
  <si>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</si>
  <si>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</si>
  <si>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</si>
  <si>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</si>
  <si>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</si>
  <si>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</si>
  <si>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</si>
  <si>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</si>
  <si>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</si>
  <si>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</si>
  <si>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</si>
  <si>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</si>
  <si>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</si>
  <si>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</si>
  <si>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</si>
  <si>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</si>
  <si>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</si>
  <si>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</si>
  <si>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</si>
  <si>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</si>
  <si>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</si>
  <si>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</si>
  <si>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</si>
  <si>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</si>
  <si>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</si>
  <si>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</si>
  <si>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</si>
  <si>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</si>
  <si>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</si>
  <si>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</si>
  <si>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</si>
  <si>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</si>
  <si>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</si>
  <si>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</si>
  <si>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</si>
  <si>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</si>
  <si>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</si>
  <si>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</si>
  <si>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</si>
  <si>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</si>
  <si>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</si>
  <si>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</si>
  <si>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</si>
  <si>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</si>
  <si>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</si>
  <si>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</si>
  <si>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</si>
  <si>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</si>
  <si>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</si>
  <si>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</si>
  <si>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</si>
  <si>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</si>
  <si>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</si>
  <si>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</si>
  <si>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</si>
  <si>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</si>
  <si>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</si>
  <si>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</si>
  <si>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</si>
  <si>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</si>
  <si>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</si>
  <si>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</si>
  <si>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</si>
  <si>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</si>
  <si>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</si>
  <si>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</si>
  <si>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</si>
  <si>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</si>
  <si>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</si>
  <si>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</si>
  <si>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</si>
  <si>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</si>
  <si>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</si>
  <si>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</si>
  <si>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</si>
  <si>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</si>
  <si>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</si>
  <si>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</si>
  <si>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</si>
  <si>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</si>
  <si>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</si>
  <si>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</si>
  <si>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</si>
  <si>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</si>
  <si>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</si>
  <si>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</si>
  <si>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北海道占冠村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</si>
  <si>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</si>
  <si>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</si>
  <si>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</si>
  <si>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</si>
  <si>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</si>
  <si>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</si>
  <si>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</si>
  <si>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</si>
  <si>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</si>
  <si>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</si>
  <si>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</si>
  <si>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</si>
  <si>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</si>
  <si>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</si>
  <si>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</si>
  <si>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</si>
  <si>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</si>
  <si>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</si>
  <si>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</si>
  <si>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</si>
  <si>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村立診療所特別会計</t>
    <phoneticPr fontId="5"/>
  </si>
  <si>
    <t>占冠村歯科診療所事業特別会計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</si>
  <si>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</si>
  <si>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</si>
  <si>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</si>
  <si>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</si>
  <si>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</si>
  <si>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</si>
  <si>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</si>
  <si>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</si>
  <si>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</si>
  <si>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</si>
  <si>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</si>
  <si>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</si>
  <si>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</si>
  <si>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</si>
  <si>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</si>
  <si>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</si>
  <si>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</si>
  <si>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</si>
  <si>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</si>
  <si>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</si>
  <si>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</si>
  <si>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</si>
  <si>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</si>
  <si>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</si>
  <si>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</si>
  <si>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</si>
  <si>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</si>
  <si>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</si>
  <si>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</si>
  <si>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</si>
  <si>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</si>
  <si>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</si>
  <si>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</si>
  <si>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</si>
  <si>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</si>
  <si>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</si>
  <si>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</si>
  <si>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</si>
  <si>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</si>
  <si>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</si>
  <si>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</si>
  <si>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</si>
  <si>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</si>
  <si>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</si>
  <si>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</si>
  <si>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</si>
  <si>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</si>
  <si>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</si>
  <si>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</si>
  <si>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</si>
  <si>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</si>
  <si>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</si>
  <si>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</si>
  <si>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</si>
  <si>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</si>
  <si>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</si>
  <si>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</si>
  <si>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</si>
  <si>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</si>
  <si>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</si>
  <si>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</si>
  <si>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</si>
  <si>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</si>
  <si>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</si>
  <si>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</si>
  <si>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</si>
  <si>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</si>
  <si>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</si>
  <si>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</si>
  <si>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</si>
  <si>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</si>
  <si>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</si>
  <si>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</si>
  <si>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</si>
  <si>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</si>
  <si>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</si>
  <si>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</si>
  <si>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</si>
  <si>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</si>
  <si>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</si>
  <si>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</si>
  <si>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</si>
  <si>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</si>
  <si>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</si>
  <si>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</si>
  <si>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</si>
  <si>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</si>
  <si>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</si>
  <si>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</si>
  <si>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</si>
  <si>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</si>
  <si>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</si>
  <si>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</si>
  <si>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</si>
  <si>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</si>
  <si>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</si>
  <si>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</si>
  <si>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</si>
  <si>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</si>
  <si>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</si>
  <si>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</si>
  <si>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</si>
  <si>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</si>
  <si>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</si>
  <si>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</si>
  <si>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</si>
  <si>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</si>
  <si>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</si>
  <si>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</si>
  <si>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</si>
  <si>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</si>
  <si>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</si>
  <si>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</si>
  <si>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</si>
  <si>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</si>
  <si>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</si>
  <si>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</si>
  <si>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</si>
  <si>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</si>
  <si>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</si>
  <si>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</si>
  <si>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</si>
  <si>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</si>
  <si>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</si>
  <si>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</si>
  <si>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</si>
  <si>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</si>
  <si>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</si>
  <si>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</si>
  <si>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</si>
  <si>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</si>
  <si>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</si>
  <si>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</si>
  <si>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</si>
  <si>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</si>
  <si>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</si>
  <si>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</si>
  <si>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</si>
  <si>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</si>
  <si>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</si>
  <si>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</si>
  <si>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</si>
  <si>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</si>
  <si>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</si>
  <si>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</si>
  <si>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</si>
  <si>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</si>
  <si>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</si>
  <si>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</si>
  <si>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</si>
  <si>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</si>
  <si>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</si>
  <si>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</si>
  <si>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</si>
  <si>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</si>
  <si>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</si>
  <si>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</si>
  <si>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</si>
  <si>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</si>
  <si>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</si>
  <si>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</si>
  <si>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6.76</t>
  </si>
  <si>
    <t>▲ 5.61</t>
  </si>
  <si>
    <t>▲ 7.07</t>
  </si>
  <si>
    <t>▲ 13.03</t>
  </si>
  <si>
    <t>▲ 7.17</t>
  </si>
  <si>
    <t>一般会計</t>
  </si>
  <si>
    <t>介護保険事業特別会計</t>
  </si>
  <si>
    <t>村立診療所特別会計</t>
  </si>
  <si>
    <t>国民健康保険事業特別会計</t>
  </si>
  <si>
    <t>公共下水道事業特別会計</t>
  </si>
  <si>
    <t>簡易水道事業特別会計</t>
  </si>
  <si>
    <t>占冠村歯科診療所事業特別会計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</si>
  <si>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</si>
  <si>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</si>
  <si>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</si>
  <si>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</si>
  <si>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</si>
  <si>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</si>
  <si>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</si>
  <si>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</si>
  <si>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</si>
  <si>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占冠村福祉基金</t>
    <rPh sb="0" eb="3">
      <t>シムカップムラ</t>
    </rPh>
    <rPh sb="3" eb="5">
      <t>フクシ</t>
    </rPh>
    <rPh sb="5" eb="7">
      <t>キキン</t>
    </rPh>
    <phoneticPr fontId="5"/>
  </si>
  <si>
    <t>農業振興基金</t>
    <rPh sb="0" eb="2">
      <t>ノウギョウ</t>
    </rPh>
    <rPh sb="2" eb="4">
      <t>シンコウ</t>
    </rPh>
    <rPh sb="4" eb="6">
      <t>キキン</t>
    </rPh>
    <phoneticPr fontId="5"/>
  </si>
  <si>
    <t>林業振興基金</t>
    <rPh sb="0" eb="2">
      <t>リンギョウ</t>
    </rPh>
    <rPh sb="2" eb="4">
      <t>シンコウ</t>
    </rPh>
    <rPh sb="4" eb="6">
      <t>キキン</t>
    </rPh>
    <phoneticPr fontId="5"/>
  </si>
  <si>
    <t>占冠村村営住宅基金</t>
    <rPh sb="0" eb="3">
      <t>シムカップムラ</t>
    </rPh>
    <rPh sb="3" eb="5">
      <t>ソンエイ</t>
    </rPh>
    <rPh sb="5" eb="7">
      <t>ジュウタク</t>
    </rPh>
    <rPh sb="7" eb="9">
      <t>キキン</t>
    </rPh>
    <phoneticPr fontId="5"/>
  </si>
  <si>
    <t>占冠村国際交流基金</t>
    <rPh sb="0" eb="3">
      <t>シムカップムラ</t>
    </rPh>
    <rPh sb="3" eb="5">
      <t>コクサイ</t>
    </rPh>
    <rPh sb="5" eb="7">
      <t>コウリュウ</t>
    </rPh>
    <rPh sb="7" eb="9">
      <t>キキン</t>
    </rPh>
    <phoneticPr fontId="5"/>
  </si>
  <si>
    <t>－</t>
    <phoneticPr fontId="2"/>
  </si>
  <si>
    <t>富良野広域連合</t>
    <rPh sb="0" eb="3">
      <t>フラノ</t>
    </rPh>
    <rPh sb="3" eb="5">
      <t>コウイキ</t>
    </rPh>
    <rPh sb="5" eb="7">
      <t>レンゴウ</t>
    </rPh>
    <phoneticPr fontId="2"/>
  </si>
  <si>
    <t>上川教育研修センター</t>
    <rPh sb="0" eb="2">
      <t>カミカワ</t>
    </rPh>
    <rPh sb="2" eb="4">
      <t>キョウイク</t>
    </rPh>
    <rPh sb="4" eb="6">
      <t>ケンシュウ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</si>
  <si>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</si>
  <si>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</si>
  <si>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</si>
  <si>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</si>
  <si>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</si>
  <si>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</si>
  <si>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</si>
  <si>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</si>
  <si>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</si>
  <si>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</si>
  <si>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有形固定資産の形成に係る将来世代の負担の比重は、有形固定資産における将来の償還が必要な地方債による形成割合を算出することで把握することができます。
現世代と将来世代の比率は、純資産比率から61.5％に推移しています。
社会資本等形成の将来負担比率は52.0％であり、昨年より高くなっています。したがって、占冠村では有形固定資産の取得に関して将来世代への先送りの割合が低くなりつつありますが、今後、老朽化解消のため、施設の更新を行っていくこととになり、財源として地方債を活用することから、将来負担比率についても上昇することが見込まれます。</t>
  </si>
  <si>
    <t>実質公債費比率は、令和2年度単年度の指数では、令和元年度単年度の指数より0.2ポイント上昇しました。将来負担比率は昨年対比で10.9％上昇しており、令和に入ってから大きく上昇傾向にあります。今後も、施設の老朽化に伴う更新対応のための地方債発行などが見込まれる状況であるが、引き続き地方債発行額と元利償還額のバランスを注視し、ストックとフローの両面から将来負担を捉えた財政運営に努めていく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</si>
</sst>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80A4BF8-8955-4530-A557-0A17B6FF23D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AD55-48B9-A3EC-BA1801BCC7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458563</c:v>
                </c:pt>
                <c:pt idx="1">
                  <c:v>424310</c:v>
                </c:pt>
                <c:pt idx="2">
                  <c:v>259343</c:v>
                </c:pt>
                <c:pt idx="3">
                  <c:v>475359</c:v>
                </c:pt>
                <c:pt idx="4">
                  <c:v>275252</c:v>
                </c:pt>
              </c:numCache>
            </c:numRef>
          </c:val>
          <c:smooth val="0"/>
          <c:extLst>
            <c:ext xmlns:c16="http://schemas.microsoft.com/office/drawing/2014/chart" uri="{C3380CC4-5D6E-409C-BE32-E72D297353CC}">
              <c16:uniqueId val="{00000001-AD55-48B9-A3EC-BA1801BCC7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4.1500000000000004</c:v>
                </c:pt>
                <c:pt idx="1">
                  <c:v>2.5099999999999998</c:v>
                </c:pt>
                <c:pt idx="2">
                  <c:v>3.4</c:v>
                </c:pt>
                <c:pt idx="3">
                  <c:v>3.43</c:v>
                </c:pt>
                <c:pt idx="4">
                  <c:v>3.11</c:v>
                </c:pt>
              </c:numCache>
            </c:numRef>
          </c:val>
          <c:extLst>
            <c:ext xmlns:c16="http://schemas.microsoft.com/office/drawing/2014/chart" uri="{C3380CC4-5D6E-409C-BE32-E72D297353CC}">
              <c16:uniqueId val="{00000000-1205-4F8E-8AC1-47F068CF07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49.47</c:v>
                </c:pt>
                <c:pt idx="1">
                  <c:v>47.02</c:v>
                </c:pt>
                <c:pt idx="2">
                  <c:v>39.65</c:v>
                </c:pt>
                <c:pt idx="3">
                  <c:v>25.59</c:v>
                </c:pt>
                <c:pt idx="4">
                  <c:v>17.899999999999999</c:v>
                </c:pt>
              </c:numCache>
            </c:numRef>
          </c:val>
          <c:extLst>
            <c:ext xmlns:c16="http://schemas.microsoft.com/office/drawing/2014/chart" uri="{C3380CC4-5D6E-409C-BE32-E72D297353CC}">
              <c16:uniqueId val="{00000001-1205-4F8E-8AC1-47F068CF07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-6.76</c:v>
                </c:pt>
                <c:pt idx="1">
                  <c:v>-5.61</c:v>
                </c:pt>
                <c:pt idx="2">
                  <c:v>-7.07</c:v>
                </c:pt>
                <c:pt idx="3">
                  <c:v>-13.03</c:v>
                </c:pt>
                <c:pt idx="4">
                  <c:v>-7.17</c:v>
                </c:pt>
              </c:numCache>
            </c:numRef>
          </c:val>
          <c:smooth val="0"/>
          <c:extLst>
            <c:ext xmlns:c16="http://schemas.microsoft.com/office/drawing/2014/chart" uri="{C3380CC4-5D6E-409C-BE32-E72D297353CC}">
              <c16:uniqueId val="{00000002-1205-4F8E-8AC1-47F068CF07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E4C-4ED1-BA68-BD0A3B6708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4C-4ED1-BA68-BD0A3B670868}"/>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2-6E4C-4ED1-BA68-BD0A3B670868}"/>
            </c:ext>
          </c:extLst>
        </c:ser>
        <c:ser>
          <c:idx val="3"/>
          <c:order val="3"/>
          <c:tx>
            <c:strRef>
              <c:f>データシート!$A$30</c:f>
              <c:strCache>
                <c:ptCount val="1"/>
                <c:pt idx="0">
                  <c:v>占冠村歯科診療所事業特別会計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0.05</c:v>
                </c:pt>
                <c:pt idx="4">
                  <c:v>#N/A</c:v>
                </c:pt>
                <c:pt idx="5">
                  <c:v>0.02</c:v>
                </c:pt>
                <c:pt idx="6">
                  <c:v>#N/A</c:v>
                </c:pt>
                <c:pt idx="7">
                  <c:v>0.08</c:v>
                </c:pt>
                <c:pt idx="8">
                  <c:v>#N/A</c:v>
                </c:pt>
                <c:pt idx="9">
                  <c:v>0.03</c:v>
                </c:pt>
              </c:numCache>
            </c:numRef>
          </c:val>
          <c:extLst>
            <c:ext xmlns:c16="http://schemas.microsoft.com/office/drawing/2014/chart" uri="{C3380CC4-5D6E-409C-BE32-E72D297353CC}">
              <c16:uniqueId val="{00000003-6E4C-4ED1-BA68-BD0A3B670868}"/>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c:v>
                </c:pt>
                <c:pt idx="2">
                  <c:v>#N/A</c:v>
                </c:pt>
                <c:pt idx="3">
                  <c:v>0.15</c:v>
                </c:pt>
                <c:pt idx="4">
                  <c:v>#N/A</c:v>
                </c:pt>
                <c:pt idx="5">
                  <c:v>0.2</c:v>
                </c:pt>
                <c:pt idx="6">
                  <c:v>#N/A</c:v>
                </c:pt>
                <c:pt idx="7">
                  <c:v>0.12</c:v>
                </c:pt>
                <c:pt idx="8">
                  <c:v>#N/A</c:v>
                </c:pt>
                <c:pt idx="9">
                  <c:v>0.06</c:v>
                </c:pt>
              </c:numCache>
            </c:numRef>
          </c:val>
          <c:extLst>
            <c:ext xmlns:c16="http://schemas.microsoft.com/office/drawing/2014/chart" uri="{C3380CC4-5D6E-409C-BE32-E72D297353CC}">
              <c16:uniqueId val="{00000004-6E4C-4ED1-BA68-BD0A3B67086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0.15</c:v>
                </c:pt>
                <c:pt idx="2">
                  <c:v>#N/A</c:v>
                </c:pt>
                <c:pt idx="3">
                  <c:v>0.15</c:v>
                </c:pt>
                <c:pt idx="4">
                  <c:v>#N/A</c:v>
                </c:pt>
                <c:pt idx="5">
                  <c:v>0.16</c:v>
                </c:pt>
                <c:pt idx="6">
                  <c:v>#N/A</c:v>
                </c:pt>
                <c:pt idx="7">
                  <c:v>0.06</c:v>
                </c:pt>
                <c:pt idx="8">
                  <c:v>#N/A</c:v>
                </c:pt>
                <c:pt idx="9">
                  <c:v>0.14000000000000001</c:v>
                </c:pt>
              </c:numCache>
            </c:numRef>
          </c:val>
          <c:extLst>
            <c:ext xmlns:c16="http://schemas.microsoft.com/office/drawing/2014/chart" uri="{C3380CC4-5D6E-409C-BE32-E72D297353CC}">
              <c16:uniqueId val="{00000005-6E4C-4ED1-BA68-BD0A3B67086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0.17</c:v>
                </c:pt>
                <c:pt idx="2">
                  <c:v>#N/A</c:v>
                </c:pt>
                <c:pt idx="3">
                  <c:v>0.19</c:v>
                </c:pt>
                <c:pt idx="4">
                  <c:v>#N/A</c:v>
                </c:pt>
                <c:pt idx="5">
                  <c:v>0.11</c:v>
                </c:pt>
                <c:pt idx="6">
                  <c:v>#N/A</c:v>
                </c:pt>
                <c:pt idx="7">
                  <c:v>0.27</c:v>
                </c:pt>
                <c:pt idx="8">
                  <c:v>#N/A</c:v>
                </c:pt>
                <c:pt idx="9">
                  <c:v>0.18</c:v>
                </c:pt>
              </c:numCache>
            </c:numRef>
          </c:val>
          <c:extLst>
            <c:ext xmlns:c16="http://schemas.microsoft.com/office/drawing/2014/chart" uri="{C3380CC4-5D6E-409C-BE32-E72D297353CC}">
              <c16:uniqueId val="{00000006-6E4C-4ED1-BA68-BD0A3B670868}"/>
            </c:ext>
          </c:extLst>
        </c:ser>
        <c:ser>
          <c:idx val="7"/>
          <c:order val="7"/>
          <c:tx>
            <c:strRef>
              <c:f>データシート!$A$34</c:f>
              <c:strCache>
                <c:ptCount val="1"/>
                <c:pt idx="0">
                  <c:v>村立診療所特別会計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0.19</c:v>
                </c:pt>
                <c:pt idx="2">
                  <c:v>#N/A</c:v>
                </c:pt>
                <c:pt idx="3">
                  <c:v>0.15</c:v>
                </c:pt>
                <c:pt idx="4">
                  <c:v>#N/A</c:v>
                </c:pt>
                <c:pt idx="5">
                  <c:v>0.19</c:v>
                </c:pt>
                <c:pt idx="6">
                  <c:v>#N/A</c:v>
                </c:pt>
                <c:pt idx="7">
                  <c:v>0.18</c:v>
                </c:pt>
                <c:pt idx="8">
                  <c:v>#N/A</c:v>
                </c:pt>
                <c:pt idx="9">
                  <c:v>0.24</c:v>
                </c:pt>
              </c:numCache>
            </c:numRef>
          </c:val>
          <c:extLst>
            <c:ext xmlns:c16="http://schemas.microsoft.com/office/drawing/2014/chart" uri="{C3380CC4-5D6E-409C-BE32-E72D297353CC}">
              <c16:uniqueId val="{00000007-6E4C-4ED1-BA68-BD0A3B670868}"/>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0.42</c:v>
                </c:pt>
                <c:pt idx="2">
                  <c:v>#N/A</c:v>
                </c:pt>
                <c:pt idx="3">
                  <c:v>0.39</c:v>
                </c:pt>
                <c:pt idx="4">
                  <c:v>#N/A</c:v>
                </c:pt>
                <c:pt idx="5">
                  <c:v>0.46</c:v>
                </c:pt>
                <c:pt idx="6">
                  <c:v>#N/A</c:v>
                </c:pt>
                <c:pt idx="7">
                  <c:v>0.33</c:v>
                </c:pt>
                <c:pt idx="8">
                  <c:v>#N/A</c:v>
                </c:pt>
                <c:pt idx="9">
                  <c:v>0.3</c:v>
                </c:pt>
              </c:numCache>
            </c:numRef>
          </c:val>
          <c:extLst>
            <c:ext xmlns:c16="http://schemas.microsoft.com/office/drawing/2014/chart" uri="{C3380CC4-5D6E-409C-BE32-E72D297353CC}">
              <c16:uniqueId val="{00000008-6E4C-4ED1-BA68-BD0A3B67086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3.83</c:v>
                </c:pt>
                <c:pt idx="2">
                  <c:v>#N/A</c:v>
                </c:pt>
                <c:pt idx="3">
                  <c:v>2.2999999999999998</c:v>
                </c:pt>
                <c:pt idx="4">
                  <c:v>#N/A</c:v>
                </c:pt>
                <c:pt idx="5">
                  <c:v>3.17</c:v>
                </c:pt>
                <c:pt idx="6">
                  <c:v>#N/A</c:v>
                </c:pt>
                <c:pt idx="7">
                  <c:v>3.15</c:v>
                </c:pt>
                <c:pt idx="8">
                  <c:v>#N/A</c:v>
                </c:pt>
                <c:pt idx="9">
                  <c:v>2.83</c:v>
                </c:pt>
              </c:numCache>
            </c:numRef>
          </c:val>
          <c:extLst>
            <c:ext xmlns:c16="http://schemas.microsoft.com/office/drawing/2014/chart" uri="{C3380CC4-5D6E-409C-BE32-E72D297353CC}">
              <c16:uniqueId val="{00000009-6E4C-4ED1-BA68-BD0A3B6708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254</c:v>
                </c:pt>
                <c:pt idx="5">
                  <c:v>264</c:v>
                </c:pt>
                <c:pt idx="8">
                  <c:v>275</c:v>
                </c:pt>
                <c:pt idx="11">
                  <c:v>284</c:v>
                </c:pt>
                <c:pt idx="14">
                  <c:v>293</c:v>
                </c:pt>
              </c:numCache>
            </c:numRef>
          </c:val>
          <c:extLst>
            <c:ext xmlns:c16="http://schemas.microsoft.com/office/drawing/2014/chart" uri="{C3380CC4-5D6E-409C-BE32-E72D297353CC}">
              <c16:uniqueId val="{00000000-B2EC-486B-9D45-59352E0903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B2EC-486B-9D45-59352E0903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EC-486B-9D45-59352E0903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c:v>
                </c:pt>
                <c:pt idx="3">
                  <c:v>23</c:v>
                </c:pt>
                <c:pt idx="6">
                  <c:v>18</c:v>
                </c:pt>
                <c:pt idx="9">
                  <c:v>19</c:v>
                </c:pt>
                <c:pt idx="12">
                  <c:v>16</c:v>
                </c:pt>
              </c:numCache>
            </c:numRef>
          </c:val>
          <c:extLst>
            <c:ext xmlns:c16="http://schemas.microsoft.com/office/drawing/2014/chart" uri="{C3380CC4-5D6E-409C-BE32-E72D297353CC}">
              <c16:uniqueId val="{00000003-B2EC-486B-9D45-59352E0903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61</c:v>
                </c:pt>
                <c:pt idx="3">
                  <c:v>57</c:v>
                </c:pt>
                <c:pt idx="6">
                  <c:v>56</c:v>
                </c:pt>
                <c:pt idx="9">
                  <c:v>57</c:v>
                </c:pt>
                <c:pt idx="12">
                  <c:v>57</c:v>
                </c:pt>
              </c:numCache>
            </c:numRef>
          </c:val>
          <c:extLst>
            <c:ext xmlns:c16="http://schemas.microsoft.com/office/drawing/2014/chart" uri="{C3380CC4-5D6E-409C-BE32-E72D297353CC}">
              <c16:uniqueId val="{00000004-B2EC-486B-9D45-59352E0903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EC-486B-9D45-59352E0903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EC-486B-9D45-59352E0903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275</c:v>
                </c:pt>
                <c:pt idx="3">
                  <c:v>288</c:v>
                </c:pt>
                <c:pt idx="6">
                  <c:v>313</c:v>
                </c:pt>
                <c:pt idx="9">
                  <c:v>326</c:v>
                </c:pt>
                <c:pt idx="12">
                  <c:v>338</c:v>
                </c:pt>
              </c:numCache>
            </c:numRef>
          </c:val>
          <c:extLst>
            <c:ext xmlns:c16="http://schemas.microsoft.com/office/drawing/2014/chart" uri="{C3380CC4-5D6E-409C-BE32-E72D297353CC}">
              <c16:uniqueId val="{00000007-B2EC-486B-9D45-59352E0903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100</c:v>
                </c:pt>
                <c:pt idx="2">
                  <c:v>#N/A</c:v>
                </c:pt>
                <c:pt idx="3">
                  <c:v>#N/A</c:v>
                </c:pt>
                <c:pt idx="4">
                  <c:v>104</c:v>
                </c:pt>
                <c:pt idx="5">
                  <c:v>#N/A</c:v>
                </c:pt>
                <c:pt idx="6">
                  <c:v>#N/A</c:v>
                </c:pt>
                <c:pt idx="7">
                  <c:v>112</c:v>
                </c:pt>
                <c:pt idx="8">
                  <c:v>#N/A</c:v>
                </c:pt>
                <c:pt idx="9">
                  <c:v>#N/A</c:v>
                </c:pt>
                <c:pt idx="10">
                  <c:v>118</c:v>
                </c:pt>
                <c:pt idx="11">
                  <c:v>#N/A</c:v>
                </c:pt>
                <c:pt idx="12">
                  <c:v>#N/A</c:v>
                </c:pt>
                <c:pt idx="13">
                  <c:v>118</c:v>
                </c:pt>
                <c:pt idx="14">
                  <c:v>#N/A</c:v>
                </c:pt>
              </c:numCache>
            </c:numRef>
          </c:val>
          <c:smooth val="0"/>
          <c:extLst>
            <c:ext xmlns:c16="http://schemas.microsoft.com/office/drawing/2014/chart" uri="{C3380CC4-5D6E-409C-BE32-E72D297353CC}">
              <c16:uniqueId val="{00000008-B2EC-486B-9D45-59352E0903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2671</c:v>
                </c:pt>
                <c:pt idx="5">
                  <c:v>2581</c:v>
                </c:pt>
                <c:pt idx="8">
                  <c:v>2438</c:v>
                </c:pt>
                <c:pt idx="11">
                  <c:v>2536</c:v>
                </c:pt>
                <c:pt idx="14">
                  <c:v>2399</c:v>
                </c:pt>
              </c:numCache>
            </c:numRef>
          </c:val>
          <c:extLst>
            <c:ext xmlns:c16="http://schemas.microsoft.com/office/drawing/2014/chart" uri="{C3380CC4-5D6E-409C-BE32-E72D297353CC}">
              <c16:uniqueId val="{00000000-BB0A-4A7A-81CB-21037CCC14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c:v>
                </c:pt>
                <c:pt idx="5">
                  <c:v>1</c:v>
                </c:pt>
                <c:pt idx="8">
                  <c:v>0</c:v>
                </c:pt>
                <c:pt idx="11">
                  <c:v>0</c:v>
                </c:pt>
                <c:pt idx="14">
                  <c:v>133</c:v>
                </c:pt>
              </c:numCache>
            </c:numRef>
          </c:val>
          <c:extLst>
            <c:ext xmlns:c16="http://schemas.microsoft.com/office/drawing/2014/chart" uri="{C3380CC4-5D6E-409C-BE32-E72D297353CC}">
              <c16:uniqueId val="{00000001-BB0A-4A7A-81CB-21037CCC14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1532</c:v>
                </c:pt>
                <c:pt idx="5">
                  <c:v>1450</c:v>
                </c:pt>
                <c:pt idx="8">
                  <c:v>1244</c:v>
                </c:pt>
                <c:pt idx="11">
                  <c:v>955</c:v>
                </c:pt>
                <c:pt idx="14">
                  <c:v>798</c:v>
                </c:pt>
              </c:numCache>
            </c:numRef>
          </c:val>
          <c:extLst>
            <c:ext xmlns:c16="http://schemas.microsoft.com/office/drawing/2014/chart" uri="{C3380CC4-5D6E-409C-BE32-E72D297353CC}">
              <c16:uniqueId val="{00000002-BB0A-4A7A-81CB-21037CCC14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0A-4A7A-81CB-21037CCC14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0A-4A7A-81CB-21037CCC14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0A-4A7A-81CB-21037CCC14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519</c:v>
                </c:pt>
                <c:pt idx="3">
                  <c:v>496</c:v>
                </c:pt>
                <c:pt idx="6">
                  <c:v>473</c:v>
                </c:pt>
                <c:pt idx="9">
                  <c:v>438</c:v>
                </c:pt>
                <c:pt idx="12">
                  <c:v>470</c:v>
                </c:pt>
              </c:numCache>
            </c:numRef>
          </c:val>
          <c:extLst>
            <c:ext xmlns:c16="http://schemas.microsoft.com/office/drawing/2014/chart" uri="{C3380CC4-5D6E-409C-BE32-E72D297353CC}">
              <c16:uniqueId val="{00000006-BB0A-4A7A-81CB-21037CCC14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139</c:v>
                </c:pt>
                <c:pt idx="3">
                  <c:v>127</c:v>
                </c:pt>
                <c:pt idx="6">
                  <c:v>108</c:v>
                </c:pt>
                <c:pt idx="9">
                  <c:v>90</c:v>
                </c:pt>
                <c:pt idx="12">
                  <c:v>72</c:v>
                </c:pt>
              </c:numCache>
            </c:numRef>
          </c:val>
          <c:extLst>
            <c:ext xmlns:c16="http://schemas.microsoft.com/office/drawing/2014/chart" uri="{C3380CC4-5D6E-409C-BE32-E72D297353CC}">
              <c16:uniqueId val="{00000007-BB0A-4A7A-81CB-21037CCC14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663</c:v>
                </c:pt>
                <c:pt idx="3">
                  <c:v>549</c:v>
                </c:pt>
                <c:pt idx="6">
                  <c:v>527</c:v>
                </c:pt>
                <c:pt idx="9">
                  <c:v>520</c:v>
                </c:pt>
                <c:pt idx="12">
                  <c:v>534</c:v>
                </c:pt>
              </c:numCache>
            </c:numRef>
          </c:val>
          <c:extLst>
            <c:ext xmlns:c16="http://schemas.microsoft.com/office/drawing/2014/chart" uri="{C3380CC4-5D6E-409C-BE32-E72D297353CC}">
              <c16:uniqueId val="{00000008-BB0A-4A7A-81CB-21037CCC14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B0A-4A7A-81CB-21037CCC14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3095</c:v>
                </c:pt>
                <c:pt idx="3">
                  <c:v>2988</c:v>
                </c:pt>
                <c:pt idx="6">
                  <c:v>2817</c:v>
                </c:pt>
                <c:pt idx="9">
                  <c:v>2997</c:v>
                </c:pt>
                <c:pt idx="12">
                  <c:v>2973</c:v>
                </c:pt>
              </c:numCache>
            </c:numRef>
          </c:val>
          <c:extLst>
            <c:ext xmlns:c16="http://schemas.microsoft.com/office/drawing/2014/chart" uri="{C3380CC4-5D6E-409C-BE32-E72D297353CC}">
              <c16:uniqueId val="{0000000A-BB0A-4A7A-81CB-21037CCC143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211</c:v>
                </c:pt>
                <c:pt idx="2">
                  <c:v>#N/A</c:v>
                </c:pt>
                <c:pt idx="3">
                  <c:v>#N/A</c:v>
                </c:pt>
                <c:pt idx="4">
                  <c:v>128</c:v>
                </c:pt>
                <c:pt idx="5">
                  <c:v>#N/A</c:v>
                </c:pt>
                <c:pt idx="6">
                  <c:v>#N/A</c:v>
                </c:pt>
                <c:pt idx="7">
                  <c:v>244</c:v>
                </c:pt>
                <c:pt idx="8">
                  <c:v>#N/A</c:v>
                </c:pt>
                <c:pt idx="9">
                  <c:v>#N/A</c:v>
                </c:pt>
                <c:pt idx="10">
                  <c:v>553</c:v>
                </c:pt>
                <c:pt idx="11">
                  <c:v>#N/A</c:v>
                </c:pt>
                <c:pt idx="12">
                  <c:v>#N/A</c:v>
                </c:pt>
                <c:pt idx="13">
                  <c:v>719</c:v>
                </c:pt>
                <c:pt idx="14">
                  <c:v>#N/A</c:v>
                </c:pt>
              </c:numCache>
            </c:numRef>
          </c:val>
          <c:smooth val="0"/>
          <c:extLst>
            <c:ext xmlns:c16="http://schemas.microsoft.com/office/drawing/2014/chart" uri="{C3380CC4-5D6E-409C-BE32-E72D297353CC}">
              <c16:uniqueId val="{0000000B-BB0A-4A7A-81CB-21037CCC143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630</c:v>
                </c:pt>
                <c:pt idx="1">
                  <c:v>416</c:v>
                </c:pt>
                <c:pt idx="2">
                  <c:v>300</c:v>
                </c:pt>
              </c:numCache>
            </c:numRef>
          </c:val>
          <c:extLst>
            <c:ext xmlns:c16="http://schemas.microsoft.com/office/drawing/2014/chart" uri="{C3380CC4-5D6E-409C-BE32-E72D297353CC}">
              <c16:uniqueId val="{00000000-D8F3-47F4-8B45-FE24F516A9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190</c:v>
                </c:pt>
                <c:pt idx="1">
                  <c:v>190</c:v>
                </c:pt>
                <c:pt idx="2">
                  <c:v>190</c:v>
                </c:pt>
              </c:numCache>
            </c:numRef>
          </c:val>
          <c:extLst>
            <c:ext xmlns:c16="http://schemas.microsoft.com/office/drawing/2014/chart" uri="{C3380CC4-5D6E-409C-BE32-E72D297353CC}">
              <c16:uniqueId val="{00000001-D8F3-47F4-8B45-FE24F516A9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411</c:v>
                </c:pt>
                <c:pt idx="1">
                  <c:v>338</c:v>
                </c:pt>
                <c:pt idx="2">
                  <c:v>309</c:v>
                </c:pt>
              </c:numCache>
            </c:numRef>
          </c:val>
          <c:extLst>
            <c:ext xmlns:c16="http://schemas.microsoft.com/office/drawing/2014/chart" uri="{C3380CC4-5D6E-409C-BE32-E72D297353CC}">
              <c16:uniqueId val="{00000002-D8F3-47F4-8B45-FE24F516A9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{1D6F79F5-5FC5-43F4-9FE6-C736678D2CD3}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24D-40D3-BE5B-AEC4A6F932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{E2AC2368-14EE-4BF8-A4D7-392A90E7E222}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4D-40D3-BE5B-AEC4A6F932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{21337585-09D3-41A6-AAD7-19BE36857C08}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4D-40D3-BE5B-AEC4A6F932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{B543B34F-69ED-47B0-8358-933D425D8063}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4D-40D3-BE5B-AEC4A6F932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{232B4FED-B188-4A72-884B-A8B2995E16F6}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4D-40D3-BE5B-AEC4A6F9321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{EBE01904-7936-4B1B-ADE6-ECE9032F02DE}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24D-40D3-BE5B-AEC4A6F9321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{9296718F-2C76-473C-8FF0-72E075708FAA}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24D-40D3-BE5B-AEC4A6F9321F}"/>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{EB7A1875-96DA-4003-8223-620A2F80BE17}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24D-40D3-BE5B-AEC4A6F9321F}"/>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{709DC308-E7D4-4780-8CB7-0019ABA49F86}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24D-40D3-BE5B-AEC4A6F932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64.599999999999994</c:v>
                </c:pt>
                <c:pt idx="24">
                  <c:v>71.2</c:v>
                </c:pt>
                <c:pt idx="32">
                  <c:v>69.3</c:v>
                </c:pt>
              </c:numCache>
            </c:numRef>
          </c:xVal>
          <c:yVal>
            <c:numRef>
              <c:f>公会計指標分析・財政指標組合せ分析表!$BP$51:$DC$51</c:f>
              <c:numCache>
                <c:formatCode>#,##0.0;"▲ "#,##0.0</c:formatCode>
                <c:ptCount val="40"/>
                <c:pt idx="0">
                  <c:v>15</c:v>
                </c:pt>
                <c:pt idx="24">
                  <c:v>41.1</c:v>
                </c:pt>
                <c:pt idx="32">
                  <c:v>52</c:v>
                </c:pt>
              </c:numCache>
            </c:numRef>
          </c:yVal>
          <c:smooth val="0"/>
          <c:extLst>
            <c:ext xmlns:c16="http://schemas.microsoft.com/office/drawing/2014/chart" uri="{C3380CC4-5D6E-409C-BE32-E72D297353CC}">
              <c16:uniqueId val="{00000009-724D-40D3-BE5B-AEC4A6F932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{92C09A9D-0CA1-45D3-B16D-452AF3D097EE}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24D-40D3-BE5B-AEC4A6F9321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{A0905E37-F238-4CCB-BAC9-A2DBA9F9FA0D}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4D-40D3-BE5B-AEC4A6F932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{60C4887C-11EA-48D1-81F8-3AEC06EBE1B1}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4D-40D3-BE5B-AEC4A6F932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{9D5DCDC8-C2F8-4F38-8FBE-BB886C9FDAF2}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4D-40D3-BE5B-AEC4A6F932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{5E0DFAFE-CED6-4437-B0D7-608702890C75}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4D-40D3-BE5B-AEC4A6F9321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{05405555-12E7-40BA-8EAE-E9BDAD4D7881}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24D-40D3-BE5B-AEC4A6F9321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{65870F8C-385E-4E96-BA48-3A28858AF584}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24D-40D3-BE5B-AEC4A6F9321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{8B2DB717-C211-41DA-8156-74B85D7ABF65}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24D-40D3-BE5B-AEC4A6F9321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{EE3929CB-52A4-480E-9AF8-3445BF34B917}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24D-40D3-BE5B-AEC4A6F932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24">
                  <c:v>60.4</c:v>
                </c:pt>
                <c:pt idx="32">
                  <c:v>61.5</c:v>
                </c:pt>
              </c:numCache>
            </c:numRef>
          </c:xVal>
          <c:yVal>
            <c:numRef>
              <c:f>公会計指標分析・財政指標組合せ分析表!$BP$55:$DC$55</c:f>
              <c:numCache>
                <c:formatCode>#,##0.0;"▲ "#,##0.0</c:formatCode>
                <c:ptCount val="40"/>
                <c:pt idx="0">
                  <c:v>0</c:v>
                </c:pt>
                <c:pt idx="24">
                  <c:v>0</c:v>
                </c:pt>
                <c:pt idx="32">
                  <c:v>0</c:v>
                </c:pt>
              </c:numCache>
            </c:numRef>
          </c:yVal>
          <c:smooth val="0"/>
          <c:extLst>
            <c:ext xmlns:c16="http://schemas.microsoft.com/office/drawing/2014/chart" uri="{C3380CC4-5D6E-409C-BE32-E72D297353CC}">
              <c16:uniqueId val="{00000013-724D-40D3-BE5B-AEC4A6F9321F}"/>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{0DF24F8A-9A19-4770-97BE-267CC7A1B0EC}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BE0-47FC-96AE-8113F0C774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{74A86EDA-00C5-4E6E-AB10-3CA7EB5F5768}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E0-47FC-96AE-8113F0C774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{F4508369-F030-42F6-BE29-79FADE2B8E64}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E0-47FC-96AE-8113F0C774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{4DE0A4E3-ECE7-4E76-8CF6-32D01F65D0C4}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E0-47FC-96AE-8113F0C774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{5864C458-C24D-498F-A9BB-88AC4D75DB4E}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E0-47FC-96AE-8113F0C774B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{26D60B57-018A-43C6-8974-C08EECD3FC5B}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BE0-47FC-96AE-8113F0C774B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{7576CD91-6DDB-4CA5-9624-CF8BF4E319A5}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BE0-47FC-96AE-8113F0C774B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{43332A40-94FF-4078-894D-0D3D28835148}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BE0-47FC-96AE-8113F0C774B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{FE784730-88DE-4E8A-8E2F-286B07348FAA}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BE0-47FC-96AE-8113F0C774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6.9</c:v>
                </c:pt>
                <c:pt idx="16">
                  <c:v>7.8</c:v>
                </c:pt>
                <c:pt idx="24">
                  <c:v>8.4</c:v>
                </c:pt>
                <c:pt idx="32">
                  <c:v>8.6</c:v>
                </c:pt>
              </c:numCache>
            </c:numRef>
          </c:xVal>
          <c:yVal>
            <c:numRef>
              <c:f>公会計指標分析・財政指標組合せ分析表!$BP$73:$DC$73</c:f>
              <c:numCache>
                <c:formatCode>#,##0.0;"▲ "#,##0.0</c:formatCode>
                <c:ptCount val="40"/>
                <c:pt idx="0">
                  <c:v>15</c:v>
                </c:pt>
                <c:pt idx="8">
                  <c:v>9.5</c:v>
                </c:pt>
                <c:pt idx="16">
                  <c:v>18.5</c:v>
                </c:pt>
                <c:pt idx="24">
                  <c:v>41.1</c:v>
                </c:pt>
                <c:pt idx="32">
                  <c:v>52</c:v>
                </c:pt>
              </c:numCache>
            </c:numRef>
          </c:yVal>
          <c:smooth val="0"/>
          <c:extLst>
            <c:ext xmlns:c16="http://schemas.microsoft.com/office/drawing/2014/chart" uri="{C3380CC4-5D6E-409C-BE32-E72D297353CC}">
              <c16:uniqueId val="{00000009-2BE0-47FC-96AE-8113F0C774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{C97E0A72-354F-4350-87CE-9C02482CD3AE}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BE0-47FC-96AE-8113F0C774B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{EEDE02B2-F33F-474F-9564-8E9E3612E8B6}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E0-47FC-96AE-8113F0C774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{5D075238-F0A2-4276-AEF2-D5456DA917D8}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E0-47FC-96AE-8113F0C774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{805A179A-7E7F-4FE6-B654-C2620446FD47}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E0-47FC-96AE-8113F0C774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{BFE8B58E-8D6D-43D7-9DCE-77B919DEE20A}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E0-47FC-96AE-8113F0C774B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{71A726C8-9748-4DFC-A9B0-FD556E319508}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BE0-47FC-96AE-8113F0C774B3}"/>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{9694EA12-5045-4A38-A68D-75D6DEEE6FC7}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BE0-47FC-96AE-8113F0C774B3}"/>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{154D2DF5-5DE6-48F5-AD6D-009A0775A1F5}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BE0-47FC-96AE-8113F0C774B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{61350423-FA5E-4F35-94AF-A4503A535513}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BE0-47FC-96AE-8113F0C774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BE0-47FC-96AE-8113F0C774B3}"/>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　小規模多機能施設、取水施設などの大型事業の起債償還が開始されたことから増加に転じた。今後も、一般廃棄物最終処分場延命化事業などの大型事業の償還が始まることから、償還額の増加が見込まれる。今後においては、健全化判断比率の基準を元に、交付税措置のない起債の制限や財政状況により事業の先送りによる起債発行の抑制を検討し負担軽減に努める。</a:t>
          </a: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該当する事例はない。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　令和１年度に実施した占冠保育所新築事業などにより地方債残高の増加しており、また、不足する財源を補うため基金の取り崩しを行ったことにより充当基金が減少し、比率は増加している。今後は、緊急性・住民ニーズを的確に把握した事業を選択して実施し、新規地方債の発行を抑制するなど、比率の上昇を抑えるよう努め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北海道占冠村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　不足する財源を補うため、財政調整基金から１１６百万円、勤労福祉会館改修事業による占冠村公共施設等維持管理基金から１６百万円などを取崩し、基金残高合計で１４６百万円の減となっている。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一般財源の確保が厳しく、財政調整基金や特定目的金を取り崩す必要が発生することが見込まれるため、更なる歳出の削減を行い、歳入に見合った歳出となるよう努める。</a:t>
          </a:r>
        </a:p>
        <a:p>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・占冠村福祉基金：在宅福祉の普及及び向上、健康及び生きがいづくりの推進、老人福祉施設の整備、その他の福祉の推進を図るための基金</a:t>
          </a:r>
          <a:endPar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・農業振興基金：農産振興事業・畜産振興事業・その他村長が必要と認める農業振興事業のための基金</a:t>
          </a:r>
          <a:endPar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・林業振興基金：村有林の整備及び維持管理・林業振興及び関連産業発展のための基金</a:t>
          </a:r>
          <a:endPar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・占冠村村営住宅基金：村営住宅及び共同施設の建設、修繕又は改良などに要する資金に充てるための基金</a:t>
          </a:r>
          <a:endPar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・国際交流基金：村民による国際親善交流の発展に寄与するための基金</a:t>
          </a:r>
          <a:endPar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・農業振興基金：農業振興・新規就農者支援事業へ充当により３百万円の減。</a:t>
          </a:r>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　</a:t>
          </a:r>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・福祉基金については、小規模多機能型居宅介護施設の運営費などの財源不足がある場合には、補うために取崩を行い、農業振興・林業振興基金については、ふるさと納税寄附金により積立を行う。</a:t>
          </a:r>
          <a:endPar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　特定目的基金については、その目的達成のため今後も取崩を行う予定ではあるが、適正な基金管理に基づいて基金残高の維持に努める。</a:t>
          </a:r>
          <a:endPar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　令和２年度の財源不足を補うため１１６百万円を取り崩した。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　今後においても、財政状況に応じて積立・取り崩しを行うが、基金に依存しない村づくりをめざす。</a:t>
          </a:r>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　増減なし。</a:t>
          </a:r>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UD デジタル 教科書体 N-B" panose="02020700000000000000" pitchFamily="17" charset="-128"/>
              <a:ea typeface="UD デジタル 教科書体 N-B" panose="02020700000000000000" pitchFamily="17" charset="-128"/>
              <a:cs typeface="+mn-cs"/>
            </a:rPr>
            <a:t>　起債償還額の高い状況が今後も続くため、計画的な積立に努める。</a:t>
          </a:r>
          <a:endParaRPr kumimoji="1" lang="en-US" altLang="ja-JP" sz="1300">
            <a:solidFill>
              <a:schemeClr val="dk1"/>
            </a:solidFill>
            <a:effectLst/>
            <a:latin typeface="UD デジタル 教科書体 N-B" panose="02020700000000000000" pitchFamily="17" charset="-128"/>
            <a:ea typeface="UD デジタル 教科書体 N-B" panose="02020700000000000000"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BFCDF51-0B7D-4829-8413-6C5D30C33C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93A9543-07C4-49BA-B8DF-14C7889163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B7B27C6-D6B2-4FF1-BD1F-91D5285A0E4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FB028BD-7CF4-4BB4-92C1-63EC5A68D3D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D58F504-7D3B-461D-98A6-B2A6C338A29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AF53B9C-F9C5-4DD8-9F99-8078E972BFC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718423F-B7E1-410A-8D41-207D5F4D57F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0780173-8740-44F2-8169-BBB822A3A97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91A3C4A-C41B-4E62-8F5C-E9571974E00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AEFC08B-8042-4251-A5BF-1302D617652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9AD4E07-C43A-4A83-BF5C-737BAE066B8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1F4DD25-BDB0-4CAA-9CA5-F7B33E07F93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
1,092
571.41
2,676,477
2,607,632
52,093
1,674,870
2,973,221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6FA1033-2787-44A9-8AE7-506FD59CD2C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A04D7A8-56AC-4300-B800-1ED4912D2B9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06FE9F3-350E-4F4E-A3CC-562D1145974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5557E32-2ADA-4BA8-974C-4EE58DDEE81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74361F9-3CC2-4287-AB5C-ED882E56744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0536DA2-D047-436E-9910-707BC0283FC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1825D5F-E330-4C0C-8E1D-C31855F4689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DAA9C26-7216-4B25-831D-A75B84EAF5A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B571FC3-F664-4A74-8ECE-D26C1B171BF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B822D79-3CEE-433F-AB81-43813FADA9C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0C451F0-12DB-4671-9EC3-3A75BF0CA66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EB94AAA-8844-48DA-94B6-6084E24ADF6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284B7FB-670A-43CA-8236-9A8B0AA7EA7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637A296-5757-4420-A855-1F4FBD78C65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D405284-EBB1-4C57-B70E-8217CF59357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7D8158F-91C5-406F-8C1A-62E24EA1DFD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8139C43-64C7-43AC-A77F-906BD676025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46DDDDA-4257-4CE0-AA85-544A1A0B0A5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24A2E52-7846-4935-8BDC-5F89140E242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40E79F8-BEF5-46B9-8672-05C565518C0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96FD905-E7B4-4BE2-8807-F89D61C586F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16FF4C3-6D70-496D-B9FE-FD42C6673E5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94DC046-819A-49E6-809C-7D1888944C5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1045851-3ED8-4152-8519-6E4475E5CA8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BB78718-2766-448E-91F0-8F50E421B71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DEAF27A-96A1-4411-B81D-33672EF7236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64C4186-BF8F-441D-9572-A126FB99C46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E2013A7-4E25-4983-81C1-D3266E8515E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629B068-4ACB-40C8-86DD-DC1F49AF2C1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6D4B9C3-2AEF-4C26-96D7-4E3B88F1BCF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EE8F84B-B00A-49DD-8AA2-5F91AD940BA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60E4EB6-D657-4F12-91B5-B124B39A337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2514BDB-F3AD-43C3-AFFA-254C75442DB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64FF47A-EB7A-45D3-86A3-C0613E45367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4BB335A-161B-48AB-A94E-D56E2789CD8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昨年から比較すると</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％改善しております。しかし、北海道平均と比較すると</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％高くなっており、今後公共施設等総合管理計画と連動しながら計画的な更新をする必要があります。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752607A-3E86-4541-8E56-200C693F62A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4D93E1A-DC22-428D-858D-393E68BFB7F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7824125-73F7-4101-BF7F-93957A02BAF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35E1D7C4-749B-4252-A7C1-E99019994F5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EB4540CE-542B-44C9-A855-C9E9B03012E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A44FA5D0-CE78-4D64-8E25-1B11F2B90AD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5A0CCACA-E796-4B87-8EA3-D1E10FB77B2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61DD49B4-8EAF-4A45-95EB-6AB07BBA25E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4331CAD3-4CA6-46FC-A358-A91B571B1BB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3BC72BC1-176E-4FDF-9EBF-68C75D0CBEA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C36066FB-7403-4C02-B5F6-D2035A1D6D8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866A184A-5D42-4234-8227-2D5CC573D8B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AAA3AFF2-528C-45B7-9ED7-0A6F7E091EB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DF9CEB6B-0641-4DB4-AE1F-F4FBEEA4088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DF4A6D99-A4A7-48FE-9BB9-C4E657686FD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DE3B1850-A53F-408A-A7DB-0955EA62B34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3875F593-7672-4DFF-85D4-77B482C6005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49539696-12F3-4C9B-8A6F-5F9B15B7282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67" name="直線コネクタ 66">
          <a:extLst>
            <a:ext uri="{FF2B5EF4-FFF2-40B4-BE49-F238E27FC236}">
              <a16:creationId xmlns:a16="http://schemas.microsoft.com/office/drawing/2014/main" id="{44F6AB71-08F0-4529-8D95-6FED415750AF}"/>
            </a:ext>
          </a:extLst>
        </xdr:cNvPr>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8" name="有形固定資産減価償却率最小値テキスト">
          <a:extLst>
            <a:ext uri="{FF2B5EF4-FFF2-40B4-BE49-F238E27FC236}">
              <a16:creationId xmlns:a16="http://schemas.microsoft.com/office/drawing/2014/main" id="{E63CA025-D8C4-4F7F-8A44-0B53CC4A93BD}"/>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9" name="直線コネクタ 68">
          <a:extLst>
            <a:ext uri="{FF2B5EF4-FFF2-40B4-BE49-F238E27FC236}">
              <a16:creationId xmlns:a16="http://schemas.microsoft.com/office/drawing/2014/main" id="{7F8323C7-8445-4C05-9D83-D534A2B24B8F}"/>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0" name="有形固定資産減価償却率最大値テキスト">
          <a:extLst>
            <a:ext uri="{FF2B5EF4-FFF2-40B4-BE49-F238E27FC236}">
              <a16:creationId xmlns:a16="http://schemas.microsoft.com/office/drawing/2014/main" id="{3749E0FF-7010-4E55-9F37-389686B8E88D}"/>
            </a:ext>
          </a:extLst>
        </xdr:cNvPr>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1" name="直線コネクタ 70">
          <a:extLst>
            <a:ext uri="{FF2B5EF4-FFF2-40B4-BE49-F238E27FC236}">
              <a16:creationId xmlns:a16="http://schemas.microsoft.com/office/drawing/2014/main" id="{32A97BB7-B04F-4E8B-9DE6-0AA87FB57EA1}"/>
            </a:ext>
          </a:extLst>
        </xdr:cNvPr>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2" name="有形固定資産減価償却率平均値テキスト">
          <a:extLst>
            <a:ext uri="{FF2B5EF4-FFF2-40B4-BE49-F238E27FC236}">
              <a16:creationId xmlns:a16="http://schemas.microsoft.com/office/drawing/2014/main" id="{609116D4-7A26-4DE2-A8C8-9C49A560A111}"/>
            </a:ext>
          </a:extLst>
        </xdr:cNvPr>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3" name="フローチャート: 判断 72">
          <a:extLst>
            <a:ext uri="{FF2B5EF4-FFF2-40B4-BE49-F238E27FC236}">
              <a16:creationId xmlns:a16="http://schemas.microsoft.com/office/drawing/2014/main" id="{96C04972-6758-4840-B3F7-8D1E00266590}"/>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74" name="フローチャート: 判断 73">
          <a:extLst>
            <a:ext uri="{FF2B5EF4-FFF2-40B4-BE49-F238E27FC236}">
              <a16:creationId xmlns:a16="http://schemas.microsoft.com/office/drawing/2014/main" id="{CAEEC895-90D3-41A4-B670-32EB0AFFDA46}"/>
            </a:ext>
          </a:extLst>
        </xdr:cNvPr>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75" name="フローチャート: 判断 74">
          <a:extLst>
            <a:ext uri="{FF2B5EF4-FFF2-40B4-BE49-F238E27FC236}">
              <a16:creationId xmlns:a16="http://schemas.microsoft.com/office/drawing/2014/main" id="{B2E9EE66-55C4-4DF6-B513-5880B665DFD7}"/>
            </a:ext>
          </a:extLst>
        </xdr:cNvPr>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76" name="フローチャート: 判断 75">
          <a:extLst>
            <a:ext uri="{FF2B5EF4-FFF2-40B4-BE49-F238E27FC236}">
              <a16:creationId xmlns:a16="http://schemas.microsoft.com/office/drawing/2014/main" id="{F789F6F6-D67B-49C1-91D4-79BF506DA51E}"/>
            </a:ext>
          </a:extLst>
        </xdr:cNvPr>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77" name="フローチャート: 判断 76">
          <a:extLst>
            <a:ext uri="{FF2B5EF4-FFF2-40B4-BE49-F238E27FC236}">
              <a16:creationId xmlns:a16="http://schemas.microsoft.com/office/drawing/2014/main" id="{D5245000-E8CB-4CA2-87BD-F3B0B1E5F113}"/>
            </a:ext>
          </a:extLst>
        </xdr:cNvPr>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D34A482-C9B2-4DC7-9222-773881E0953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A37D625-DC72-4285-A096-6D0FA71E8E7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487A3F5-4598-4E28-8440-58C90A6928C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3D073DC-4C34-49A4-88A7-E689D4BEDA5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A06545A-5695-40E3-809E-55B10F687EB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3" name="楕円 82">
          <a:extLst>
            <a:ext uri="{FF2B5EF4-FFF2-40B4-BE49-F238E27FC236}">
              <a16:creationId xmlns:a16="http://schemas.microsoft.com/office/drawing/2014/main" id="{E3367FA1-0B9A-4715-9CCB-09D913A6BB0D}"/>
            </a:ext>
          </a:extLst>
        </xdr:cNvPr>
        <xdr:cNvSpPr/>
      </xdr:nvSpPr>
      <xdr:spPr>
        <a:xfrm>
          <a:off x="47117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6276</xdr:rowOff>
    </xdr:from>
    <xdr:ext cx="405111" cy="259045"/>
    <xdr:sp macro="" textlink="">
      <xdr:nvSpPr>
        <xdr:cNvPr id="84" name="有形固定資産減価償却率該当値テキスト">
          <a:extLst>
            <a:ext uri="{FF2B5EF4-FFF2-40B4-BE49-F238E27FC236}">
              <a16:creationId xmlns:a16="http://schemas.microsoft.com/office/drawing/2014/main" id="{C9DAA49B-705F-4D16-B779-2A78E8420815}"/>
            </a:ext>
          </a:extLst>
        </xdr:cNvPr>
        <xdr:cNvSpPr txBox="1"/>
      </xdr:nvSpPr>
      <xdr:spPr>
        <a:xfrm>
          <a:off x="4813300" y="6092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86451</xdr:rowOff>
    </xdr:from>
    <xdr:to>
      <xdr:col>19</xdr:col>
      <xdr:colOff>187325</xdr:colOff>
      <xdr:row>32</xdr:row>
      <xdr:rowOff>16601</xdr:rowOff>
    </xdr:to>
    <xdr:sp macro="" textlink="">
      <xdr:nvSpPr>
        <xdr:cNvPr id="85" name="楕円 84">
          <a:extLst>
            <a:ext uri="{FF2B5EF4-FFF2-40B4-BE49-F238E27FC236}">
              <a16:creationId xmlns:a16="http://schemas.microsoft.com/office/drawing/2014/main" id="{EC030D8E-48C0-4E9A-800B-36CC19A3D240}"/>
            </a:ext>
          </a:extLst>
        </xdr:cNvPr>
        <xdr:cNvSpPr/>
      </xdr:nvSpPr>
      <xdr:spPr>
        <a:xfrm>
          <a:off x="4000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78649</xdr:rowOff>
    </xdr:from>
    <xdr:to>
      <xdr:col>23</xdr:col>
      <xdr:colOff>85725</xdr:colOff>
      <xdr:row>31</xdr:row>
      <xdr:rowOff>137251</xdr:rowOff>
    </xdr:to>
    <xdr:cxnSp macro="">
      <xdr:nvCxnSpPr>
        <xdr:cNvPr id="86" name="直線コネクタ 85">
          <a:extLst>
            <a:ext uri="{FF2B5EF4-FFF2-40B4-BE49-F238E27FC236}">
              <a16:creationId xmlns:a16="http://schemas.microsoft.com/office/drawing/2014/main" id="{35D4DAA4-F34F-46EA-B938-A997ECABC212}"/>
            </a:ext>
          </a:extLst>
        </xdr:cNvPr>
        <xdr:cNvCxnSpPr/>
      </xdr:nvCxnSpPr>
      <xdr:spPr>
        <a:xfrm flipV="1">
          <a:off x="4051300" y="6165124"/>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54338</xdr:rowOff>
    </xdr:from>
    <xdr:to>
      <xdr:col>7</xdr:col>
      <xdr:colOff>187325</xdr:colOff>
      <xdr:row>30</xdr:row>
      <xdr:rowOff>155938</xdr:rowOff>
    </xdr:to>
    <xdr:sp macro="" textlink="">
      <xdr:nvSpPr>
        <xdr:cNvPr id="87" name="楕円 86">
          <a:extLst>
            <a:ext uri="{FF2B5EF4-FFF2-40B4-BE49-F238E27FC236}">
              <a16:creationId xmlns:a16="http://schemas.microsoft.com/office/drawing/2014/main" id="{D6DCDC5C-1FCF-4F52-A09E-654482177A8E}"/>
            </a:ext>
          </a:extLst>
        </xdr:cNvPr>
        <xdr:cNvSpPr/>
      </xdr:nvSpPr>
      <xdr:spPr>
        <a:xfrm>
          <a:off x="1714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42925</xdr:rowOff>
    </xdr:from>
    <xdr:ext cx="405111" cy="259045"/>
    <xdr:sp macro="" textlink="">
      <xdr:nvSpPr>
        <xdr:cNvPr id="88" name="n_1aveValue有形固定資産減価償却率">
          <a:extLst>
            <a:ext uri="{FF2B5EF4-FFF2-40B4-BE49-F238E27FC236}">
              <a16:creationId xmlns:a16="http://schemas.microsoft.com/office/drawing/2014/main" id="{F0D63C62-4AEE-400A-8D0B-358B82765380}"/>
            </a:ext>
          </a:extLst>
        </xdr:cNvPr>
        <xdr:cNvSpPr txBox="1"/>
      </xdr:nvSpPr>
      <xdr:spPr>
        <a:xfrm>
          <a:off x="38360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89" name="n_2aveValue有形固定資産減価償却率">
          <a:extLst>
            <a:ext uri="{FF2B5EF4-FFF2-40B4-BE49-F238E27FC236}">
              <a16:creationId xmlns:a16="http://schemas.microsoft.com/office/drawing/2014/main" id="{6DF0C3D4-B317-4D94-B7C5-7E4F56C565B1}"/>
            </a:ext>
          </a:extLst>
        </xdr:cNvPr>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90" name="n_3aveValue有形固定資産減価償却率">
          <a:extLst>
            <a:ext uri="{FF2B5EF4-FFF2-40B4-BE49-F238E27FC236}">
              <a16:creationId xmlns:a16="http://schemas.microsoft.com/office/drawing/2014/main" id="{76AE5A65-0657-4178-89BA-E28AA6039F5B}"/>
            </a:ext>
          </a:extLst>
        </xdr:cNvPr>
        <xdr:cNvSpPr txBox="1"/>
      </xdr:nvSpPr>
      <xdr:spPr>
        <a:xfrm>
          <a:off x="2324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91" name="n_4aveValue有形固定資産減価償却率">
          <a:extLst>
            <a:ext uri="{FF2B5EF4-FFF2-40B4-BE49-F238E27FC236}">
              <a16:creationId xmlns:a16="http://schemas.microsoft.com/office/drawing/2014/main" id="{B7641D10-A558-47E6-93C9-74DAB8BC6053}"/>
            </a:ext>
          </a:extLst>
        </xdr:cNvPr>
        <xdr:cNvSpPr txBox="1"/>
      </xdr:nvSpPr>
      <xdr:spPr>
        <a:xfrm>
          <a:off x="1562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7728</xdr:rowOff>
    </xdr:from>
    <xdr:ext cx="405111" cy="259045"/>
    <xdr:sp macro="" textlink="">
      <xdr:nvSpPr>
        <xdr:cNvPr id="92" name="n_1mainValue有形固定資産減価償却率">
          <a:extLst>
            <a:ext uri="{FF2B5EF4-FFF2-40B4-BE49-F238E27FC236}">
              <a16:creationId xmlns:a16="http://schemas.microsoft.com/office/drawing/2014/main" id="{FF76BEC2-99C0-4AB1-B380-C84711EC1252}"/>
            </a:ext>
          </a:extLst>
        </xdr:cNvPr>
        <xdr:cNvSpPr txBox="1"/>
      </xdr:nvSpPr>
      <xdr:spPr>
        <a:xfrm>
          <a:off x="3836044" y="626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147065</xdr:rowOff>
    </xdr:from>
    <xdr:ext cx="405111" cy="259045"/>
    <xdr:sp macro="" textlink="">
      <xdr:nvSpPr>
        <xdr:cNvPr id="93" name="n_4mainValue有形固定資産減価償却率">
          <a:extLst>
            <a:ext uri="{FF2B5EF4-FFF2-40B4-BE49-F238E27FC236}">
              <a16:creationId xmlns:a16="http://schemas.microsoft.com/office/drawing/2014/main" id="{BD64DB71-14AE-4228-B1BB-43541EC63A1B}"/>
            </a:ext>
          </a:extLst>
        </xdr:cNvPr>
        <xdr:cNvSpPr txBox="1"/>
      </xdr:nvSpPr>
      <xdr:spPr>
        <a:xfrm>
          <a:off x="15627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A787694D-1D4D-4658-A15B-2E525E2934D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3F8669BF-C235-4494-B5ED-3D6667B3801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130715</xdr:colOff>
      <xdr:row>22</xdr:row>
      <xdr:rowOff>55021</xdr:rowOff>
    </xdr:from>
    <xdr:to>
      <xdr:col>76</xdr:col>
      <xdr:colOff>40734</xdr:colOff>
      <xdr:row>24</xdr:row>
      <xdr:rowOff>40230</xdr:rowOff>
    </xdr:to>
    <xdr:sp macro="" textlink="">
      <xdr:nvSpPr>
        <xdr:cNvPr id="96" name="正方形/長方形 95">
          <a:extLst>
            <a:ext uri="{FF2B5EF4-FFF2-40B4-BE49-F238E27FC236}">
              <a16:creationId xmlns:a16="http://schemas.microsoft.com/office/drawing/2014/main" id="{67927098-F650-43E8-BA20-5072AF4BE878}"/>
            </a:ext>
          </a:extLst>
        </xdr:cNvPr>
        <xdr:cNvSpPr/>
      </xdr:nvSpPr>
      <xdr:spPr>
        <a:xfrm>
          <a:off x="13760990" y="4598446"/>
          <a:ext cx="1053019" cy="3281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AE6934F2-320D-4519-A339-2CDAAF262A3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A47719ED-B8B0-4EEC-B9ED-1E22D3DD408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90678427-7161-4DFB-A93A-DD014C76B11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B48B6288-20FC-4B05-B065-2E075742023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B15E0AC1-8576-4726-A7C4-286F64B2051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78AC94C9-AC77-4BB9-A40D-854392FBCC5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F806F12F-B78F-4B85-AF36-ACED416D259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FFD52734-CF00-476F-90A8-13D811C8065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7F6DF358-956E-43E9-99D7-5EC8FC98D26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CEE8228F-A404-4234-AE1A-3F381497A78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年度以降、類似団体の平均値を上回った数値となっているが、令和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年度においては若干改善はしたものの引き続き、類似団体を上回っている。</a:t>
          </a:r>
        </a:p>
        <a:p>
          <a:r>
            <a:rPr kumimoji="1" lang="ja-JP" altLang="en-US" sz="1100">
              <a:latin typeface="ＭＳ Ｐゴシック" panose="020B0600070205080204" pitchFamily="50" charset="-128"/>
              <a:ea typeface="ＭＳ Ｐゴシック" panose="020B0600070205080204" pitchFamily="50" charset="-128"/>
            </a:rPr>
            <a:t>今後は、公共施設等総合管理計画に基づいた施設の統廃合等が必要になることから、将来負担を見据えつつ、計画的に取り組んでいきます。</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A4B8E5A4-5E0D-4DEB-9032-EC28D1FA39E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6C7B7307-97F7-44D0-AC49-1EAFEA3904D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640D73EF-6853-4F05-A9A4-4873742EBC6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CA0E4AD6-11BE-48B7-BAB2-D4942145C94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a:extLst>
            <a:ext uri="{FF2B5EF4-FFF2-40B4-BE49-F238E27FC236}">
              <a16:creationId xmlns:a16="http://schemas.microsoft.com/office/drawing/2014/main" id="{51B17C48-EED7-492B-846F-B528C03BA143}"/>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88084F9D-1E6C-4B59-A6FB-F258FD95224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6E50C564-5190-494F-8F15-A23C610C5D1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517708C6-61DE-4077-ABB4-BE6655E1B9D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8D216F6A-FA96-4BE7-83F6-F93565BF5FC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CE1A6247-0E81-44D3-AF7E-4B62667038E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621CBCB0-80D2-4C42-924C-CA46DDF3D45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0E133228-6CE2-4B21-A0CA-B512B08253F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a:extLst>
            <a:ext uri="{FF2B5EF4-FFF2-40B4-BE49-F238E27FC236}">
              <a16:creationId xmlns:a16="http://schemas.microsoft.com/office/drawing/2014/main" id="{8A4DBE37-1731-4802-B0F9-FACA48C20D4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D8901AC4-BEC6-4170-88DE-17C0068D273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F147E12B-9755-4E02-B4FA-21CE3369642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22" name="直線コネクタ 121">
          <a:extLst>
            <a:ext uri="{FF2B5EF4-FFF2-40B4-BE49-F238E27FC236}">
              <a16:creationId xmlns:a16="http://schemas.microsoft.com/office/drawing/2014/main" id="{C8060969-EDEB-4707-8128-F158E0354E67}"/>
            </a:ext>
          </a:extLst>
        </xdr:cNvPr>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23" name="債務償還比率最小値テキスト">
          <a:extLst>
            <a:ext uri="{FF2B5EF4-FFF2-40B4-BE49-F238E27FC236}">
              <a16:creationId xmlns:a16="http://schemas.microsoft.com/office/drawing/2014/main" id="{9C062D5A-BAA8-43CA-BC9C-0C995CF8415B}"/>
            </a:ext>
          </a:extLst>
        </xdr:cNvPr>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24" name="直線コネクタ 123">
          <a:extLst>
            <a:ext uri="{FF2B5EF4-FFF2-40B4-BE49-F238E27FC236}">
              <a16:creationId xmlns:a16="http://schemas.microsoft.com/office/drawing/2014/main" id="{BCA05698-D1D5-49E7-BEE5-B614CF7A9CEE}"/>
            </a:ext>
          </a:extLst>
        </xdr:cNvPr>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5" name="債務償還比率最大値テキスト">
          <a:extLst>
            <a:ext uri="{FF2B5EF4-FFF2-40B4-BE49-F238E27FC236}">
              <a16:creationId xmlns:a16="http://schemas.microsoft.com/office/drawing/2014/main" id="{7CBCB9E7-72FA-4BAC-A6B8-C34464B8494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6" name="直線コネクタ 125">
          <a:extLst>
            <a:ext uri="{FF2B5EF4-FFF2-40B4-BE49-F238E27FC236}">
              <a16:creationId xmlns:a16="http://schemas.microsoft.com/office/drawing/2014/main" id="{38EDA7BA-A1AC-4B33-9B1E-7EC612B68F1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27" name="債務償還比率平均値テキスト">
          <a:extLst>
            <a:ext uri="{FF2B5EF4-FFF2-40B4-BE49-F238E27FC236}">
              <a16:creationId xmlns:a16="http://schemas.microsoft.com/office/drawing/2014/main" id="{2843AAB0-1FC4-428A-AA93-1C0A412C539D}"/>
            </a:ext>
          </a:extLst>
        </xdr:cNvPr>
        <xdr:cNvSpPr txBox="1"/>
      </xdr:nvSpPr>
      <xdr:spPr>
        <a:xfrm>
          <a:off x="14846300" y="5548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28" name="フローチャート: 判断 127">
          <a:extLst>
            <a:ext uri="{FF2B5EF4-FFF2-40B4-BE49-F238E27FC236}">
              <a16:creationId xmlns:a16="http://schemas.microsoft.com/office/drawing/2014/main" id="{BCE416F0-A976-437E-A603-862C2D634FA1}"/>
            </a:ext>
          </a:extLst>
        </xdr:cNvPr>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29" name="フローチャート: 判断 128">
          <a:extLst>
            <a:ext uri="{FF2B5EF4-FFF2-40B4-BE49-F238E27FC236}">
              <a16:creationId xmlns:a16="http://schemas.microsoft.com/office/drawing/2014/main" id="{623A7CCC-AD37-431F-8A39-0B492FD091A3}"/>
            </a:ext>
          </a:extLst>
        </xdr:cNvPr>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30" name="フローチャート: 判断 129">
          <a:extLst>
            <a:ext uri="{FF2B5EF4-FFF2-40B4-BE49-F238E27FC236}">
              <a16:creationId xmlns:a16="http://schemas.microsoft.com/office/drawing/2014/main" id="{CF9AC1ED-77D3-43BD-8E71-7A1C16C9A447}"/>
            </a:ext>
          </a:extLst>
        </xdr:cNvPr>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31" name="フローチャート: 判断 130">
          <a:extLst>
            <a:ext uri="{FF2B5EF4-FFF2-40B4-BE49-F238E27FC236}">
              <a16:creationId xmlns:a16="http://schemas.microsoft.com/office/drawing/2014/main" id="{F7E50F52-6F1C-4472-A809-DF77568F2C69}"/>
            </a:ext>
          </a:extLst>
        </xdr:cNvPr>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32" name="フローチャート: 判断 131">
          <a:extLst>
            <a:ext uri="{FF2B5EF4-FFF2-40B4-BE49-F238E27FC236}">
              <a16:creationId xmlns:a16="http://schemas.microsoft.com/office/drawing/2014/main" id="{D5BB3B3C-0566-4E41-AD2C-56796B710535}"/>
            </a:ext>
          </a:extLst>
        </xdr:cNvPr>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52D9BAF6-4ABB-4C06-B5B0-71B431B1718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2EE9F460-9596-4073-A335-298307D873C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21BEA22D-F69D-4816-A81E-694F01A3C0D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85013134-DA10-4851-BA63-61914624ABD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FB752D3E-5D57-4D5A-B2AA-C69B79C1CB2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149225</xdr:colOff>
      <xdr:row>31</xdr:row>
      <xdr:rowOff>7380</xdr:rowOff>
    </xdr:from>
    <xdr:to>
      <xdr:col>76</xdr:col>
      <xdr:colOff>63500</xdr:colOff>
      <xdr:row>31</xdr:row>
      <xdr:rowOff>102630</xdr:rowOff>
    </xdr:to>
    <xdr:sp macro="" textlink="">
      <xdr:nvSpPr>
        <xdr:cNvPr id="138" name="楕円 137">
          <a:extLst>
            <a:ext uri="{FF2B5EF4-FFF2-40B4-BE49-F238E27FC236}">
              <a16:creationId xmlns:a16="http://schemas.microsoft.com/office/drawing/2014/main" id="{FF47E72D-7904-4D6D-8AF3-9D6E4C666544}"/>
            </a:ext>
          </a:extLst>
        </xdr:cNvPr>
        <xdr:cNvSpPr/>
      </xdr:nvSpPr>
      <xdr:spPr>
        <a:xfrm>
          <a:off x="14732000" y="60938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84232</xdr:rowOff>
    </xdr:from>
    <xdr:ext cx="469744" cy="259045"/>
    <xdr:sp macro="" textlink="">
      <xdr:nvSpPr>
        <xdr:cNvPr id="139" name="債務償還比率該当値テキスト">
          <a:extLst>
            <a:ext uri="{FF2B5EF4-FFF2-40B4-BE49-F238E27FC236}">
              <a16:creationId xmlns:a16="http://schemas.microsoft.com/office/drawing/2014/main" id="{D007D107-A7B9-4082-9AC7-D65ABE45A70A}"/>
            </a:ext>
          </a:extLst>
        </xdr:cNvPr>
        <xdr:cNvSpPr txBox="1"/>
      </xdr:nvSpPr>
      <xdr:spPr>
        <a:xfrm>
          <a:off x="14846300" y="634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17088</xdr:rowOff>
    </xdr:from>
    <xdr:to>
      <xdr:col>72</xdr:col>
      <xdr:colOff>123825</xdr:colOff>
      <xdr:row>31</xdr:row>
      <xdr:rowOff>118688</xdr:rowOff>
    </xdr:to>
    <xdr:sp macro="" textlink="">
      <xdr:nvSpPr>
        <xdr:cNvPr id="140" name="楕円 139">
          <a:extLst>
            <a:ext uri="{FF2B5EF4-FFF2-40B4-BE49-F238E27FC236}">
              <a16:creationId xmlns:a16="http://schemas.microsoft.com/office/drawing/2014/main" id="{3E8DE14E-5B63-4A3B-91FC-0BB81B94556C}"/>
            </a:ext>
          </a:extLst>
        </xdr:cNvPr>
        <xdr:cNvSpPr/>
      </xdr:nvSpPr>
      <xdr:spPr>
        <a:xfrm>
          <a:off x="14033500" y="61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58180</xdr:rowOff>
    </xdr:from>
    <xdr:to>
      <xdr:col>76</xdr:col>
      <xdr:colOff>66675</xdr:colOff>
      <xdr:row>31</xdr:row>
      <xdr:rowOff>67888</xdr:rowOff>
    </xdr:to>
    <xdr:cxnSp macro="">
      <xdr:nvCxnSpPr>
        <xdr:cNvPr id="141" name="直線コネクタ 140">
          <a:extLst>
            <a:ext uri="{FF2B5EF4-FFF2-40B4-BE49-F238E27FC236}">
              <a16:creationId xmlns:a16="http://schemas.microsoft.com/office/drawing/2014/main" id="{33880B7A-6EBF-4B11-8A66-6F4BD48E6123}"/>
            </a:ext>
          </a:extLst>
        </xdr:cNvPr>
        <xdr:cNvCxnSpPr>
          <a:endCxn id="138" idx="6"/>
        </xdr:cNvCxnSpPr>
      </xdr:nvCxnSpPr>
      <xdr:spPr>
        <a:xfrm flipV="1">
          <a:off x="14084300" y="6144655"/>
          <a:ext cx="75565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88145</xdr:rowOff>
    </xdr:from>
    <xdr:to>
      <xdr:col>68</xdr:col>
      <xdr:colOff>123825</xdr:colOff>
      <xdr:row>31</xdr:row>
      <xdr:rowOff>18295</xdr:rowOff>
    </xdr:to>
    <xdr:sp macro="" textlink="">
      <xdr:nvSpPr>
        <xdr:cNvPr id="142" name="楕円 141">
          <a:extLst>
            <a:ext uri="{FF2B5EF4-FFF2-40B4-BE49-F238E27FC236}">
              <a16:creationId xmlns:a16="http://schemas.microsoft.com/office/drawing/2014/main" id="{823E663C-C608-468D-A232-9319F63F873E}"/>
            </a:ext>
          </a:extLst>
        </xdr:cNvPr>
        <xdr:cNvSpPr/>
      </xdr:nvSpPr>
      <xdr:spPr>
        <a:xfrm>
          <a:off x="13271500" y="60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138945</xdr:rowOff>
    </xdr:from>
    <xdr:to>
      <xdr:col>72</xdr:col>
      <xdr:colOff>73025</xdr:colOff>
      <xdr:row>31</xdr:row>
      <xdr:rowOff>67888</xdr:rowOff>
    </xdr:to>
    <xdr:cxnSp macro="">
      <xdr:nvCxnSpPr>
        <xdr:cNvPr id="143" name="直線コネクタ 142">
          <a:extLst>
            <a:ext uri="{FF2B5EF4-FFF2-40B4-BE49-F238E27FC236}">
              <a16:creationId xmlns:a16="http://schemas.microsoft.com/office/drawing/2014/main" id="{307D626E-FC9D-4967-BBC0-52AA5F1E75BF}"/>
            </a:ext>
          </a:extLst>
        </xdr:cNvPr>
        <xdr:cNvCxnSpPr/>
      </xdr:nvCxnSpPr>
      <xdr:spPr>
        <a:xfrm>
          <a:off x="13322300" y="6053970"/>
          <a:ext cx="762000" cy="10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64876</xdr:rowOff>
    </xdr:from>
    <xdr:to>
      <xdr:col>64</xdr:col>
      <xdr:colOff>123825</xdr:colOff>
      <xdr:row>30</xdr:row>
      <xdr:rowOff>166476</xdr:rowOff>
    </xdr:to>
    <xdr:sp macro="" textlink="">
      <xdr:nvSpPr>
        <xdr:cNvPr id="144" name="楕円 143">
          <a:extLst>
            <a:ext uri="{FF2B5EF4-FFF2-40B4-BE49-F238E27FC236}">
              <a16:creationId xmlns:a16="http://schemas.microsoft.com/office/drawing/2014/main" id="{C5D7E768-797C-4BFE-9EFB-CA2136B76E86}"/>
            </a:ext>
          </a:extLst>
        </xdr:cNvPr>
        <xdr:cNvSpPr/>
      </xdr:nvSpPr>
      <xdr:spPr>
        <a:xfrm>
          <a:off x="12509500" y="5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115676</xdr:rowOff>
    </xdr:from>
    <xdr:to>
      <xdr:col>68</xdr:col>
      <xdr:colOff>73025</xdr:colOff>
      <xdr:row>30</xdr:row>
      <xdr:rowOff>138945</xdr:rowOff>
    </xdr:to>
    <xdr:cxnSp macro="">
      <xdr:nvCxnSpPr>
        <xdr:cNvPr id="145" name="直線コネクタ 144">
          <a:extLst>
            <a:ext uri="{FF2B5EF4-FFF2-40B4-BE49-F238E27FC236}">
              <a16:creationId xmlns:a16="http://schemas.microsoft.com/office/drawing/2014/main" id="{EDB00B78-1CBC-4081-8D3B-E40B7BCB1EF2}"/>
            </a:ext>
          </a:extLst>
        </xdr:cNvPr>
        <xdr:cNvCxnSpPr/>
      </xdr:nvCxnSpPr>
      <xdr:spPr>
        <a:xfrm>
          <a:off x="12560300" y="6030701"/>
          <a:ext cx="762000" cy="2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79509</xdr:rowOff>
    </xdr:from>
    <xdr:to>
      <xdr:col>60</xdr:col>
      <xdr:colOff>123825</xdr:colOff>
      <xdr:row>31</xdr:row>
      <xdr:rowOff>9659</xdr:rowOff>
    </xdr:to>
    <xdr:sp macro="" textlink="">
      <xdr:nvSpPr>
        <xdr:cNvPr id="146" name="楕円 145">
          <a:extLst>
            <a:ext uri="{FF2B5EF4-FFF2-40B4-BE49-F238E27FC236}">
              <a16:creationId xmlns:a16="http://schemas.microsoft.com/office/drawing/2014/main" id="{00BDB90D-1B0C-4921-BD0E-FF675D65040F}"/>
            </a:ext>
          </a:extLst>
        </xdr:cNvPr>
        <xdr:cNvSpPr/>
      </xdr:nvSpPr>
      <xdr:spPr>
        <a:xfrm>
          <a:off x="11747500" y="599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115676</xdr:rowOff>
    </xdr:from>
    <xdr:to>
      <xdr:col>64</xdr:col>
      <xdr:colOff>73025</xdr:colOff>
      <xdr:row>30</xdr:row>
      <xdr:rowOff>130309</xdr:rowOff>
    </xdr:to>
    <xdr:cxnSp macro="">
      <xdr:nvCxnSpPr>
        <xdr:cNvPr id="147" name="直線コネクタ 146">
          <a:extLst>
            <a:ext uri="{FF2B5EF4-FFF2-40B4-BE49-F238E27FC236}">
              <a16:creationId xmlns:a16="http://schemas.microsoft.com/office/drawing/2014/main" id="{252EAAF3-65AB-400E-91EA-DDBEF9647700}"/>
            </a:ext>
          </a:extLst>
        </xdr:cNvPr>
        <xdr:cNvCxnSpPr/>
      </xdr:nvCxnSpPr>
      <xdr:spPr>
        <a:xfrm flipV="1">
          <a:off x="11798300" y="6030701"/>
          <a:ext cx="762000" cy="1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48" name="n_1aveValue債務償還比率">
          <a:extLst>
            <a:ext uri="{FF2B5EF4-FFF2-40B4-BE49-F238E27FC236}">
              <a16:creationId xmlns:a16="http://schemas.microsoft.com/office/drawing/2014/main" id="{84D6EE60-FFEB-4103-BF9D-863BF93CF8CA}"/>
            </a:ext>
          </a:extLst>
        </xdr:cNvPr>
        <xdr:cNvSpPr txBox="1"/>
      </xdr:nvSpPr>
      <xdr:spPr>
        <a:xfrm>
          <a:off x="138367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49" name="n_2aveValue債務償還比率">
          <a:extLst>
            <a:ext uri="{FF2B5EF4-FFF2-40B4-BE49-F238E27FC236}">
              <a16:creationId xmlns:a16="http://schemas.microsoft.com/office/drawing/2014/main" id="{83C8590A-1FDC-47C9-9B76-69F323EDAD77}"/>
            </a:ext>
          </a:extLst>
        </xdr:cNvPr>
        <xdr:cNvSpPr txBox="1"/>
      </xdr:nvSpPr>
      <xdr:spPr>
        <a:xfrm>
          <a:off x="13087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0" name="n_3aveValue債務償還比率">
          <a:extLst>
            <a:ext uri="{FF2B5EF4-FFF2-40B4-BE49-F238E27FC236}">
              <a16:creationId xmlns:a16="http://schemas.microsoft.com/office/drawing/2014/main" id="{F6BBF0B9-BC74-4763-894E-DB616BD3501F}"/>
            </a:ext>
          </a:extLst>
        </xdr:cNvPr>
        <xdr:cNvSpPr txBox="1"/>
      </xdr:nvSpPr>
      <xdr:spPr>
        <a:xfrm>
          <a:off x="12325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51" name="n_4aveValue債務償還比率">
          <a:extLst>
            <a:ext uri="{FF2B5EF4-FFF2-40B4-BE49-F238E27FC236}">
              <a16:creationId xmlns:a16="http://schemas.microsoft.com/office/drawing/2014/main" id="{8823C2CC-6DA2-41DD-8D22-C6FF52B0420A}"/>
            </a:ext>
          </a:extLst>
        </xdr:cNvPr>
        <xdr:cNvSpPr txBox="1"/>
      </xdr:nvSpPr>
      <xdr:spPr>
        <a:xfrm>
          <a:off x="11563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109815</xdr:rowOff>
    </xdr:from>
    <xdr:ext cx="469744" cy="259045"/>
    <xdr:sp macro="" textlink="">
      <xdr:nvSpPr>
        <xdr:cNvPr id="152" name="n_1mainValue債務償還比率">
          <a:extLst>
            <a:ext uri="{FF2B5EF4-FFF2-40B4-BE49-F238E27FC236}">
              <a16:creationId xmlns:a16="http://schemas.microsoft.com/office/drawing/2014/main" id="{79E8A5EA-68EA-450B-972A-DAAF4EECC1C5}"/>
            </a:ext>
          </a:extLst>
        </xdr:cNvPr>
        <xdr:cNvSpPr txBox="1"/>
      </xdr:nvSpPr>
      <xdr:spPr>
        <a:xfrm>
          <a:off x="13836727" y="619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9422</xdr:rowOff>
    </xdr:from>
    <xdr:ext cx="469744" cy="259045"/>
    <xdr:sp macro="" textlink="">
      <xdr:nvSpPr>
        <xdr:cNvPr id="153" name="n_2mainValue債務償還比率">
          <a:extLst>
            <a:ext uri="{FF2B5EF4-FFF2-40B4-BE49-F238E27FC236}">
              <a16:creationId xmlns:a16="http://schemas.microsoft.com/office/drawing/2014/main" id="{15A43038-598C-482F-A272-02B9BB7CE514}"/>
            </a:ext>
          </a:extLst>
        </xdr:cNvPr>
        <xdr:cNvSpPr txBox="1"/>
      </xdr:nvSpPr>
      <xdr:spPr>
        <a:xfrm>
          <a:off x="13087427" y="609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157603</xdr:rowOff>
    </xdr:from>
    <xdr:ext cx="469744" cy="259045"/>
    <xdr:sp macro="" textlink="">
      <xdr:nvSpPr>
        <xdr:cNvPr id="154" name="n_3mainValue債務償還比率">
          <a:extLst>
            <a:ext uri="{FF2B5EF4-FFF2-40B4-BE49-F238E27FC236}">
              <a16:creationId xmlns:a16="http://schemas.microsoft.com/office/drawing/2014/main" id="{02D77291-8402-4359-BAC6-82F7D8BC6C03}"/>
            </a:ext>
          </a:extLst>
        </xdr:cNvPr>
        <xdr:cNvSpPr txBox="1"/>
      </xdr:nvSpPr>
      <xdr:spPr>
        <a:xfrm>
          <a:off x="12325427" y="607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786</xdr:rowOff>
    </xdr:from>
    <xdr:ext cx="469744" cy="259045"/>
    <xdr:sp macro="" textlink="">
      <xdr:nvSpPr>
        <xdr:cNvPr id="155" name="n_4mainValue債務償還比率">
          <a:extLst>
            <a:ext uri="{FF2B5EF4-FFF2-40B4-BE49-F238E27FC236}">
              <a16:creationId xmlns:a16="http://schemas.microsoft.com/office/drawing/2014/main" id="{8ED74E6E-11D0-4D46-8BCA-3FB4D56E5340}"/>
            </a:ext>
          </a:extLst>
        </xdr:cNvPr>
        <xdr:cNvSpPr txBox="1"/>
      </xdr:nvSpPr>
      <xdr:spPr>
        <a:xfrm>
          <a:off x="11563427" y="608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CEC9200C-25D8-44A9-A8FD-79CAE8E8D70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9E946E42-37E4-4845-A975-7A566A91836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D2782AA8-A982-4E75-B9D4-62A9DE10C73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F8EFE55A-44B3-43B3-A105-A148E9D6B41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430397EF-CA6D-477C-9555-7AA8229C4DA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5D26A7C9-9286-457B-8F4B-83A8B80E6F0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97CF8A4-6262-435F-8457-E1C016F2D17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DDD3FEF-BD64-4199-AA57-AE49009EB67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B9FFD7-45E0-4D77-8060-BB4EEB5C1E3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80F2F8E-DF76-4BE1-A4D6-52E4E278AA0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DDBE277-07EE-4346-9AB8-A79B1DC17D7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A898555-992B-4F92-A853-A3B87714CDC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E7DAAB0-1AE8-4BCB-9FAE-C0378887FA3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452D433-6753-4687-A748-8DD330BCEF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227490B-1943-4556-B39E-A18CEA60302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311A773-C76F-4738-8D3D-F473A5EC421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
1,092
571.41
2,676,477
2,607,632
52,093
1,674,870
2,973,221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0634580-9C4A-4193-98D4-E98C394631E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4C58598-2DBE-4CE1-8885-2BF71F34F9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C85D6CA-ECF7-4A2A-BC83-6233C5290A0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51F4764-0C17-4B52-AEC9-E8629890E49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8699FF1-7408-475D-AE56-C1318575A4F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954F479-2ECD-44C2-B7A5-4651EF23138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9DFADDF-C9AF-406E-9699-5E64E8AB98F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8FED3B0-4C66-4B8E-A64F-451527157CB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07B3F30-7D7E-4927-94AE-39C23EB59B6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62F9C25-5EA0-4923-ADCD-F132D5D19C5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9A7A297-E5D6-4364-BB42-8C20026C18C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025B698-EC55-4FDB-B845-585783DFCB0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9C56633-54AA-4B12-8365-9C6AE8E7027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4B7370-9063-47BF-8594-B95DDC3A83B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30C5721-CB03-413A-A647-278332FE47F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775D289-6250-4B0A-978B-5EDF7651415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0A1696D-87D2-4D38-985A-6D868F76F01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5CBD335-E697-455F-ACD3-7C57C7F29A9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C8AE7EE-007E-4140-99DC-2AD9AB3ACFE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46D8383-C3C4-432B-9AD2-40EF4782BC4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FC5D344-D379-4411-9E0F-292CA7E555C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28426E2-6EA9-4801-A389-C41FC2138D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5E51467-CECC-463C-A1ED-C2CAB5F4691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1428918-B375-4B7D-8453-242BB41ED6D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0194B00-F57A-4944-B777-02F2AC86C78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67B06DB-96D1-4A51-8ADB-05660076BCF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A8F701C-8A19-4749-B7A9-BC099E6C9A5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81AFF8B-98D5-410F-9799-683DEA02709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F2F0151-570C-4D2C-9A35-D01BE1AC8A1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E63A8FB-A49E-46C6-89DF-B1409352D64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F9ABE0C-D45A-4EAF-876A-2188909C3AA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A6AD837-A4F1-4DA2-88CD-366AD599410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96D0BF1-EAD3-43BD-B2A6-8169594CB2C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500FD0A-6F47-40AC-9618-17740311706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32A4E81-219F-48A6-8D66-2B3005FAAE3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4857ABC-AEA1-45C8-9422-5122F3D5C82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208BAB4-D6EA-43F7-991A-80ABCE04284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F38C718-8281-4F8F-A66A-BE26AD916BA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AED1654-5DDA-401C-B566-6166D72CD0F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EB97A49-9331-4744-9391-7CC3862CE4D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7BD001C-9C5A-4722-9842-A2A6588DEB0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8339466-F577-4AEE-B918-87D15FD9360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0ED6FEF-4CC0-493E-87FA-F8C60E8FEC4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455CDAB-D821-4667-B1F4-0C78ABEAD27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EC94BAC-6470-4C67-BD5B-3290296428B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44FE7D86-6607-4C54-B659-B35C5FFDACD7}"/>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C77ED098-C356-462B-B423-6D295D7A094E}"/>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E4998F36-A409-42D4-84AB-7291D5EAAFC5}"/>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DF559311-9F99-44AA-8301-4B1E0F63E17D}"/>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B28B8253-8B12-4A34-BCB2-53D1C0E83265}"/>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a:extLst>
            <a:ext uri="{FF2B5EF4-FFF2-40B4-BE49-F238E27FC236}">
              <a16:creationId xmlns:a16="http://schemas.microsoft.com/office/drawing/2014/main" id="{522286EC-9A0E-4819-9223-2B3C0F61845B}"/>
            </a:ext>
          </a:extLst>
        </xdr:cNvPr>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04DECD8F-448B-4E26-B242-EF21085CE165}"/>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DD0E373F-01B4-4816-B33D-88AA2253DBC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2ACACEFF-DF7E-42CD-9510-FDB60906362D}"/>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1DA2D5E8-D646-45A4-B071-A89A1822F79A}"/>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C5704BFF-0137-47E3-A78F-62C23E39FB58}"/>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2D731B5-8AC4-4E07-B86C-C9DC2E8ED4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71B6DE3-7B31-4B12-9768-DE0ED8E32C2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EAF7CE3-54C9-4911-8E02-A49369BC3BE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BF4AFEC-18FC-4BF9-9220-28BE97CF101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62424A6-7667-4610-847C-7A31F5D610B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xdr:rowOff>
    </xdr:from>
    <xdr:to>
      <xdr:col>24</xdr:col>
      <xdr:colOff>114300</xdr:colOff>
      <xdr:row>36</xdr:row>
      <xdr:rowOff>106045</xdr:rowOff>
    </xdr:to>
    <xdr:sp macro="" textlink="">
      <xdr:nvSpPr>
        <xdr:cNvPr id="73" name="楕円 72">
          <a:extLst>
            <a:ext uri="{FF2B5EF4-FFF2-40B4-BE49-F238E27FC236}">
              <a16:creationId xmlns:a16="http://schemas.microsoft.com/office/drawing/2014/main" id="{E009F4BD-46FB-40A4-9D39-401B4CD4AAD6}"/>
            </a:ext>
          </a:extLst>
        </xdr:cNvPr>
        <xdr:cNvSpPr/>
      </xdr:nvSpPr>
      <xdr:spPr>
        <a:xfrm>
          <a:off x="45847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27322</xdr:rowOff>
    </xdr:from>
    <xdr:ext cx="405111" cy="259045"/>
    <xdr:sp macro="" textlink="">
      <xdr:nvSpPr>
        <xdr:cNvPr id="74" name="【道路】&#10;有形固定資産減価償却率該当値テキスト">
          <a:extLst>
            <a:ext uri="{FF2B5EF4-FFF2-40B4-BE49-F238E27FC236}">
              <a16:creationId xmlns:a16="http://schemas.microsoft.com/office/drawing/2014/main" id="{D422555D-3EDC-47B9-B7C4-F0A2F225B309}"/>
            </a:ext>
          </a:extLst>
        </xdr:cNvPr>
        <xdr:cNvSpPr txBox="1"/>
      </xdr:nvSpPr>
      <xdr:spPr>
        <a:xfrm>
          <a:off x="4673600"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34925</xdr:rowOff>
    </xdr:from>
    <xdr:to>
      <xdr:col>20</xdr:col>
      <xdr:colOff>38100</xdr:colOff>
      <xdr:row>35</xdr:row>
      <xdr:rowOff>136525</xdr:rowOff>
    </xdr:to>
    <xdr:sp macro="" textlink="">
      <xdr:nvSpPr>
        <xdr:cNvPr id="75" name="楕円 74">
          <a:extLst>
            <a:ext uri="{FF2B5EF4-FFF2-40B4-BE49-F238E27FC236}">
              <a16:creationId xmlns:a16="http://schemas.microsoft.com/office/drawing/2014/main" id="{B0DBF5E7-CA3E-48A3-81E5-571564D52E77}"/>
            </a:ext>
          </a:extLst>
        </xdr:cNvPr>
        <xdr:cNvSpPr/>
      </xdr:nvSpPr>
      <xdr:spPr>
        <a:xfrm>
          <a:off x="3746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85725</xdr:rowOff>
    </xdr:from>
    <xdr:to>
      <xdr:col>24</xdr:col>
      <xdr:colOff>63500</xdr:colOff>
      <xdr:row>36</xdr:row>
      <xdr:rowOff>55245</xdr:rowOff>
    </xdr:to>
    <xdr:cxnSp macro="">
      <xdr:nvCxnSpPr>
        <xdr:cNvPr id="76" name="直線コネクタ 75">
          <a:extLst>
            <a:ext uri="{FF2B5EF4-FFF2-40B4-BE49-F238E27FC236}">
              <a16:creationId xmlns:a16="http://schemas.microsoft.com/office/drawing/2014/main" id="{4D73CC72-7BC2-4857-8C88-B34A9D8D2BC0}"/>
            </a:ext>
          </a:extLst>
        </xdr:cNvPr>
        <xdr:cNvCxnSpPr/>
      </xdr:nvCxnSpPr>
      <xdr:spPr>
        <a:xfrm>
          <a:off x="3797300" y="6086475"/>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34925</xdr:rowOff>
    </xdr:from>
    <xdr:to>
      <xdr:col>6</xdr:col>
      <xdr:colOff>38100</xdr:colOff>
      <xdr:row>35</xdr:row>
      <xdr:rowOff>136525</xdr:rowOff>
    </xdr:to>
    <xdr:sp macro="" textlink="">
      <xdr:nvSpPr>
        <xdr:cNvPr id="77" name="楕円 76">
          <a:extLst>
            <a:ext uri="{FF2B5EF4-FFF2-40B4-BE49-F238E27FC236}">
              <a16:creationId xmlns:a16="http://schemas.microsoft.com/office/drawing/2014/main" id="{B8F6A256-7D5B-4C35-8CFC-657B8FEFF0DA}"/>
            </a:ext>
          </a:extLst>
        </xdr:cNvPr>
        <xdr:cNvSpPr/>
      </xdr:nvSpPr>
      <xdr:spPr>
        <a:xfrm>
          <a:off x="1079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55262</xdr:rowOff>
    </xdr:from>
    <xdr:ext cx="405111" cy="259045"/>
    <xdr:sp macro="" textlink="">
      <xdr:nvSpPr>
        <xdr:cNvPr id="78" name="n_1aveValue【道路】&#10;有形固定資産減価償却率">
          <a:extLst>
            <a:ext uri="{FF2B5EF4-FFF2-40B4-BE49-F238E27FC236}">
              <a16:creationId xmlns:a16="http://schemas.microsoft.com/office/drawing/2014/main" id="{F487A240-DE41-4784-A42F-F1D868DA2D9A}"/>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79" name="n_2aveValue【道路】&#10;有形固定資産減価償却率">
          <a:extLst>
            <a:ext uri="{FF2B5EF4-FFF2-40B4-BE49-F238E27FC236}">
              <a16:creationId xmlns:a16="http://schemas.microsoft.com/office/drawing/2014/main" id="{8AFB7DEF-D7B5-4772-BDA2-B87CFA479DBB}"/>
            </a:ext>
          </a:extLst>
        </xdr:cNvPr>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0" name="n_3aveValue【道路】&#10;有形固定資産減価償却率">
          <a:extLst>
            <a:ext uri="{FF2B5EF4-FFF2-40B4-BE49-F238E27FC236}">
              <a16:creationId xmlns:a16="http://schemas.microsoft.com/office/drawing/2014/main" id="{F05602BF-DC28-4EED-8626-A6F10B214AD6}"/>
            </a:ext>
          </a:extLst>
        </xdr:cNvPr>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1" name="n_4aveValue【道路】&#10;有形固定資産減価償却率">
          <a:extLst>
            <a:ext uri="{FF2B5EF4-FFF2-40B4-BE49-F238E27FC236}">
              <a16:creationId xmlns:a16="http://schemas.microsoft.com/office/drawing/2014/main" id="{34D8BC93-7D2D-4C3E-9568-75BB066DC8E3}"/>
            </a:ext>
          </a:extLst>
        </xdr:cNvPr>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153052</xdr:rowOff>
    </xdr:from>
    <xdr:ext cx="405111" cy="259045"/>
    <xdr:sp macro="" textlink="">
      <xdr:nvSpPr>
        <xdr:cNvPr id="82" name="n_1mainValue【道路】&#10;有形固定資産減価償却率">
          <a:extLst>
            <a:ext uri="{FF2B5EF4-FFF2-40B4-BE49-F238E27FC236}">
              <a16:creationId xmlns:a16="http://schemas.microsoft.com/office/drawing/2014/main" id="{36DADF06-F308-4D5F-B740-2A29BD959A74}"/>
            </a:ext>
          </a:extLst>
        </xdr:cNvPr>
        <xdr:cNvSpPr txBox="1"/>
      </xdr:nvSpPr>
      <xdr:spPr>
        <a:xfrm>
          <a:off x="35820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153052</xdr:rowOff>
    </xdr:from>
    <xdr:ext cx="405111" cy="259045"/>
    <xdr:sp macro="" textlink="">
      <xdr:nvSpPr>
        <xdr:cNvPr id="83" name="n_4mainValue【道路】&#10;有形固定資産減価償却率">
          <a:extLst>
            <a:ext uri="{FF2B5EF4-FFF2-40B4-BE49-F238E27FC236}">
              <a16:creationId xmlns:a16="http://schemas.microsoft.com/office/drawing/2014/main" id="{3C9B0CE3-574A-49C4-84C0-8A2ED1843049}"/>
            </a:ext>
          </a:extLst>
        </xdr:cNvPr>
        <xdr:cNvSpPr txBox="1"/>
      </xdr:nvSpPr>
      <xdr:spPr>
        <a:xfrm>
          <a:off x="927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9EF14F0B-E42C-4068-852C-5EFD314526B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C214489C-279D-47BA-81F4-1F1FC4064A4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C7F6141E-57F5-4B27-A04B-E4F456D7183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1533BC8D-FB84-4519-BED5-B7EF8B5E51D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3A0E0A01-D276-4C1F-BC5C-CC7F1FADF63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62396977-6307-440E-99ED-EAB06E55EC4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98079B1B-8120-43B6-AADA-35CA1E59F47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358E28D6-A6B3-42D0-8B71-CFCE9550362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a:extLst>
            <a:ext uri="{FF2B5EF4-FFF2-40B4-BE49-F238E27FC236}">
              <a16:creationId xmlns:a16="http://schemas.microsoft.com/office/drawing/2014/main" id="{58FEF595-520A-4312-9867-CAA6558060A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B11E3387-CF7A-460B-83BC-B5D742C3C81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4" name="直線コネクタ 93">
          <a:extLst>
            <a:ext uri="{FF2B5EF4-FFF2-40B4-BE49-F238E27FC236}">
              <a16:creationId xmlns:a16="http://schemas.microsoft.com/office/drawing/2014/main" id="{B3F610D7-9384-40FF-BBA7-1856B0D5718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5" name="テキスト ボックス 94">
          <a:extLst>
            <a:ext uri="{FF2B5EF4-FFF2-40B4-BE49-F238E27FC236}">
              <a16:creationId xmlns:a16="http://schemas.microsoft.com/office/drawing/2014/main" id="{EF0C2D71-906E-4828-918D-232AE9026D3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6" name="直線コネクタ 95">
          <a:extLst>
            <a:ext uri="{FF2B5EF4-FFF2-40B4-BE49-F238E27FC236}">
              <a16:creationId xmlns:a16="http://schemas.microsoft.com/office/drawing/2014/main" id="{528933B5-7C21-46FB-818B-7ECCA77BCC3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7" name="テキスト ボックス 96">
          <a:extLst>
            <a:ext uri="{FF2B5EF4-FFF2-40B4-BE49-F238E27FC236}">
              <a16:creationId xmlns:a16="http://schemas.microsoft.com/office/drawing/2014/main" id="{0A992FA9-524B-405A-AC81-9B16A46F758E}"/>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8" name="直線コネクタ 97">
          <a:extLst>
            <a:ext uri="{FF2B5EF4-FFF2-40B4-BE49-F238E27FC236}">
              <a16:creationId xmlns:a16="http://schemas.microsoft.com/office/drawing/2014/main" id="{3949981A-3B81-492B-AB4B-2B4812367CF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9" name="テキスト ボックス 98">
          <a:extLst>
            <a:ext uri="{FF2B5EF4-FFF2-40B4-BE49-F238E27FC236}">
              <a16:creationId xmlns:a16="http://schemas.microsoft.com/office/drawing/2014/main" id="{033C9386-223E-457C-B291-B788257CD126}"/>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0" name="直線コネクタ 99">
          <a:extLst>
            <a:ext uri="{FF2B5EF4-FFF2-40B4-BE49-F238E27FC236}">
              <a16:creationId xmlns:a16="http://schemas.microsoft.com/office/drawing/2014/main" id="{AB99F348-72FA-4366-A48B-E73A99D7F4E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1" name="テキスト ボックス 100">
          <a:extLst>
            <a:ext uri="{FF2B5EF4-FFF2-40B4-BE49-F238E27FC236}">
              <a16:creationId xmlns:a16="http://schemas.microsoft.com/office/drawing/2014/main" id="{A3EC31B1-1B6B-42C8-B06A-15A402A9EEE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FA19FDBD-ABFD-4339-B6C3-3F427836FD8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9D34FB1E-06B9-48B2-8C01-DE1DA8E2063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738A54C0-7B1C-4C17-929F-67E39573C9B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05" name="直線コネクタ 104">
          <a:extLst>
            <a:ext uri="{FF2B5EF4-FFF2-40B4-BE49-F238E27FC236}">
              <a16:creationId xmlns:a16="http://schemas.microsoft.com/office/drawing/2014/main" id="{BFA127B1-7B81-418D-BA2A-6BFA643F3DA7}"/>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06" name="【道路】&#10;一人当たり延長最小値テキスト">
          <a:extLst>
            <a:ext uri="{FF2B5EF4-FFF2-40B4-BE49-F238E27FC236}">
              <a16:creationId xmlns:a16="http://schemas.microsoft.com/office/drawing/2014/main" id="{2E08ED66-8122-4FB6-AE71-8A2A2FC861F5}"/>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07" name="直線コネクタ 106">
          <a:extLst>
            <a:ext uri="{FF2B5EF4-FFF2-40B4-BE49-F238E27FC236}">
              <a16:creationId xmlns:a16="http://schemas.microsoft.com/office/drawing/2014/main" id="{FE51C8CD-D5E3-47BA-98E0-0185AB607DE0}"/>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08" name="【道路】&#10;一人当たり延長最大値テキスト">
          <a:extLst>
            <a:ext uri="{FF2B5EF4-FFF2-40B4-BE49-F238E27FC236}">
              <a16:creationId xmlns:a16="http://schemas.microsoft.com/office/drawing/2014/main" id="{9CCFCF5C-0A2A-443F-B94F-7F6AEC9D6CB2}"/>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09" name="直線コネクタ 108">
          <a:extLst>
            <a:ext uri="{FF2B5EF4-FFF2-40B4-BE49-F238E27FC236}">
              <a16:creationId xmlns:a16="http://schemas.microsoft.com/office/drawing/2014/main" id="{7C78A0C5-84AF-494E-869F-804A2D8A4D0F}"/>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0" name="【道路】&#10;一人当たり延長平均値テキスト">
          <a:extLst>
            <a:ext uri="{FF2B5EF4-FFF2-40B4-BE49-F238E27FC236}">
              <a16:creationId xmlns:a16="http://schemas.microsoft.com/office/drawing/2014/main" id="{854F58D0-EF52-4AB6-9BE0-D14284E495B3}"/>
            </a:ext>
          </a:extLst>
        </xdr:cNvPr>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1" name="フローチャート: 判断 110">
          <a:extLst>
            <a:ext uri="{FF2B5EF4-FFF2-40B4-BE49-F238E27FC236}">
              <a16:creationId xmlns:a16="http://schemas.microsoft.com/office/drawing/2014/main" id="{8D28BAE8-B155-42D4-A2C6-64027919ACC9}"/>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2" name="フローチャート: 判断 111">
          <a:extLst>
            <a:ext uri="{FF2B5EF4-FFF2-40B4-BE49-F238E27FC236}">
              <a16:creationId xmlns:a16="http://schemas.microsoft.com/office/drawing/2014/main" id="{4A8D9657-D85A-40B5-BB56-D5F3079B03B1}"/>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13" name="フローチャート: 判断 112">
          <a:extLst>
            <a:ext uri="{FF2B5EF4-FFF2-40B4-BE49-F238E27FC236}">
              <a16:creationId xmlns:a16="http://schemas.microsoft.com/office/drawing/2014/main" id="{1CD99B9A-0F9B-4C81-9043-31E7B599DD72}"/>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14" name="フローチャート: 判断 113">
          <a:extLst>
            <a:ext uri="{FF2B5EF4-FFF2-40B4-BE49-F238E27FC236}">
              <a16:creationId xmlns:a16="http://schemas.microsoft.com/office/drawing/2014/main" id="{0053092B-212E-40C9-ACE9-51A8590B47BC}"/>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15" name="フローチャート: 判断 114">
          <a:extLst>
            <a:ext uri="{FF2B5EF4-FFF2-40B4-BE49-F238E27FC236}">
              <a16:creationId xmlns:a16="http://schemas.microsoft.com/office/drawing/2014/main" id="{83518F60-B332-40FE-BB8C-3AA6ECE60042}"/>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65283948-13BD-49D1-B3ED-4303043A3E1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9420E013-67AA-4490-B603-FB33B498112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854FA01-6A44-468B-A564-C272AF006F8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47CAA95-A58B-4D40-9007-047DB078611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764F052-DD20-4855-96FA-94E8A527EC6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44975</xdr:rowOff>
    </xdr:from>
    <xdr:to>
      <xdr:col>55</xdr:col>
      <xdr:colOff>50800</xdr:colOff>
      <xdr:row>40</xdr:row>
      <xdr:rowOff>146575</xdr:rowOff>
    </xdr:to>
    <xdr:sp macro="" textlink="">
      <xdr:nvSpPr>
        <xdr:cNvPr id="121" name="楕円 120">
          <a:extLst>
            <a:ext uri="{FF2B5EF4-FFF2-40B4-BE49-F238E27FC236}">
              <a16:creationId xmlns:a16="http://schemas.microsoft.com/office/drawing/2014/main" id="{18CBA91F-BF12-4DDE-AFCF-8352AB4BF1C0}"/>
            </a:ext>
          </a:extLst>
        </xdr:cNvPr>
        <xdr:cNvSpPr/>
      </xdr:nvSpPr>
      <xdr:spPr>
        <a:xfrm>
          <a:off x="10426700" y="690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67852</xdr:rowOff>
    </xdr:from>
    <xdr:ext cx="534377" cy="259045"/>
    <xdr:sp macro="" textlink="">
      <xdr:nvSpPr>
        <xdr:cNvPr id="122" name="【道路】&#10;一人当たり延長該当値テキスト">
          <a:extLst>
            <a:ext uri="{FF2B5EF4-FFF2-40B4-BE49-F238E27FC236}">
              <a16:creationId xmlns:a16="http://schemas.microsoft.com/office/drawing/2014/main" id="{C6F21563-F198-470F-9BF6-DFDE73242BE7}"/>
            </a:ext>
          </a:extLst>
        </xdr:cNvPr>
        <xdr:cNvSpPr txBox="1"/>
      </xdr:nvSpPr>
      <xdr:spPr>
        <a:xfrm>
          <a:off x="10515600" y="675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83595</xdr:rowOff>
    </xdr:from>
    <xdr:to>
      <xdr:col>50</xdr:col>
      <xdr:colOff>165100</xdr:colOff>
      <xdr:row>41</xdr:row>
      <xdr:rowOff>13745</xdr:rowOff>
    </xdr:to>
    <xdr:sp macro="" textlink="">
      <xdr:nvSpPr>
        <xdr:cNvPr id="123" name="楕円 122">
          <a:extLst>
            <a:ext uri="{FF2B5EF4-FFF2-40B4-BE49-F238E27FC236}">
              <a16:creationId xmlns:a16="http://schemas.microsoft.com/office/drawing/2014/main" id="{7EEF535C-72A5-4DB6-A0C0-FD81DCE03F0C}"/>
            </a:ext>
          </a:extLst>
        </xdr:cNvPr>
        <xdr:cNvSpPr/>
      </xdr:nvSpPr>
      <xdr:spPr>
        <a:xfrm>
          <a:off x="9588500" y="694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95775</xdr:rowOff>
    </xdr:from>
    <xdr:to>
      <xdr:col>55</xdr:col>
      <xdr:colOff>0</xdr:colOff>
      <xdr:row>40</xdr:row>
      <xdr:rowOff>134395</xdr:rowOff>
    </xdr:to>
    <xdr:cxnSp macro="">
      <xdr:nvCxnSpPr>
        <xdr:cNvPr id="124" name="直線コネクタ 123">
          <a:extLst>
            <a:ext uri="{FF2B5EF4-FFF2-40B4-BE49-F238E27FC236}">
              <a16:creationId xmlns:a16="http://schemas.microsoft.com/office/drawing/2014/main" id="{F999DAB2-06D3-4675-9712-9182F7CEF379}"/>
            </a:ext>
          </a:extLst>
        </xdr:cNvPr>
        <xdr:cNvCxnSpPr/>
      </xdr:nvCxnSpPr>
      <xdr:spPr>
        <a:xfrm flipV="1">
          <a:off x="9639300" y="6953775"/>
          <a:ext cx="838200" cy="3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35499</xdr:rowOff>
    </xdr:from>
    <xdr:to>
      <xdr:col>36</xdr:col>
      <xdr:colOff>165100</xdr:colOff>
      <xdr:row>40</xdr:row>
      <xdr:rowOff>137099</xdr:rowOff>
    </xdr:to>
    <xdr:sp macro="" textlink="">
      <xdr:nvSpPr>
        <xdr:cNvPr id="125" name="楕円 124">
          <a:extLst>
            <a:ext uri="{FF2B5EF4-FFF2-40B4-BE49-F238E27FC236}">
              <a16:creationId xmlns:a16="http://schemas.microsoft.com/office/drawing/2014/main" id="{6C5A0AFE-AC69-4FA0-B7B6-30F1F78CC006}"/>
            </a:ext>
          </a:extLst>
        </xdr:cNvPr>
        <xdr:cNvSpPr/>
      </xdr:nvSpPr>
      <xdr:spPr>
        <a:xfrm>
          <a:off x="6921500" y="689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41</xdr:row>
      <xdr:rowOff>48292</xdr:rowOff>
    </xdr:from>
    <xdr:ext cx="534377" cy="259045"/>
    <xdr:sp macro="" textlink="">
      <xdr:nvSpPr>
        <xdr:cNvPr id="126" name="n_1aveValue【道路】&#10;一人当たり延長">
          <a:extLst>
            <a:ext uri="{FF2B5EF4-FFF2-40B4-BE49-F238E27FC236}">
              <a16:creationId xmlns:a16="http://schemas.microsoft.com/office/drawing/2014/main" id="{5A3B2E35-0ED8-4F92-9E00-F882ED4F7EFE}"/>
            </a:ext>
          </a:extLst>
        </xdr:cNvPr>
        <xdr:cNvSpPr txBox="1"/>
      </xdr:nvSpPr>
      <xdr:spPr>
        <a:xfrm>
          <a:off x="9359411"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27" name="n_2aveValue【道路】&#10;一人当たり延長">
          <a:extLst>
            <a:ext uri="{FF2B5EF4-FFF2-40B4-BE49-F238E27FC236}">
              <a16:creationId xmlns:a16="http://schemas.microsoft.com/office/drawing/2014/main" id="{F1CE3255-8C83-467C-B16B-FBF3932584D9}"/>
            </a:ext>
          </a:extLst>
        </xdr:cNvPr>
        <xdr:cNvSpPr txBox="1"/>
      </xdr:nvSpPr>
      <xdr:spPr>
        <a:xfrm>
          <a:off x="8483111" y="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28" name="n_3aveValue【道路】&#10;一人当たり延長">
          <a:extLst>
            <a:ext uri="{FF2B5EF4-FFF2-40B4-BE49-F238E27FC236}">
              <a16:creationId xmlns:a16="http://schemas.microsoft.com/office/drawing/2014/main" id="{458AC78E-7523-46D6-8547-54394E8D4332}"/>
            </a:ext>
          </a:extLst>
        </xdr:cNvPr>
        <xdr:cNvSpPr txBox="1"/>
      </xdr:nvSpPr>
      <xdr:spPr>
        <a:xfrm>
          <a:off x="7594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18213</xdr:rowOff>
    </xdr:from>
    <xdr:ext cx="534377" cy="259045"/>
    <xdr:sp macro="" textlink="">
      <xdr:nvSpPr>
        <xdr:cNvPr id="129" name="n_4aveValue【道路】&#10;一人当たり延長">
          <a:extLst>
            <a:ext uri="{FF2B5EF4-FFF2-40B4-BE49-F238E27FC236}">
              <a16:creationId xmlns:a16="http://schemas.microsoft.com/office/drawing/2014/main" id="{463933A6-5627-43CA-8108-6091492F11E2}"/>
            </a:ext>
          </a:extLst>
        </xdr:cNvPr>
        <xdr:cNvSpPr txBox="1"/>
      </xdr:nvSpPr>
      <xdr:spPr>
        <a:xfrm>
          <a:off x="6705111" y="704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30272</xdr:rowOff>
    </xdr:from>
    <xdr:ext cx="534377" cy="259045"/>
    <xdr:sp macro="" textlink="">
      <xdr:nvSpPr>
        <xdr:cNvPr id="130" name="n_1mainValue【道路】&#10;一人当たり延長">
          <a:extLst>
            <a:ext uri="{FF2B5EF4-FFF2-40B4-BE49-F238E27FC236}">
              <a16:creationId xmlns:a16="http://schemas.microsoft.com/office/drawing/2014/main" id="{D9A95570-434A-42E8-A02E-858BADCDC58F}"/>
            </a:ext>
          </a:extLst>
        </xdr:cNvPr>
        <xdr:cNvSpPr txBox="1"/>
      </xdr:nvSpPr>
      <xdr:spPr>
        <a:xfrm>
          <a:off x="9359411" y="67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153626</xdr:rowOff>
    </xdr:from>
    <xdr:ext cx="534377" cy="259045"/>
    <xdr:sp macro="" textlink="">
      <xdr:nvSpPr>
        <xdr:cNvPr id="131" name="n_4mainValue【道路】&#10;一人当たり延長">
          <a:extLst>
            <a:ext uri="{FF2B5EF4-FFF2-40B4-BE49-F238E27FC236}">
              <a16:creationId xmlns:a16="http://schemas.microsoft.com/office/drawing/2014/main" id="{5FC6A7AE-7E7A-49AE-9B8D-BA6F122ADAF1}"/>
            </a:ext>
          </a:extLst>
        </xdr:cNvPr>
        <xdr:cNvSpPr txBox="1"/>
      </xdr:nvSpPr>
      <xdr:spPr>
        <a:xfrm>
          <a:off x="6705111" y="666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746562C2-4D27-40F0-A716-166EBB61DFD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65D6A866-6E24-4C55-8149-CC4F76BA447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71A68B25-66FF-4525-81BB-2162775B8CD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4DDCE321-2353-4FB5-BEB5-6D0425CEBC6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DDF01D37-2938-4983-83B8-B44AF4FCC80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333A39D2-71DA-4B2A-BC0B-0F61ED6130B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DD970ADF-2CD9-413A-B279-55797A71356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E7D940D4-F5ED-4C1D-AF37-8E18E8CFE11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2F0A3234-A54B-49EB-891E-D7509BE9A08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490D859B-4C7F-42EB-8F2B-FFBF06214FC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a:extLst>
            <a:ext uri="{FF2B5EF4-FFF2-40B4-BE49-F238E27FC236}">
              <a16:creationId xmlns:a16="http://schemas.microsoft.com/office/drawing/2014/main" id="{9A84D53C-8649-480A-9F50-B210F2EF54A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75A0C4CE-3EC0-41E9-93F9-A101929283D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4" name="テキスト ボックス 143">
          <a:extLst>
            <a:ext uri="{FF2B5EF4-FFF2-40B4-BE49-F238E27FC236}">
              <a16:creationId xmlns:a16="http://schemas.microsoft.com/office/drawing/2014/main" id="{399057C1-8021-4B48-9DAF-1051DDE6CAF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0EA75E82-7558-43D2-9081-7FD961420AC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BE723380-5871-440D-815C-181F8E6C73B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9B4952BC-B9AA-4757-82BE-6968DE67EEF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09927A40-9756-45B9-932E-C6F7711B4BF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FAC17515-5C5B-4D89-8B99-F67FB66EA0A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5A098137-F6EE-40C2-9957-55AFAAA7308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A8A10C51-9017-4E1D-9998-9EB19056615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7D7F42A7-EC52-457E-96F4-8537A5C08F0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68EECD75-8B4D-44A2-8EC5-C4273638FBA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4" name="テキスト ボックス 153">
          <a:extLst>
            <a:ext uri="{FF2B5EF4-FFF2-40B4-BE49-F238E27FC236}">
              <a16:creationId xmlns:a16="http://schemas.microsoft.com/office/drawing/2014/main" id="{E6029B40-DA05-4B0A-B946-4714D5FCFA4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2D04485C-C385-47A3-BC6E-78711FAD998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B3DDADE0-1A3C-4612-9C25-7D6E2BCF3C6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57" name="直線コネクタ 156">
          <a:extLst>
            <a:ext uri="{FF2B5EF4-FFF2-40B4-BE49-F238E27FC236}">
              <a16:creationId xmlns:a16="http://schemas.microsoft.com/office/drawing/2014/main" id="{84FE1ADA-8A12-4493-9C58-B87A271E7876}"/>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id="{9A73EBC8-F09D-4BBB-B750-64A4045C48A1}"/>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59" name="直線コネクタ 158">
          <a:extLst>
            <a:ext uri="{FF2B5EF4-FFF2-40B4-BE49-F238E27FC236}">
              <a16:creationId xmlns:a16="http://schemas.microsoft.com/office/drawing/2014/main" id="{986BB647-D10E-4FB2-A826-20218944FCAA}"/>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60" name="【橋りょう・トンネル】&#10;有形固定資産減価償却率最大値テキスト">
          <a:extLst>
            <a:ext uri="{FF2B5EF4-FFF2-40B4-BE49-F238E27FC236}">
              <a16:creationId xmlns:a16="http://schemas.microsoft.com/office/drawing/2014/main" id="{E8DD4FB7-03CA-4898-853E-CC38FE4233D5}"/>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61" name="直線コネクタ 160">
          <a:extLst>
            <a:ext uri="{FF2B5EF4-FFF2-40B4-BE49-F238E27FC236}">
              <a16:creationId xmlns:a16="http://schemas.microsoft.com/office/drawing/2014/main" id="{07611169-0151-4B00-BA64-8C09F8A0E502}"/>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34126</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5D1486DD-9BEB-4836-8B7A-B26385593037}"/>
            </a:ext>
          </a:extLst>
        </xdr:cNvPr>
        <xdr:cNvSpPr txBox="1"/>
      </xdr:nvSpPr>
      <xdr:spPr>
        <a:xfrm>
          <a:off x="4673600" y="1032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63" name="フローチャート: 判断 162">
          <a:extLst>
            <a:ext uri="{FF2B5EF4-FFF2-40B4-BE49-F238E27FC236}">
              <a16:creationId xmlns:a16="http://schemas.microsoft.com/office/drawing/2014/main" id="{6409FEB1-FFB5-4EFA-AD06-9A68E61A44D7}"/>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64" name="フローチャート: 判断 163">
          <a:extLst>
            <a:ext uri="{FF2B5EF4-FFF2-40B4-BE49-F238E27FC236}">
              <a16:creationId xmlns:a16="http://schemas.microsoft.com/office/drawing/2014/main" id="{BFD5A8CA-F53C-4767-AB1B-7945E7F3A741}"/>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65" name="フローチャート: 判断 164">
          <a:extLst>
            <a:ext uri="{FF2B5EF4-FFF2-40B4-BE49-F238E27FC236}">
              <a16:creationId xmlns:a16="http://schemas.microsoft.com/office/drawing/2014/main" id="{AFF0A1B1-BA61-4EE9-80CC-2F17DF7CBB2E}"/>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66" name="フローチャート: 判断 165">
          <a:extLst>
            <a:ext uri="{FF2B5EF4-FFF2-40B4-BE49-F238E27FC236}">
              <a16:creationId xmlns:a16="http://schemas.microsoft.com/office/drawing/2014/main" id="{2BB59FDA-B234-48CE-9E9C-96F57E061AF8}"/>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67" name="フローチャート: 判断 166">
          <a:extLst>
            <a:ext uri="{FF2B5EF4-FFF2-40B4-BE49-F238E27FC236}">
              <a16:creationId xmlns:a16="http://schemas.microsoft.com/office/drawing/2014/main" id="{BA7F2734-C6D9-491E-8DC6-9A3A7BC39F80}"/>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689B7766-A89C-4A11-AAAB-C1CAC5E4615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4E420214-78E0-4FDE-B7C0-A1CD79E3791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96E52963-7CBF-46AA-BD39-D5E2F52ED0D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5BA1D3D7-2C80-4FF4-B241-224E4EAD1A1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FDF0F3FA-2163-4868-A638-993E2D4A485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166370</xdr:rowOff>
    </xdr:from>
    <xdr:to>
      <xdr:col>24</xdr:col>
      <xdr:colOff>114300</xdr:colOff>
      <xdr:row>62</xdr:row>
      <xdr:rowOff>96520</xdr:rowOff>
    </xdr:to>
    <xdr:sp macro="" textlink="">
      <xdr:nvSpPr>
        <xdr:cNvPr id="173" name="楕円 172">
          <a:extLst>
            <a:ext uri="{FF2B5EF4-FFF2-40B4-BE49-F238E27FC236}">
              <a16:creationId xmlns:a16="http://schemas.microsoft.com/office/drawing/2014/main" id="{641C659C-4358-48AB-B094-65C2721BEBF2}"/>
            </a:ext>
          </a:extLst>
        </xdr:cNvPr>
        <xdr:cNvSpPr/>
      </xdr:nvSpPr>
      <xdr:spPr>
        <a:xfrm>
          <a:off x="4584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144797</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C7CF891F-AFB6-4C55-8DA9-82315071977A}"/>
            </a:ext>
          </a:extLst>
        </xdr:cNvPr>
        <xdr:cNvSpPr txBox="1"/>
      </xdr:nvSpPr>
      <xdr:spPr>
        <a:xfrm>
          <a:off x="4673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30843</xdr:rowOff>
    </xdr:from>
    <xdr:to>
      <xdr:col>20</xdr:col>
      <xdr:colOff>38100</xdr:colOff>
      <xdr:row>62</xdr:row>
      <xdr:rowOff>132443</xdr:rowOff>
    </xdr:to>
    <xdr:sp macro="" textlink="">
      <xdr:nvSpPr>
        <xdr:cNvPr id="175" name="楕円 174">
          <a:extLst>
            <a:ext uri="{FF2B5EF4-FFF2-40B4-BE49-F238E27FC236}">
              <a16:creationId xmlns:a16="http://schemas.microsoft.com/office/drawing/2014/main" id="{95FA228D-8692-4D7D-ABEF-A582727E6D51}"/>
            </a:ext>
          </a:extLst>
        </xdr:cNvPr>
        <xdr:cNvSpPr/>
      </xdr:nvSpPr>
      <xdr:spPr>
        <a:xfrm>
          <a:off x="3746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45720</xdr:rowOff>
    </xdr:from>
    <xdr:to>
      <xdr:col>24</xdr:col>
      <xdr:colOff>63500</xdr:colOff>
      <xdr:row>62</xdr:row>
      <xdr:rowOff>81643</xdr:rowOff>
    </xdr:to>
    <xdr:cxnSp macro="">
      <xdr:nvCxnSpPr>
        <xdr:cNvPr id="176" name="直線コネクタ 175">
          <a:extLst>
            <a:ext uri="{FF2B5EF4-FFF2-40B4-BE49-F238E27FC236}">
              <a16:creationId xmlns:a16="http://schemas.microsoft.com/office/drawing/2014/main" id="{95FC6B07-3186-4F41-8CE3-4913C3A8E812}"/>
            </a:ext>
          </a:extLst>
        </xdr:cNvPr>
        <xdr:cNvCxnSpPr/>
      </xdr:nvCxnSpPr>
      <xdr:spPr>
        <a:xfrm flipV="1">
          <a:off x="3797300" y="106756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30843</xdr:rowOff>
    </xdr:from>
    <xdr:to>
      <xdr:col>6</xdr:col>
      <xdr:colOff>38100</xdr:colOff>
      <xdr:row>62</xdr:row>
      <xdr:rowOff>132443</xdr:rowOff>
    </xdr:to>
    <xdr:sp macro="" textlink="">
      <xdr:nvSpPr>
        <xdr:cNvPr id="177" name="楕円 176">
          <a:extLst>
            <a:ext uri="{FF2B5EF4-FFF2-40B4-BE49-F238E27FC236}">
              <a16:creationId xmlns:a16="http://schemas.microsoft.com/office/drawing/2014/main" id="{C04CAC70-7732-49C4-A4B8-A360D403DCC0}"/>
            </a:ext>
          </a:extLst>
        </xdr:cNvPr>
        <xdr:cNvSpPr/>
      </xdr:nvSpPr>
      <xdr:spPr>
        <a:xfrm>
          <a:off x="1079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101617</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8F50BD2F-32C9-4679-A437-819E8217E541}"/>
            </a:ext>
          </a:extLst>
        </xdr:cNvPr>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F79A838F-DFAE-4AE3-BD39-1C084F896E8D}"/>
            </a:ext>
          </a:extLst>
        </xdr:cNvPr>
        <xdr:cNvSpPr txBox="1"/>
      </xdr:nvSpPr>
      <xdr:spPr>
        <a:xfrm>
          <a:off x="2705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5BA292B8-C0D5-4496-918B-D6CFB356F1B3}"/>
            </a:ext>
          </a:extLst>
        </xdr:cNvPr>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181" name="n_4aveValue【橋りょう・トンネル】&#10;有形固定資産減価償却率">
          <a:extLst>
            <a:ext uri="{FF2B5EF4-FFF2-40B4-BE49-F238E27FC236}">
              <a16:creationId xmlns:a16="http://schemas.microsoft.com/office/drawing/2014/main" id="{0826D82E-48A5-43AC-B6A7-51112D0E1A58}"/>
            </a:ext>
          </a:extLst>
        </xdr:cNvPr>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123570</xdr:rowOff>
    </xdr:from>
    <xdr:ext cx="405111" cy="259045"/>
    <xdr:sp macro="" textlink="">
      <xdr:nvSpPr>
        <xdr:cNvPr id="182" name="n_1mainValue【橋りょう・トンネル】&#10;有形固定資産減価償却率">
          <a:extLst>
            <a:ext uri="{FF2B5EF4-FFF2-40B4-BE49-F238E27FC236}">
              <a16:creationId xmlns:a16="http://schemas.microsoft.com/office/drawing/2014/main" id="{99D9AB61-D304-4968-BD1A-2144C3DB3BA7}"/>
            </a:ext>
          </a:extLst>
        </xdr:cNvPr>
        <xdr:cNvSpPr txBox="1"/>
      </xdr:nvSpPr>
      <xdr:spPr>
        <a:xfrm>
          <a:off x="3582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123570</xdr:rowOff>
    </xdr:from>
    <xdr:ext cx="405111" cy="259045"/>
    <xdr:sp macro="" textlink="">
      <xdr:nvSpPr>
        <xdr:cNvPr id="183" name="n_4mainValue【橋りょう・トンネル】&#10;有形固定資産減価償却率">
          <a:extLst>
            <a:ext uri="{FF2B5EF4-FFF2-40B4-BE49-F238E27FC236}">
              <a16:creationId xmlns:a16="http://schemas.microsoft.com/office/drawing/2014/main" id="{6C99E3AC-0AB0-426C-9D13-1F4485761187}"/>
            </a:ext>
          </a:extLst>
        </xdr:cNvPr>
        <xdr:cNvSpPr txBox="1"/>
      </xdr:nvSpPr>
      <xdr:spPr>
        <a:xfrm>
          <a:off x="927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8498729F-563E-4398-97E1-21E5B30FE97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B2F249DA-035A-458B-B46C-328B841369B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ECD16A85-9DDA-46C4-A7B6-137BB76E931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79442730-9D43-481F-884E-47470BA777A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2C1E8142-A949-420A-8960-37AA5A640F1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62A29863-9BA7-40C2-89E6-6CA7591DA42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DFAFD7ED-194C-40B4-ABD0-46F6D1CA3EF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6BD97994-E174-48D8-8ACA-4E9BA4AB93B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B7266FE2-180E-47D6-BEE8-B7A0178BF6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CD673044-2814-4FBC-B326-44849D92DB2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a:extLst>
            <a:ext uri="{FF2B5EF4-FFF2-40B4-BE49-F238E27FC236}">
              <a16:creationId xmlns:a16="http://schemas.microsoft.com/office/drawing/2014/main" id="{5254A492-76E6-46F4-A78E-70B9EE71FDE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a:extLst>
            <a:ext uri="{FF2B5EF4-FFF2-40B4-BE49-F238E27FC236}">
              <a16:creationId xmlns:a16="http://schemas.microsoft.com/office/drawing/2014/main" id="{799A7D3B-79D2-491F-BC9B-D6211C406A4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a:extLst>
            <a:ext uri="{FF2B5EF4-FFF2-40B4-BE49-F238E27FC236}">
              <a16:creationId xmlns:a16="http://schemas.microsoft.com/office/drawing/2014/main" id="{AE13E3C1-22CE-4D13-AE40-60910C8C7FC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a:extLst>
            <a:ext uri="{FF2B5EF4-FFF2-40B4-BE49-F238E27FC236}">
              <a16:creationId xmlns:a16="http://schemas.microsoft.com/office/drawing/2014/main" id="{E70EF108-35DC-4806-966A-5CDED1D4B72A}"/>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a:extLst>
            <a:ext uri="{FF2B5EF4-FFF2-40B4-BE49-F238E27FC236}">
              <a16:creationId xmlns:a16="http://schemas.microsoft.com/office/drawing/2014/main" id="{71EC9A97-B710-4656-A741-CFFC025E502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a:extLst>
            <a:ext uri="{FF2B5EF4-FFF2-40B4-BE49-F238E27FC236}">
              <a16:creationId xmlns:a16="http://schemas.microsoft.com/office/drawing/2014/main" id="{576C9F84-F748-4A47-A513-CAE46ABD418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a:extLst>
            <a:ext uri="{FF2B5EF4-FFF2-40B4-BE49-F238E27FC236}">
              <a16:creationId xmlns:a16="http://schemas.microsoft.com/office/drawing/2014/main" id="{E0021A7D-D2A6-4440-9234-C6444DE461C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a:extLst>
            <a:ext uri="{FF2B5EF4-FFF2-40B4-BE49-F238E27FC236}">
              <a16:creationId xmlns:a16="http://schemas.microsoft.com/office/drawing/2014/main" id="{EB53DAAC-2DF5-4366-B1E5-3B12BF4D3CBA}"/>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a:extLst>
            <a:ext uri="{FF2B5EF4-FFF2-40B4-BE49-F238E27FC236}">
              <a16:creationId xmlns:a16="http://schemas.microsoft.com/office/drawing/2014/main" id="{87376111-7D5C-4CF7-ABFB-FB422D0DAA6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03" name="テキスト ボックス 202">
          <a:extLst>
            <a:ext uri="{FF2B5EF4-FFF2-40B4-BE49-F238E27FC236}">
              <a16:creationId xmlns:a16="http://schemas.microsoft.com/office/drawing/2014/main" id="{F07812A4-99C3-4159-ADB1-01E998A8A631}"/>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E45061C5-AD22-402D-AE8B-9109A753974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5" name="テキスト ボックス 204">
          <a:extLst>
            <a:ext uri="{FF2B5EF4-FFF2-40B4-BE49-F238E27FC236}">
              <a16:creationId xmlns:a16="http://schemas.microsoft.com/office/drawing/2014/main" id="{ADD0D0A0-DE54-4219-8C3F-D21F2EB14E8D}"/>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a:extLst>
            <a:ext uri="{FF2B5EF4-FFF2-40B4-BE49-F238E27FC236}">
              <a16:creationId xmlns:a16="http://schemas.microsoft.com/office/drawing/2014/main" id="{CF7B7348-35DF-488D-8548-D376FA1CD84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07" name="直線コネクタ 206">
          <a:extLst>
            <a:ext uri="{FF2B5EF4-FFF2-40B4-BE49-F238E27FC236}">
              <a16:creationId xmlns:a16="http://schemas.microsoft.com/office/drawing/2014/main" id="{CA0F7C4F-8581-41A8-A112-489D9EFB676A}"/>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08" name="【橋りょう・トンネル】&#10;一人当たり有形固定資産（償却資産）額最小値テキスト">
          <a:extLst>
            <a:ext uri="{FF2B5EF4-FFF2-40B4-BE49-F238E27FC236}">
              <a16:creationId xmlns:a16="http://schemas.microsoft.com/office/drawing/2014/main" id="{BBC163E6-BC92-4DC2-BF4E-6214895F0C87}"/>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09" name="直線コネクタ 208">
          <a:extLst>
            <a:ext uri="{FF2B5EF4-FFF2-40B4-BE49-F238E27FC236}">
              <a16:creationId xmlns:a16="http://schemas.microsoft.com/office/drawing/2014/main" id="{8445B2BB-F981-45D4-9D17-EEC52E5A1921}"/>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10" name="【橋りょう・トンネル】&#10;一人当たり有形固定資産（償却資産）額最大値テキスト">
          <a:extLst>
            <a:ext uri="{FF2B5EF4-FFF2-40B4-BE49-F238E27FC236}">
              <a16:creationId xmlns:a16="http://schemas.microsoft.com/office/drawing/2014/main" id="{53D91D19-5237-448E-B9ED-DF890EADD96C}"/>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11" name="直線コネクタ 210">
          <a:extLst>
            <a:ext uri="{FF2B5EF4-FFF2-40B4-BE49-F238E27FC236}">
              <a16:creationId xmlns:a16="http://schemas.microsoft.com/office/drawing/2014/main" id="{BED8C18D-8951-4546-A061-C99E1758D4E2}"/>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164918</xdr:rowOff>
    </xdr:from>
    <xdr:ext cx="690189" cy="259045"/>
    <xdr:sp macro="" textlink="">
      <xdr:nvSpPr>
        <xdr:cNvPr id="212" name="【橋りょう・トンネル】&#10;一人当たり有形固定資産（償却資産）額平均値テキスト">
          <a:extLst>
            <a:ext uri="{FF2B5EF4-FFF2-40B4-BE49-F238E27FC236}">
              <a16:creationId xmlns:a16="http://schemas.microsoft.com/office/drawing/2014/main" id="{12B3C7AD-F553-4262-AB6C-4D5CB1A62DB1}"/>
            </a:ext>
          </a:extLst>
        </xdr:cNvPr>
        <xdr:cNvSpPr txBox="1"/>
      </xdr:nvSpPr>
      <xdr:spPr>
        <a:xfrm>
          <a:off x="10515600" y="10794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13" name="フローチャート: 判断 212">
          <a:extLst>
            <a:ext uri="{FF2B5EF4-FFF2-40B4-BE49-F238E27FC236}">
              <a16:creationId xmlns:a16="http://schemas.microsoft.com/office/drawing/2014/main" id="{5953B10C-F860-43B8-B58B-03BA15951A6C}"/>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14" name="フローチャート: 判断 213">
          <a:extLst>
            <a:ext uri="{FF2B5EF4-FFF2-40B4-BE49-F238E27FC236}">
              <a16:creationId xmlns:a16="http://schemas.microsoft.com/office/drawing/2014/main" id="{3CB79550-7ACD-49D1-BE10-FCFED62F3A44}"/>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15" name="フローチャート: 判断 214">
          <a:extLst>
            <a:ext uri="{FF2B5EF4-FFF2-40B4-BE49-F238E27FC236}">
              <a16:creationId xmlns:a16="http://schemas.microsoft.com/office/drawing/2014/main" id="{610C69F3-209B-4FDB-AD28-BA72F3974F45}"/>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16" name="フローチャート: 判断 215">
          <a:extLst>
            <a:ext uri="{FF2B5EF4-FFF2-40B4-BE49-F238E27FC236}">
              <a16:creationId xmlns:a16="http://schemas.microsoft.com/office/drawing/2014/main" id="{79227B35-677F-42C9-B089-78FD41B9E645}"/>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17" name="フローチャート: 判断 216">
          <a:extLst>
            <a:ext uri="{FF2B5EF4-FFF2-40B4-BE49-F238E27FC236}">
              <a16:creationId xmlns:a16="http://schemas.microsoft.com/office/drawing/2014/main" id="{68DC3BDD-0B0F-4244-8E59-614A21C06639}"/>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6F1B8A9D-DF4D-4AA3-96AA-0E8C5F1832C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AD16F2F7-FEAE-49C6-A336-4CBBA2AD1AE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62459CEB-0BAE-4F43-BC30-328129163A8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D7C1E6A-E2DF-4B92-88E8-C055BB98C6C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52F6BBE-34DD-4106-9B84-63380D5A7F5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63814</xdr:rowOff>
    </xdr:from>
    <xdr:to>
      <xdr:col>55</xdr:col>
      <xdr:colOff>50800</xdr:colOff>
      <xdr:row>62</xdr:row>
      <xdr:rowOff>165414</xdr:rowOff>
    </xdr:to>
    <xdr:sp macro="" textlink="">
      <xdr:nvSpPr>
        <xdr:cNvPr id="223" name="楕円 222">
          <a:extLst>
            <a:ext uri="{FF2B5EF4-FFF2-40B4-BE49-F238E27FC236}">
              <a16:creationId xmlns:a16="http://schemas.microsoft.com/office/drawing/2014/main" id="{32310DD7-EB90-45CD-A544-780A30093B65}"/>
            </a:ext>
          </a:extLst>
        </xdr:cNvPr>
        <xdr:cNvSpPr/>
      </xdr:nvSpPr>
      <xdr:spPr>
        <a:xfrm>
          <a:off x="10426700" y="1069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86691</xdr:rowOff>
    </xdr:from>
    <xdr:ext cx="690189" cy="259045"/>
    <xdr:sp macro="" textlink="">
      <xdr:nvSpPr>
        <xdr:cNvPr id="224" name="【橋りょう・トンネル】&#10;一人当たり有形固定資産（償却資産）額該当値テキスト">
          <a:extLst>
            <a:ext uri="{FF2B5EF4-FFF2-40B4-BE49-F238E27FC236}">
              <a16:creationId xmlns:a16="http://schemas.microsoft.com/office/drawing/2014/main" id="{69C044BF-ECEE-464B-AFFC-00A4B32C4AAF}"/>
            </a:ext>
          </a:extLst>
        </xdr:cNvPr>
        <xdr:cNvSpPr txBox="1"/>
      </xdr:nvSpPr>
      <xdr:spPr>
        <a:xfrm>
          <a:off x="10515600" y="10545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120067</xdr:rowOff>
    </xdr:from>
    <xdr:to>
      <xdr:col>50</xdr:col>
      <xdr:colOff>165100</xdr:colOff>
      <xdr:row>63</xdr:row>
      <xdr:rowOff>50217</xdr:rowOff>
    </xdr:to>
    <xdr:sp macro="" textlink="">
      <xdr:nvSpPr>
        <xdr:cNvPr id="225" name="楕円 224">
          <a:extLst>
            <a:ext uri="{FF2B5EF4-FFF2-40B4-BE49-F238E27FC236}">
              <a16:creationId xmlns:a16="http://schemas.microsoft.com/office/drawing/2014/main" id="{890602B9-CF2D-4B53-8159-6F56D9AA31A0}"/>
            </a:ext>
          </a:extLst>
        </xdr:cNvPr>
        <xdr:cNvSpPr/>
      </xdr:nvSpPr>
      <xdr:spPr>
        <a:xfrm>
          <a:off x="9588500" y="107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114614</xdr:rowOff>
    </xdr:from>
    <xdr:to>
      <xdr:col>55</xdr:col>
      <xdr:colOff>0</xdr:colOff>
      <xdr:row>62</xdr:row>
      <xdr:rowOff>170867</xdr:rowOff>
    </xdr:to>
    <xdr:cxnSp macro="">
      <xdr:nvCxnSpPr>
        <xdr:cNvPr id="226" name="直線コネクタ 225">
          <a:extLst>
            <a:ext uri="{FF2B5EF4-FFF2-40B4-BE49-F238E27FC236}">
              <a16:creationId xmlns:a16="http://schemas.microsoft.com/office/drawing/2014/main" id="{1D0FA282-B1C6-4086-B3DB-C120ABA634B1}"/>
            </a:ext>
          </a:extLst>
        </xdr:cNvPr>
        <xdr:cNvCxnSpPr/>
      </xdr:nvCxnSpPr>
      <xdr:spPr>
        <a:xfrm flipV="1">
          <a:off x="9639300" y="10744514"/>
          <a:ext cx="838200" cy="5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50018</xdr:rowOff>
    </xdr:from>
    <xdr:to>
      <xdr:col>36</xdr:col>
      <xdr:colOff>165100</xdr:colOff>
      <xdr:row>62</xdr:row>
      <xdr:rowOff>151618</xdr:rowOff>
    </xdr:to>
    <xdr:sp macro="" textlink="">
      <xdr:nvSpPr>
        <xdr:cNvPr id="227" name="楕円 226">
          <a:extLst>
            <a:ext uri="{FF2B5EF4-FFF2-40B4-BE49-F238E27FC236}">
              <a16:creationId xmlns:a16="http://schemas.microsoft.com/office/drawing/2014/main" id="{6785968B-5330-46E6-9666-D4008D5222F0}"/>
            </a:ext>
          </a:extLst>
        </xdr:cNvPr>
        <xdr:cNvSpPr/>
      </xdr:nvSpPr>
      <xdr:spPr>
        <a:xfrm>
          <a:off x="6921500" y="1067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63</xdr:row>
      <xdr:rowOff>74930</xdr:rowOff>
    </xdr:from>
    <xdr:ext cx="690189" cy="259045"/>
    <xdr:sp macro="" textlink="">
      <xdr:nvSpPr>
        <xdr:cNvPr id="228" name="n_1aveValue【橋りょう・トンネル】&#10;一人当たり有形固定資産（償却資産）額">
          <a:extLst>
            <a:ext uri="{FF2B5EF4-FFF2-40B4-BE49-F238E27FC236}">
              <a16:creationId xmlns:a16="http://schemas.microsoft.com/office/drawing/2014/main" id="{3F9644E9-0457-494E-9A13-2CA05CED7D31}"/>
            </a:ext>
          </a:extLst>
        </xdr:cNvPr>
        <xdr:cNvSpPr txBox="1"/>
      </xdr:nvSpPr>
      <xdr:spPr>
        <a:xfrm>
          <a:off x="92815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29" name="n_2aveValue【橋りょう・トンネル】&#10;一人当たり有形固定資産（償却資産）額">
          <a:extLst>
            <a:ext uri="{FF2B5EF4-FFF2-40B4-BE49-F238E27FC236}">
              <a16:creationId xmlns:a16="http://schemas.microsoft.com/office/drawing/2014/main" id="{623BB86D-9F49-4D19-B418-403007ABB983}"/>
            </a:ext>
          </a:extLst>
        </xdr:cNvPr>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30" name="n_3aveValue【橋りょう・トンネル】&#10;一人当たり有形固定資産（償却資産）額">
          <a:extLst>
            <a:ext uri="{FF2B5EF4-FFF2-40B4-BE49-F238E27FC236}">
              <a16:creationId xmlns:a16="http://schemas.microsoft.com/office/drawing/2014/main" id="{E2D6A58A-E528-483A-AA77-AA28779B610A}"/>
            </a:ext>
          </a:extLst>
        </xdr:cNvPr>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82408</xdr:rowOff>
    </xdr:from>
    <xdr:ext cx="690189" cy="259045"/>
    <xdr:sp macro="" textlink="">
      <xdr:nvSpPr>
        <xdr:cNvPr id="231" name="n_4aveValue【橋りょう・トンネル】&#10;一人当たり有形固定資産（償却資産）額">
          <a:extLst>
            <a:ext uri="{FF2B5EF4-FFF2-40B4-BE49-F238E27FC236}">
              <a16:creationId xmlns:a16="http://schemas.microsoft.com/office/drawing/2014/main" id="{73D2D313-0AA2-4B09-B478-43C19B34C377}"/>
            </a:ext>
          </a:extLst>
        </xdr:cNvPr>
        <xdr:cNvSpPr txBox="1"/>
      </xdr:nvSpPr>
      <xdr:spPr>
        <a:xfrm>
          <a:off x="6627205" y="10883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66744</xdr:rowOff>
    </xdr:from>
    <xdr:ext cx="690189" cy="259045"/>
    <xdr:sp macro="" textlink="">
      <xdr:nvSpPr>
        <xdr:cNvPr id="232" name="n_1mainValue【橋りょう・トンネル】&#10;一人当たり有形固定資産（償却資産）額">
          <a:extLst>
            <a:ext uri="{FF2B5EF4-FFF2-40B4-BE49-F238E27FC236}">
              <a16:creationId xmlns:a16="http://schemas.microsoft.com/office/drawing/2014/main" id="{EAAA6AFE-C19A-47A4-B18E-BABD3A45D357}"/>
            </a:ext>
          </a:extLst>
        </xdr:cNvPr>
        <xdr:cNvSpPr txBox="1"/>
      </xdr:nvSpPr>
      <xdr:spPr>
        <a:xfrm>
          <a:off x="9281505" y="10525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168145</xdr:rowOff>
    </xdr:from>
    <xdr:ext cx="690189" cy="259045"/>
    <xdr:sp macro="" textlink="">
      <xdr:nvSpPr>
        <xdr:cNvPr id="233" name="n_4mainValue【橋りょう・トンネル】&#10;一人当たり有形固定資産（償却資産）額">
          <a:extLst>
            <a:ext uri="{FF2B5EF4-FFF2-40B4-BE49-F238E27FC236}">
              <a16:creationId xmlns:a16="http://schemas.microsoft.com/office/drawing/2014/main" id="{4543D57A-CD02-43A8-9141-F01297DBD130}"/>
            </a:ext>
          </a:extLst>
        </xdr:cNvPr>
        <xdr:cNvSpPr txBox="1"/>
      </xdr:nvSpPr>
      <xdr:spPr>
        <a:xfrm>
          <a:off x="6627205" y="104551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a:extLst>
            <a:ext uri="{FF2B5EF4-FFF2-40B4-BE49-F238E27FC236}">
              <a16:creationId xmlns:a16="http://schemas.microsoft.com/office/drawing/2014/main" id="{1FF90AB0-20E8-42DC-A50E-ABD424D3ABD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a:extLst>
            <a:ext uri="{FF2B5EF4-FFF2-40B4-BE49-F238E27FC236}">
              <a16:creationId xmlns:a16="http://schemas.microsoft.com/office/drawing/2014/main" id="{9918094B-710C-4BF6-81A6-040C7FB86BC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a:extLst>
            <a:ext uri="{FF2B5EF4-FFF2-40B4-BE49-F238E27FC236}">
              <a16:creationId xmlns:a16="http://schemas.microsoft.com/office/drawing/2014/main" id="{76EF6006-7964-4E06-A063-5794C8909C7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a:extLst>
            <a:ext uri="{FF2B5EF4-FFF2-40B4-BE49-F238E27FC236}">
              <a16:creationId xmlns:a16="http://schemas.microsoft.com/office/drawing/2014/main" id="{4082539B-63AC-4F6C-9158-E4696747490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a:extLst>
            <a:ext uri="{FF2B5EF4-FFF2-40B4-BE49-F238E27FC236}">
              <a16:creationId xmlns:a16="http://schemas.microsoft.com/office/drawing/2014/main" id="{6DCD4B09-C577-48A1-9198-4D283D7BB68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a:extLst>
            <a:ext uri="{FF2B5EF4-FFF2-40B4-BE49-F238E27FC236}">
              <a16:creationId xmlns:a16="http://schemas.microsoft.com/office/drawing/2014/main" id="{63F07155-1141-4DC7-B48C-D48218F0F03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a:extLst>
            <a:ext uri="{FF2B5EF4-FFF2-40B4-BE49-F238E27FC236}">
              <a16:creationId xmlns:a16="http://schemas.microsoft.com/office/drawing/2014/main" id="{6783A8CA-44BA-4454-8302-541D2712C3C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a:extLst>
            <a:ext uri="{FF2B5EF4-FFF2-40B4-BE49-F238E27FC236}">
              <a16:creationId xmlns:a16="http://schemas.microsoft.com/office/drawing/2014/main" id="{BE248FAA-1BF3-474D-8AEF-E9A946C1D6A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a:extLst>
            <a:ext uri="{FF2B5EF4-FFF2-40B4-BE49-F238E27FC236}">
              <a16:creationId xmlns:a16="http://schemas.microsoft.com/office/drawing/2014/main" id="{F2359568-A5A4-4525-A548-C8272EA9E2C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a:extLst>
            <a:ext uri="{FF2B5EF4-FFF2-40B4-BE49-F238E27FC236}">
              <a16:creationId xmlns:a16="http://schemas.microsoft.com/office/drawing/2014/main" id="{3F585595-D451-4AD5-B970-D920A6B1225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4" name="テキスト ボックス 243">
          <a:extLst>
            <a:ext uri="{FF2B5EF4-FFF2-40B4-BE49-F238E27FC236}">
              <a16:creationId xmlns:a16="http://schemas.microsoft.com/office/drawing/2014/main" id="{D2F5D88B-1D62-434D-B1BB-909C938890E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5" name="直線コネクタ 244">
          <a:extLst>
            <a:ext uri="{FF2B5EF4-FFF2-40B4-BE49-F238E27FC236}">
              <a16:creationId xmlns:a16="http://schemas.microsoft.com/office/drawing/2014/main" id="{BF2AFB3E-AFD2-49C6-A39B-37653A325CE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6" name="テキスト ボックス 245">
          <a:extLst>
            <a:ext uri="{FF2B5EF4-FFF2-40B4-BE49-F238E27FC236}">
              <a16:creationId xmlns:a16="http://schemas.microsoft.com/office/drawing/2014/main" id="{554B1B2E-9EE8-4A86-8183-199CBFCC4DC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7" name="直線コネクタ 246">
          <a:extLst>
            <a:ext uri="{FF2B5EF4-FFF2-40B4-BE49-F238E27FC236}">
              <a16:creationId xmlns:a16="http://schemas.microsoft.com/office/drawing/2014/main" id="{A321611E-8074-40DC-BA39-F91224E4B50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8" name="テキスト ボックス 247">
          <a:extLst>
            <a:ext uri="{FF2B5EF4-FFF2-40B4-BE49-F238E27FC236}">
              <a16:creationId xmlns:a16="http://schemas.microsoft.com/office/drawing/2014/main" id="{53B304FA-A254-4CDD-8F95-5DC97190AE8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9" name="直線コネクタ 248">
          <a:extLst>
            <a:ext uri="{FF2B5EF4-FFF2-40B4-BE49-F238E27FC236}">
              <a16:creationId xmlns:a16="http://schemas.microsoft.com/office/drawing/2014/main" id="{5FA2B3AA-5769-4595-A20C-B89C5C7FA7B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0" name="テキスト ボックス 249">
          <a:extLst>
            <a:ext uri="{FF2B5EF4-FFF2-40B4-BE49-F238E27FC236}">
              <a16:creationId xmlns:a16="http://schemas.microsoft.com/office/drawing/2014/main" id="{BFF98506-D274-4714-8B3C-7EF8ABB0069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1" name="直線コネクタ 250">
          <a:extLst>
            <a:ext uri="{FF2B5EF4-FFF2-40B4-BE49-F238E27FC236}">
              <a16:creationId xmlns:a16="http://schemas.microsoft.com/office/drawing/2014/main" id="{3B3FC4AA-8FEC-46A1-B984-B6DB9BA06CF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2" name="テキスト ボックス 251">
          <a:extLst>
            <a:ext uri="{FF2B5EF4-FFF2-40B4-BE49-F238E27FC236}">
              <a16:creationId xmlns:a16="http://schemas.microsoft.com/office/drawing/2014/main" id="{C87E552A-F3AD-4E3F-B5DC-BE8002498D4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3" name="直線コネクタ 252">
          <a:extLst>
            <a:ext uri="{FF2B5EF4-FFF2-40B4-BE49-F238E27FC236}">
              <a16:creationId xmlns:a16="http://schemas.microsoft.com/office/drawing/2014/main" id="{995B3C39-3CDA-4A99-8041-63A9A6EED62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4" name="テキスト ボックス 253">
          <a:extLst>
            <a:ext uri="{FF2B5EF4-FFF2-40B4-BE49-F238E27FC236}">
              <a16:creationId xmlns:a16="http://schemas.microsoft.com/office/drawing/2014/main" id="{90BDEF60-C342-4625-A9B7-17CA5AD4FF6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5" name="直線コネクタ 254">
          <a:extLst>
            <a:ext uri="{FF2B5EF4-FFF2-40B4-BE49-F238E27FC236}">
              <a16:creationId xmlns:a16="http://schemas.microsoft.com/office/drawing/2014/main" id="{0EF07CBF-0ED9-49F6-9689-2B98A785B41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6" name="テキスト ボックス 255">
          <a:extLst>
            <a:ext uri="{FF2B5EF4-FFF2-40B4-BE49-F238E27FC236}">
              <a16:creationId xmlns:a16="http://schemas.microsoft.com/office/drawing/2014/main" id="{3FADF770-27DD-4FA6-8801-EFF9897AAC6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a:extLst>
            <a:ext uri="{FF2B5EF4-FFF2-40B4-BE49-F238E27FC236}">
              <a16:creationId xmlns:a16="http://schemas.microsoft.com/office/drawing/2014/main" id="{D76A2E73-2A0D-4949-80C0-E8B3EEA9E01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a:extLst>
            <a:ext uri="{FF2B5EF4-FFF2-40B4-BE49-F238E27FC236}">
              <a16:creationId xmlns:a16="http://schemas.microsoft.com/office/drawing/2014/main" id="{15119ED4-6D33-4B90-9907-969474BC5AC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59" name="直線コネクタ 258">
          <a:extLst>
            <a:ext uri="{FF2B5EF4-FFF2-40B4-BE49-F238E27FC236}">
              <a16:creationId xmlns:a16="http://schemas.microsoft.com/office/drawing/2014/main" id="{31A59960-B63B-4E32-A2F7-650594AB7D51}"/>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0" name="【公営住宅】&#10;有形固定資産減価償却率最小値テキスト">
          <a:extLst>
            <a:ext uri="{FF2B5EF4-FFF2-40B4-BE49-F238E27FC236}">
              <a16:creationId xmlns:a16="http://schemas.microsoft.com/office/drawing/2014/main" id="{352CC322-335C-4272-83E6-66CEF575A8D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1" name="直線コネクタ 260">
          <a:extLst>
            <a:ext uri="{FF2B5EF4-FFF2-40B4-BE49-F238E27FC236}">
              <a16:creationId xmlns:a16="http://schemas.microsoft.com/office/drawing/2014/main" id="{7645CE66-162B-4CA4-B11A-ED478F70ADA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62" name="【公営住宅】&#10;有形固定資産減価償却率最大値テキスト">
          <a:extLst>
            <a:ext uri="{FF2B5EF4-FFF2-40B4-BE49-F238E27FC236}">
              <a16:creationId xmlns:a16="http://schemas.microsoft.com/office/drawing/2014/main" id="{F624B2E9-20E6-4746-86AE-E48AE38F47F6}"/>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63" name="直線コネクタ 262">
          <a:extLst>
            <a:ext uri="{FF2B5EF4-FFF2-40B4-BE49-F238E27FC236}">
              <a16:creationId xmlns:a16="http://schemas.microsoft.com/office/drawing/2014/main" id="{BF2B92F6-489A-41B6-970B-D9021BE4C134}"/>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64" name="【公営住宅】&#10;有形固定資産減価償却率平均値テキスト">
          <a:extLst>
            <a:ext uri="{FF2B5EF4-FFF2-40B4-BE49-F238E27FC236}">
              <a16:creationId xmlns:a16="http://schemas.microsoft.com/office/drawing/2014/main" id="{EC93F6DA-C27B-407B-9B1D-E8526732E1BF}"/>
            </a:ext>
          </a:extLst>
        </xdr:cNvPr>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65" name="フローチャート: 判断 264">
          <a:extLst>
            <a:ext uri="{FF2B5EF4-FFF2-40B4-BE49-F238E27FC236}">
              <a16:creationId xmlns:a16="http://schemas.microsoft.com/office/drawing/2014/main" id="{843DDFD4-20EC-4C8B-8620-695F493E1D52}"/>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66" name="フローチャート: 判断 265">
          <a:extLst>
            <a:ext uri="{FF2B5EF4-FFF2-40B4-BE49-F238E27FC236}">
              <a16:creationId xmlns:a16="http://schemas.microsoft.com/office/drawing/2014/main" id="{30972EFD-9AC7-486A-855C-E165AD194DC7}"/>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67" name="フローチャート: 判断 266">
          <a:extLst>
            <a:ext uri="{FF2B5EF4-FFF2-40B4-BE49-F238E27FC236}">
              <a16:creationId xmlns:a16="http://schemas.microsoft.com/office/drawing/2014/main" id="{7EBF030A-29C4-454B-81DF-75099F65DC6E}"/>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68" name="フローチャート: 判断 267">
          <a:extLst>
            <a:ext uri="{FF2B5EF4-FFF2-40B4-BE49-F238E27FC236}">
              <a16:creationId xmlns:a16="http://schemas.microsoft.com/office/drawing/2014/main" id="{2F608C96-9770-499F-9D2D-1210BD6CE15B}"/>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69" name="フローチャート: 判断 268">
          <a:extLst>
            <a:ext uri="{FF2B5EF4-FFF2-40B4-BE49-F238E27FC236}">
              <a16:creationId xmlns:a16="http://schemas.microsoft.com/office/drawing/2014/main" id="{D3ECA500-FD56-4433-92D3-00A917F4770B}"/>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8EFF9AC9-39DD-4F66-9C94-1B13BA226A6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87D1825E-4B7F-49DA-B26C-114A50542A9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3AEF417-2B78-4539-AD08-6BFB70315CE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3EBBF774-D3FC-4CA4-AE90-0CF39780350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BD5DE556-2927-41CD-A49E-49D15327970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78739</xdr:rowOff>
    </xdr:from>
    <xdr:to>
      <xdr:col>24</xdr:col>
      <xdr:colOff>114300</xdr:colOff>
      <xdr:row>86</xdr:row>
      <xdr:rowOff>8889</xdr:rowOff>
    </xdr:to>
    <xdr:sp macro="" textlink="">
      <xdr:nvSpPr>
        <xdr:cNvPr id="275" name="楕円 274">
          <a:extLst>
            <a:ext uri="{FF2B5EF4-FFF2-40B4-BE49-F238E27FC236}">
              <a16:creationId xmlns:a16="http://schemas.microsoft.com/office/drawing/2014/main" id="{BC0AF047-F0C1-4E8C-AF48-28BFF10A64E5}"/>
            </a:ext>
          </a:extLst>
        </xdr:cNvPr>
        <xdr:cNvSpPr/>
      </xdr:nvSpPr>
      <xdr:spPr>
        <a:xfrm>
          <a:off x="4584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57166</xdr:rowOff>
    </xdr:from>
    <xdr:ext cx="405111" cy="259045"/>
    <xdr:sp macro="" textlink="">
      <xdr:nvSpPr>
        <xdr:cNvPr id="276" name="【公営住宅】&#10;有形固定資産減価償却率該当値テキスト">
          <a:extLst>
            <a:ext uri="{FF2B5EF4-FFF2-40B4-BE49-F238E27FC236}">
              <a16:creationId xmlns:a16="http://schemas.microsoft.com/office/drawing/2014/main" id="{E5337D5C-84A6-448F-941F-428DE7DF764C}"/>
            </a:ext>
          </a:extLst>
        </xdr:cNvPr>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3629</xdr:rowOff>
    </xdr:from>
    <xdr:to>
      <xdr:col>20</xdr:col>
      <xdr:colOff>38100</xdr:colOff>
      <xdr:row>85</xdr:row>
      <xdr:rowOff>105229</xdr:rowOff>
    </xdr:to>
    <xdr:sp macro="" textlink="">
      <xdr:nvSpPr>
        <xdr:cNvPr id="277" name="楕円 276">
          <a:extLst>
            <a:ext uri="{FF2B5EF4-FFF2-40B4-BE49-F238E27FC236}">
              <a16:creationId xmlns:a16="http://schemas.microsoft.com/office/drawing/2014/main" id="{A5FCF9EE-558C-4132-839D-1008546834FC}"/>
            </a:ext>
          </a:extLst>
        </xdr:cNvPr>
        <xdr:cNvSpPr/>
      </xdr:nvSpPr>
      <xdr:spPr>
        <a:xfrm>
          <a:off x="3746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54429</xdr:rowOff>
    </xdr:from>
    <xdr:to>
      <xdr:col>24</xdr:col>
      <xdr:colOff>63500</xdr:colOff>
      <xdr:row>85</xdr:row>
      <xdr:rowOff>129539</xdr:rowOff>
    </xdr:to>
    <xdr:cxnSp macro="">
      <xdr:nvCxnSpPr>
        <xdr:cNvPr id="278" name="直線コネクタ 277">
          <a:extLst>
            <a:ext uri="{FF2B5EF4-FFF2-40B4-BE49-F238E27FC236}">
              <a16:creationId xmlns:a16="http://schemas.microsoft.com/office/drawing/2014/main" id="{02C10478-7C7E-41D5-ACFA-6F8D9BB8A8F4}"/>
            </a:ext>
          </a:extLst>
        </xdr:cNvPr>
        <xdr:cNvCxnSpPr/>
      </xdr:nvCxnSpPr>
      <xdr:spPr>
        <a:xfrm>
          <a:off x="3797300" y="14627679"/>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8527</xdr:rowOff>
    </xdr:from>
    <xdr:to>
      <xdr:col>6</xdr:col>
      <xdr:colOff>38100</xdr:colOff>
      <xdr:row>85</xdr:row>
      <xdr:rowOff>110127</xdr:rowOff>
    </xdr:to>
    <xdr:sp macro="" textlink="">
      <xdr:nvSpPr>
        <xdr:cNvPr id="279" name="楕円 278">
          <a:extLst>
            <a:ext uri="{FF2B5EF4-FFF2-40B4-BE49-F238E27FC236}">
              <a16:creationId xmlns:a16="http://schemas.microsoft.com/office/drawing/2014/main" id="{429DB839-1D9B-4F1E-B36B-CC9A95150F2D}"/>
            </a:ext>
          </a:extLst>
        </xdr:cNvPr>
        <xdr:cNvSpPr/>
      </xdr:nvSpPr>
      <xdr:spPr>
        <a:xfrm>
          <a:off x="1079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121756</xdr:rowOff>
    </xdr:from>
    <xdr:ext cx="405111" cy="259045"/>
    <xdr:sp macro="" textlink="">
      <xdr:nvSpPr>
        <xdr:cNvPr id="280" name="n_1aveValue【公営住宅】&#10;有形固定資産減価償却率">
          <a:extLst>
            <a:ext uri="{FF2B5EF4-FFF2-40B4-BE49-F238E27FC236}">
              <a16:creationId xmlns:a16="http://schemas.microsoft.com/office/drawing/2014/main" id="{65B18FD0-8A2E-4040-9E9F-3E573F28F653}"/>
            </a:ext>
          </a:extLst>
        </xdr:cNvPr>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281" name="n_2aveValue【公営住宅】&#10;有形固定資産減価償却率">
          <a:extLst>
            <a:ext uri="{FF2B5EF4-FFF2-40B4-BE49-F238E27FC236}">
              <a16:creationId xmlns:a16="http://schemas.microsoft.com/office/drawing/2014/main" id="{95D9EDEE-37DD-4D86-876C-8B1132DECA4A}"/>
            </a:ext>
          </a:extLst>
        </xdr:cNvPr>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282" name="n_3aveValue【公営住宅】&#10;有形固定資産減価償却率">
          <a:extLst>
            <a:ext uri="{FF2B5EF4-FFF2-40B4-BE49-F238E27FC236}">
              <a16:creationId xmlns:a16="http://schemas.microsoft.com/office/drawing/2014/main" id="{AB876ED6-B50A-4A17-908F-7414EF563D08}"/>
            </a:ext>
          </a:extLst>
        </xdr:cNvPr>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283" name="n_4aveValue【公営住宅】&#10;有形固定資産減価償却率">
          <a:extLst>
            <a:ext uri="{FF2B5EF4-FFF2-40B4-BE49-F238E27FC236}">
              <a16:creationId xmlns:a16="http://schemas.microsoft.com/office/drawing/2014/main" id="{64BDBA0B-A37E-471F-B530-A92D4E2C3628}"/>
            </a:ext>
          </a:extLst>
        </xdr:cNvPr>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96356</xdr:rowOff>
    </xdr:from>
    <xdr:ext cx="405111" cy="259045"/>
    <xdr:sp macro="" textlink="">
      <xdr:nvSpPr>
        <xdr:cNvPr id="284" name="n_1mainValue【公営住宅】&#10;有形固定資産減価償却率">
          <a:extLst>
            <a:ext uri="{FF2B5EF4-FFF2-40B4-BE49-F238E27FC236}">
              <a16:creationId xmlns:a16="http://schemas.microsoft.com/office/drawing/2014/main" id="{0FF5903E-50C0-4A2B-BC57-5E0C3FD8CCB2}"/>
            </a:ext>
          </a:extLst>
        </xdr:cNvPr>
        <xdr:cNvSpPr txBox="1"/>
      </xdr:nvSpPr>
      <xdr:spPr>
        <a:xfrm>
          <a:off x="35820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101254</xdr:rowOff>
    </xdr:from>
    <xdr:ext cx="405111" cy="259045"/>
    <xdr:sp macro="" textlink="">
      <xdr:nvSpPr>
        <xdr:cNvPr id="285" name="n_4mainValue【公営住宅】&#10;有形固定資産減価償却率">
          <a:extLst>
            <a:ext uri="{FF2B5EF4-FFF2-40B4-BE49-F238E27FC236}">
              <a16:creationId xmlns:a16="http://schemas.microsoft.com/office/drawing/2014/main" id="{0CCA2B9A-42BF-4D50-B140-FDFD289E53AE}"/>
            </a:ext>
          </a:extLst>
        </xdr:cNvPr>
        <xdr:cNvSpPr txBox="1"/>
      </xdr:nvSpPr>
      <xdr:spPr>
        <a:xfrm>
          <a:off x="927744" y="1467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a:extLst>
            <a:ext uri="{FF2B5EF4-FFF2-40B4-BE49-F238E27FC236}">
              <a16:creationId xmlns:a16="http://schemas.microsoft.com/office/drawing/2014/main" id="{ED267135-B785-46E0-ABBF-CBC1B384934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a:extLst>
            <a:ext uri="{FF2B5EF4-FFF2-40B4-BE49-F238E27FC236}">
              <a16:creationId xmlns:a16="http://schemas.microsoft.com/office/drawing/2014/main" id="{711C90FC-6438-4CF5-B03F-0188EB9615C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a:extLst>
            <a:ext uri="{FF2B5EF4-FFF2-40B4-BE49-F238E27FC236}">
              <a16:creationId xmlns:a16="http://schemas.microsoft.com/office/drawing/2014/main" id="{38F8AC01-6652-45DC-B0BB-618BFADF0B8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a:extLst>
            <a:ext uri="{FF2B5EF4-FFF2-40B4-BE49-F238E27FC236}">
              <a16:creationId xmlns:a16="http://schemas.microsoft.com/office/drawing/2014/main" id="{7B8E60AA-2ACC-46CB-A830-ED7F9ECDB3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a:extLst>
            <a:ext uri="{FF2B5EF4-FFF2-40B4-BE49-F238E27FC236}">
              <a16:creationId xmlns:a16="http://schemas.microsoft.com/office/drawing/2014/main" id="{4BC883FA-AB5F-45A8-A813-1D6CADB5270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a:extLst>
            <a:ext uri="{FF2B5EF4-FFF2-40B4-BE49-F238E27FC236}">
              <a16:creationId xmlns:a16="http://schemas.microsoft.com/office/drawing/2014/main" id="{679A2D46-A0C1-41D9-8331-4D912C3504C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a:extLst>
            <a:ext uri="{FF2B5EF4-FFF2-40B4-BE49-F238E27FC236}">
              <a16:creationId xmlns:a16="http://schemas.microsoft.com/office/drawing/2014/main" id="{2EF5995A-71A4-4A03-925E-F15DAAD8C8A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a:extLst>
            <a:ext uri="{FF2B5EF4-FFF2-40B4-BE49-F238E27FC236}">
              <a16:creationId xmlns:a16="http://schemas.microsoft.com/office/drawing/2014/main" id="{E3E5C3CA-4A1A-4123-872B-0C0373AC693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a:extLst>
            <a:ext uri="{FF2B5EF4-FFF2-40B4-BE49-F238E27FC236}">
              <a16:creationId xmlns:a16="http://schemas.microsoft.com/office/drawing/2014/main" id="{3FFD8BB9-AD81-49BB-87FF-69FC359BB85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a:extLst>
            <a:ext uri="{FF2B5EF4-FFF2-40B4-BE49-F238E27FC236}">
              <a16:creationId xmlns:a16="http://schemas.microsoft.com/office/drawing/2014/main" id="{1A68D66E-DE43-4A38-8DD7-8E99BE9D501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6" name="直線コネクタ 295">
          <a:extLst>
            <a:ext uri="{FF2B5EF4-FFF2-40B4-BE49-F238E27FC236}">
              <a16:creationId xmlns:a16="http://schemas.microsoft.com/office/drawing/2014/main" id="{6796EBEA-3858-4532-B2D8-8BBB56B7411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7" name="テキスト ボックス 296">
          <a:extLst>
            <a:ext uri="{FF2B5EF4-FFF2-40B4-BE49-F238E27FC236}">
              <a16:creationId xmlns:a16="http://schemas.microsoft.com/office/drawing/2014/main" id="{8B43D77D-1953-4BAF-8027-F610C993FCF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8" name="直線コネクタ 297">
          <a:extLst>
            <a:ext uri="{FF2B5EF4-FFF2-40B4-BE49-F238E27FC236}">
              <a16:creationId xmlns:a16="http://schemas.microsoft.com/office/drawing/2014/main" id="{A29A9F63-2EF4-405F-A1D8-A5A6BFCF961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99" name="テキスト ボックス 298">
          <a:extLst>
            <a:ext uri="{FF2B5EF4-FFF2-40B4-BE49-F238E27FC236}">
              <a16:creationId xmlns:a16="http://schemas.microsoft.com/office/drawing/2014/main" id="{311F0DCF-501D-4BAC-B806-B21D27AF633F}"/>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0" name="直線コネクタ 299">
          <a:extLst>
            <a:ext uri="{FF2B5EF4-FFF2-40B4-BE49-F238E27FC236}">
              <a16:creationId xmlns:a16="http://schemas.microsoft.com/office/drawing/2014/main" id="{DB8FC508-D8FC-439F-8E0F-B6137783AC2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1" name="テキスト ボックス 300">
          <a:extLst>
            <a:ext uri="{FF2B5EF4-FFF2-40B4-BE49-F238E27FC236}">
              <a16:creationId xmlns:a16="http://schemas.microsoft.com/office/drawing/2014/main" id="{B454EECC-1C5C-402F-8F6C-F640C524E08D}"/>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2" name="直線コネクタ 301">
          <a:extLst>
            <a:ext uri="{FF2B5EF4-FFF2-40B4-BE49-F238E27FC236}">
              <a16:creationId xmlns:a16="http://schemas.microsoft.com/office/drawing/2014/main" id="{188AF791-BFED-4C02-82BB-3439B0674AF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3" name="テキスト ボックス 302">
          <a:extLst>
            <a:ext uri="{FF2B5EF4-FFF2-40B4-BE49-F238E27FC236}">
              <a16:creationId xmlns:a16="http://schemas.microsoft.com/office/drawing/2014/main" id="{F16E3CCB-95F8-4DEC-A986-61FEC66D37F1}"/>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id="{B256FDEB-AF9D-4445-B4D6-A966044EE92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a:extLst>
            <a:ext uri="{FF2B5EF4-FFF2-40B4-BE49-F238E27FC236}">
              <a16:creationId xmlns:a16="http://schemas.microsoft.com/office/drawing/2014/main" id="{9E076C74-914E-42D4-8553-37EA861054A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a:extLst>
            <a:ext uri="{FF2B5EF4-FFF2-40B4-BE49-F238E27FC236}">
              <a16:creationId xmlns:a16="http://schemas.microsoft.com/office/drawing/2014/main" id="{6A7A9F22-10D8-422A-8C3D-38575586A15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07" name="直線コネクタ 306">
          <a:extLst>
            <a:ext uri="{FF2B5EF4-FFF2-40B4-BE49-F238E27FC236}">
              <a16:creationId xmlns:a16="http://schemas.microsoft.com/office/drawing/2014/main" id="{5D556DD6-BE28-4500-861C-E4302FD54F60}"/>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08" name="【公営住宅】&#10;一人当たり面積最小値テキスト">
          <a:extLst>
            <a:ext uri="{FF2B5EF4-FFF2-40B4-BE49-F238E27FC236}">
              <a16:creationId xmlns:a16="http://schemas.microsoft.com/office/drawing/2014/main" id="{CA04673B-7C42-49FF-B366-EAA14E081270}"/>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09" name="直線コネクタ 308">
          <a:extLst>
            <a:ext uri="{FF2B5EF4-FFF2-40B4-BE49-F238E27FC236}">
              <a16:creationId xmlns:a16="http://schemas.microsoft.com/office/drawing/2014/main" id="{F5001889-74A9-4481-8F0A-21B09EDB24A3}"/>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10" name="【公営住宅】&#10;一人当たり面積最大値テキスト">
          <a:extLst>
            <a:ext uri="{FF2B5EF4-FFF2-40B4-BE49-F238E27FC236}">
              <a16:creationId xmlns:a16="http://schemas.microsoft.com/office/drawing/2014/main" id="{83D47651-CEEB-48FA-9C5F-EB8E4E032F69}"/>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11" name="直線コネクタ 310">
          <a:extLst>
            <a:ext uri="{FF2B5EF4-FFF2-40B4-BE49-F238E27FC236}">
              <a16:creationId xmlns:a16="http://schemas.microsoft.com/office/drawing/2014/main" id="{68755D86-C148-4B0C-B5E5-55AF4E9D2452}"/>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12" name="【公営住宅】&#10;一人当たり面積平均値テキスト">
          <a:extLst>
            <a:ext uri="{FF2B5EF4-FFF2-40B4-BE49-F238E27FC236}">
              <a16:creationId xmlns:a16="http://schemas.microsoft.com/office/drawing/2014/main" id="{FDC5DF88-CC40-4044-8B97-673156533AB0}"/>
            </a:ext>
          </a:extLst>
        </xdr:cNvPr>
        <xdr:cNvSpPr txBox="1"/>
      </xdr:nvSpPr>
      <xdr:spPr>
        <a:xfrm>
          <a:off x="10515600" y="1452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13" name="フローチャート: 判断 312">
          <a:extLst>
            <a:ext uri="{FF2B5EF4-FFF2-40B4-BE49-F238E27FC236}">
              <a16:creationId xmlns:a16="http://schemas.microsoft.com/office/drawing/2014/main" id="{756A633E-6A1E-4F51-8662-3B9AF4C94AB2}"/>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14" name="フローチャート: 判断 313">
          <a:extLst>
            <a:ext uri="{FF2B5EF4-FFF2-40B4-BE49-F238E27FC236}">
              <a16:creationId xmlns:a16="http://schemas.microsoft.com/office/drawing/2014/main" id="{9B1B0F7B-17DC-4281-AB4C-69EF39781BF9}"/>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15" name="フローチャート: 判断 314">
          <a:extLst>
            <a:ext uri="{FF2B5EF4-FFF2-40B4-BE49-F238E27FC236}">
              <a16:creationId xmlns:a16="http://schemas.microsoft.com/office/drawing/2014/main" id="{965EAB87-9064-4DC5-8599-692821A1C14E}"/>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16" name="フローチャート: 判断 315">
          <a:extLst>
            <a:ext uri="{FF2B5EF4-FFF2-40B4-BE49-F238E27FC236}">
              <a16:creationId xmlns:a16="http://schemas.microsoft.com/office/drawing/2014/main" id="{1FE0B7DF-7630-4996-8453-D63684060414}"/>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17" name="フローチャート: 判断 316">
          <a:extLst>
            <a:ext uri="{FF2B5EF4-FFF2-40B4-BE49-F238E27FC236}">
              <a16:creationId xmlns:a16="http://schemas.microsoft.com/office/drawing/2014/main" id="{5928EF4F-32B4-4B40-BC5B-2EA39E98A520}"/>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416B94F4-7CC2-4B54-BD31-D49FE55DDF4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5F42266A-2CCB-4CB4-B96D-AC7257A9790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2C6E5F1F-E0F7-4B1B-BD6E-99D234B80CD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3B5AD110-7E66-4476-AED5-504961F4FF1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230286E5-2B6A-438A-BE8D-7D53EFF010B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36495</xdr:rowOff>
    </xdr:from>
    <xdr:to>
      <xdr:col>55</xdr:col>
      <xdr:colOff>50800</xdr:colOff>
      <xdr:row>82</xdr:row>
      <xdr:rowOff>138095</xdr:rowOff>
    </xdr:to>
    <xdr:sp macro="" textlink="">
      <xdr:nvSpPr>
        <xdr:cNvPr id="323" name="楕円 322">
          <a:extLst>
            <a:ext uri="{FF2B5EF4-FFF2-40B4-BE49-F238E27FC236}">
              <a16:creationId xmlns:a16="http://schemas.microsoft.com/office/drawing/2014/main" id="{2B49DEEF-E773-4C19-8199-100DF30BCA59}"/>
            </a:ext>
          </a:extLst>
        </xdr:cNvPr>
        <xdr:cNvSpPr/>
      </xdr:nvSpPr>
      <xdr:spPr>
        <a:xfrm>
          <a:off x="10426700" y="140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59372</xdr:rowOff>
    </xdr:from>
    <xdr:ext cx="534377" cy="259045"/>
    <xdr:sp macro="" textlink="">
      <xdr:nvSpPr>
        <xdr:cNvPr id="324" name="【公営住宅】&#10;一人当たり面積該当値テキスト">
          <a:extLst>
            <a:ext uri="{FF2B5EF4-FFF2-40B4-BE49-F238E27FC236}">
              <a16:creationId xmlns:a16="http://schemas.microsoft.com/office/drawing/2014/main" id="{D3F296FC-8344-4A63-BF8B-3766E79C1647}"/>
            </a:ext>
          </a:extLst>
        </xdr:cNvPr>
        <xdr:cNvSpPr txBox="1"/>
      </xdr:nvSpPr>
      <xdr:spPr>
        <a:xfrm>
          <a:off x="10515600" y="13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94101</xdr:rowOff>
    </xdr:from>
    <xdr:to>
      <xdr:col>50</xdr:col>
      <xdr:colOff>165100</xdr:colOff>
      <xdr:row>84</xdr:row>
      <xdr:rowOff>24251</xdr:rowOff>
    </xdr:to>
    <xdr:sp macro="" textlink="">
      <xdr:nvSpPr>
        <xdr:cNvPr id="325" name="楕円 324">
          <a:extLst>
            <a:ext uri="{FF2B5EF4-FFF2-40B4-BE49-F238E27FC236}">
              <a16:creationId xmlns:a16="http://schemas.microsoft.com/office/drawing/2014/main" id="{2F44BD3E-B7F9-43B1-8EFD-0B20B1FB7DB8}"/>
            </a:ext>
          </a:extLst>
        </xdr:cNvPr>
        <xdr:cNvSpPr/>
      </xdr:nvSpPr>
      <xdr:spPr>
        <a:xfrm>
          <a:off x="9588500" y="1432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87295</xdr:rowOff>
    </xdr:from>
    <xdr:to>
      <xdr:col>55</xdr:col>
      <xdr:colOff>0</xdr:colOff>
      <xdr:row>83</xdr:row>
      <xdr:rowOff>144901</xdr:rowOff>
    </xdr:to>
    <xdr:cxnSp macro="">
      <xdr:nvCxnSpPr>
        <xdr:cNvPr id="326" name="直線コネクタ 325">
          <a:extLst>
            <a:ext uri="{FF2B5EF4-FFF2-40B4-BE49-F238E27FC236}">
              <a16:creationId xmlns:a16="http://schemas.microsoft.com/office/drawing/2014/main" id="{D658E822-7437-4E46-BF1A-EC2B576BD44B}"/>
            </a:ext>
          </a:extLst>
        </xdr:cNvPr>
        <xdr:cNvCxnSpPr/>
      </xdr:nvCxnSpPr>
      <xdr:spPr>
        <a:xfrm flipV="1">
          <a:off x="9639300" y="14146195"/>
          <a:ext cx="838200" cy="22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138085</xdr:rowOff>
    </xdr:from>
    <xdr:to>
      <xdr:col>36</xdr:col>
      <xdr:colOff>165100</xdr:colOff>
      <xdr:row>83</xdr:row>
      <xdr:rowOff>68235</xdr:rowOff>
    </xdr:to>
    <xdr:sp macro="" textlink="">
      <xdr:nvSpPr>
        <xdr:cNvPr id="327" name="楕円 326">
          <a:extLst>
            <a:ext uri="{FF2B5EF4-FFF2-40B4-BE49-F238E27FC236}">
              <a16:creationId xmlns:a16="http://schemas.microsoft.com/office/drawing/2014/main" id="{B0AE313D-334D-4C6C-8C54-ED19FEC33A77}"/>
            </a:ext>
          </a:extLst>
        </xdr:cNvPr>
        <xdr:cNvSpPr/>
      </xdr:nvSpPr>
      <xdr:spPr>
        <a:xfrm>
          <a:off x="6921500" y="1419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44091</xdr:rowOff>
    </xdr:from>
    <xdr:ext cx="469744" cy="259045"/>
    <xdr:sp macro="" textlink="">
      <xdr:nvSpPr>
        <xdr:cNvPr id="328" name="n_1aveValue【公営住宅】&#10;一人当たり面積">
          <a:extLst>
            <a:ext uri="{FF2B5EF4-FFF2-40B4-BE49-F238E27FC236}">
              <a16:creationId xmlns:a16="http://schemas.microsoft.com/office/drawing/2014/main" id="{781E032F-6675-4AF1-85CF-9CCF7D3D1267}"/>
            </a:ext>
          </a:extLst>
        </xdr:cNvPr>
        <xdr:cNvSpPr txBox="1"/>
      </xdr:nvSpPr>
      <xdr:spPr>
        <a:xfrm>
          <a:off x="9391727" y="1461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29" name="n_2aveValue【公営住宅】&#10;一人当たり面積">
          <a:extLst>
            <a:ext uri="{FF2B5EF4-FFF2-40B4-BE49-F238E27FC236}">
              <a16:creationId xmlns:a16="http://schemas.microsoft.com/office/drawing/2014/main" id="{83167A50-3D69-4E95-96D7-45E10C1D8893}"/>
            </a:ext>
          </a:extLst>
        </xdr:cNvPr>
        <xdr:cNvSpPr txBox="1"/>
      </xdr:nvSpPr>
      <xdr:spPr>
        <a:xfrm>
          <a:off x="85154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30" name="n_3aveValue【公営住宅】&#10;一人当たり面積">
          <a:extLst>
            <a:ext uri="{FF2B5EF4-FFF2-40B4-BE49-F238E27FC236}">
              <a16:creationId xmlns:a16="http://schemas.microsoft.com/office/drawing/2014/main" id="{A59FB66D-D3EA-431A-9438-71D709ECFAC7}"/>
            </a:ext>
          </a:extLst>
        </xdr:cNvPr>
        <xdr:cNvSpPr txBox="1"/>
      </xdr:nvSpPr>
      <xdr:spPr>
        <a:xfrm>
          <a:off x="7626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86611</xdr:rowOff>
    </xdr:from>
    <xdr:ext cx="469744" cy="259045"/>
    <xdr:sp macro="" textlink="">
      <xdr:nvSpPr>
        <xdr:cNvPr id="331" name="n_4aveValue【公営住宅】&#10;一人当たり面積">
          <a:extLst>
            <a:ext uri="{FF2B5EF4-FFF2-40B4-BE49-F238E27FC236}">
              <a16:creationId xmlns:a16="http://schemas.microsoft.com/office/drawing/2014/main" id="{56713A18-3281-4518-815E-6A6C0B998C6D}"/>
            </a:ext>
          </a:extLst>
        </xdr:cNvPr>
        <xdr:cNvSpPr txBox="1"/>
      </xdr:nvSpPr>
      <xdr:spPr>
        <a:xfrm>
          <a:off x="6737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40778</xdr:rowOff>
    </xdr:from>
    <xdr:ext cx="469744" cy="259045"/>
    <xdr:sp macro="" textlink="">
      <xdr:nvSpPr>
        <xdr:cNvPr id="332" name="n_1mainValue【公営住宅】&#10;一人当たり面積">
          <a:extLst>
            <a:ext uri="{FF2B5EF4-FFF2-40B4-BE49-F238E27FC236}">
              <a16:creationId xmlns:a16="http://schemas.microsoft.com/office/drawing/2014/main" id="{BBB33934-8E9C-466A-95D4-097954729A31}"/>
            </a:ext>
          </a:extLst>
        </xdr:cNvPr>
        <xdr:cNvSpPr txBox="1"/>
      </xdr:nvSpPr>
      <xdr:spPr>
        <a:xfrm>
          <a:off x="9391727" y="140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81</xdr:row>
      <xdr:rowOff>84762</xdr:rowOff>
    </xdr:from>
    <xdr:ext cx="534377" cy="259045"/>
    <xdr:sp macro="" textlink="">
      <xdr:nvSpPr>
        <xdr:cNvPr id="333" name="n_4mainValue【公営住宅】&#10;一人当たり面積">
          <a:extLst>
            <a:ext uri="{FF2B5EF4-FFF2-40B4-BE49-F238E27FC236}">
              <a16:creationId xmlns:a16="http://schemas.microsoft.com/office/drawing/2014/main" id="{936FB1D9-1C39-48A2-9ABA-56F8C41645C7}"/>
            </a:ext>
          </a:extLst>
        </xdr:cNvPr>
        <xdr:cNvSpPr txBox="1"/>
      </xdr:nvSpPr>
      <xdr:spPr>
        <a:xfrm>
          <a:off x="6705111" y="139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4" name="正方形/長方形 333">
          <a:extLst>
            <a:ext uri="{FF2B5EF4-FFF2-40B4-BE49-F238E27FC236}">
              <a16:creationId xmlns:a16="http://schemas.microsoft.com/office/drawing/2014/main" id="{023EF2E6-475B-4F18-9D88-F9A28D784DC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5" name="正方形/長方形 334">
          <a:extLst>
            <a:ext uri="{FF2B5EF4-FFF2-40B4-BE49-F238E27FC236}">
              <a16:creationId xmlns:a16="http://schemas.microsoft.com/office/drawing/2014/main" id="{F5304B50-E45B-4F40-A2A3-5D5A348D967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6" name="正方形/長方形 335">
          <a:extLst>
            <a:ext uri="{FF2B5EF4-FFF2-40B4-BE49-F238E27FC236}">
              <a16:creationId xmlns:a16="http://schemas.microsoft.com/office/drawing/2014/main" id="{9D198A1A-1916-4A05-BE24-09508C773B8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7" name="正方形/長方形 336">
          <a:extLst>
            <a:ext uri="{FF2B5EF4-FFF2-40B4-BE49-F238E27FC236}">
              <a16:creationId xmlns:a16="http://schemas.microsoft.com/office/drawing/2014/main" id="{D9148844-68C6-467B-BD5F-281AAE841BF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8" name="正方形/長方形 337">
          <a:extLst>
            <a:ext uri="{FF2B5EF4-FFF2-40B4-BE49-F238E27FC236}">
              <a16:creationId xmlns:a16="http://schemas.microsoft.com/office/drawing/2014/main" id="{45F1E2DF-D0BB-4237-909B-D77458B31DA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9" name="正方形/長方形 338">
          <a:extLst>
            <a:ext uri="{FF2B5EF4-FFF2-40B4-BE49-F238E27FC236}">
              <a16:creationId xmlns:a16="http://schemas.microsoft.com/office/drawing/2014/main" id="{2AC09D9C-EA71-4591-97FB-559367CD649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0" name="正方形/長方形 339">
          <a:extLst>
            <a:ext uri="{FF2B5EF4-FFF2-40B4-BE49-F238E27FC236}">
              <a16:creationId xmlns:a16="http://schemas.microsoft.com/office/drawing/2014/main" id="{B28095E7-9869-4A85-BCB6-B48F36EE322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1" name="正方形/長方形 340">
          <a:extLst>
            <a:ext uri="{FF2B5EF4-FFF2-40B4-BE49-F238E27FC236}">
              <a16:creationId xmlns:a16="http://schemas.microsoft.com/office/drawing/2014/main" id="{44709962-53A7-47A0-9EFB-60878F807CC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a:extLst>
            <a:ext uri="{FF2B5EF4-FFF2-40B4-BE49-F238E27FC236}">
              <a16:creationId xmlns:a16="http://schemas.microsoft.com/office/drawing/2014/main" id="{3377AACA-619A-4090-913C-7C71C8CA06C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a:extLst>
            <a:ext uri="{FF2B5EF4-FFF2-40B4-BE49-F238E27FC236}">
              <a16:creationId xmlns:a16="http://schemas.microsoft.com/office/drawing/2014/main" id="{D557E6C6-39BA-4186-8062-300CA9B4B28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a:extLst>
            <a:ext uri="{FF2B5EF4-FFF2-40B4-BE49-F238E27FC236}">
              <a16:creationId xmlns:a16="http://schemas.microsoft.com/office/drawing/2014/main" id="{74EEA26E-3502-4A4F-AF7D-F6CC64D52E6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a:extLst>
            <a:ext uri="{FF2B5EF4-FFF2-40B4-BE49-F238E27FC236}">
              <a16:creationId xmlns:a16="http://schemas.microsoft.com/office/drawing/2014/main" id="{8DE7A8BB-8299-4987-8EC2-B1DDFAE0E7F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a:extLst>
            <a:ext uri="{FF2B5EF4-FFF2-40B4-BE49-F238E27FC236}">
              <a16:creationId xmlns:a16="http://schemas.microsoft.com/office/drawing/2014/main" id="{633E76D0-6E9B-47BF-95FD-C68EBF9AAE7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a:extLst>
            <a:ext uri="{FF2B5EF4-FFF2-40B4-BE49-F238E27FC236}">
              <a16:creationId xmlns:a16="http://schemas.microsoft.com/office/drawing/2014/main" id="{C9A529EC-9DAB-4172-8833-0FD846504B2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a:extLst>
            <a:ext uri="{FF2B5EF4-FFF2-40B4-BE49-F238E27FC236}">
              <a16:creationId xmlns:a16="http://schemas.microsoft.com/office/drawing/2014/main" id="{AE4937A0-B677-4505-9605-52AB5469FE8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a:extLst>
            <a:ext uri="{FF2B5EF4-FFF2-40B4-BE49-F238E27FC236}">
              <a16:creationId xmlns:a16="http://schemas.microsoft.com/office/drawing/2014/main" id="{D2382EDE-9619-406E-B0B7-7E43B8F03D0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0" name="正方形/長方形 349">
          <a:extLst>
            <a:ext uri="{FF2B5EF4-FFF2-40B4-BE49-F238E27FC236}">
              <a16:creationId xmlns:a16="http://schemas.microsoft.com/office/drawing/2014/main" id="{7B053916-25C7-46BF-8BD3-3B3305581B7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1" name="正方形/長方形 350">
          <a:extLst>
            <a:ext uri="{FF2B5EF4-FFF2-40B4-BE49-F238E27FC236}">
              <a16:creationId xmlns:a16="http://schemas.microsoft.com/office/drawing/2014/main" id="{E925B963-CD26-45C4-8D81-DFD94EC5F3B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2" name="正方形/長方形 351">
          <a:extLst>
            <a:ext uri="{FF2B5EF4-FFF2-40B4-BE49-F238E27FC236}">
              <a16:creationId xmlns:a16="http://schemas.microsoft.com/office/drawing/2014/main" id="{6E77EED3-7392-4F1C-A8B5-69AF69FA34B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3" name="正方形/長方形 352">
          <a:extLst>
            <a:ext uri="{FF2B5EF4-FFF2-40B4-BE49-F238E27FC236}">
              <a16:creationId xmlns:a16="http://schemas.microsoft.com/office/drawing/2014/main" id="{2BA2765C-2947-4F21-A0D7-2865D35C362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4" name="正方形/長方形 353">
          <a:extLst>
            <a:ext uri="{FF2B5EF4-FFF2-40B4-BE49-F238E27FC236}">
              <a16:creationId xmlns:a16="http://schemas.microsoft.com/office/drawing/2014/main" id="{A24EC262-A411-4786-8BF1-6D4D065CA3F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5" name="正方形/長方形 354">
          <a:extLst>
            <a:ext uri="{FF2B5EF4-FFF2-40B4-BE49-F238E27FC236}">
              <a16:creationId xmlns:a16="http://schemas.microsoft.com/office/drawing/2014/main" id="{B5597F09-8961-44EA-9D1E-25F305374C3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6" name="正方形/長方形 355">
          <a:extLst>
            <a:ext uri="{FF2B5EF4-FFF2-40B4-BE49-F238E27FC236}">
              <a16:creationId xmlns:a16="http://schemas.microsoft.com/office/drawing/2014/main" id="{FA21BCE4-ECAB-4A07-AD76-536A98BC655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7" name="正方形/長方形 356">
          <a:extLst>
            <a:ext uri="{FF2B5EF4-FFF2-40B4-BE49-F238E27FC236}">
              <a16:creationId xmlns:a16="http://schemas.microsoft.com/office/drawing/2014/main" id="{BF136A52-28BB-45F2-B13E-100984EAE2A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8" name="テキスト ボックス 357">
          <a:extLst>
            <a:ext uri="{FF2B5EF4-FFF2-40B4-BE49-F238E27FC236}">
              <a16:creationId xmlns:a16="http://schemas.microsoft.com/office/drawing/2014/main" id="{D4CE2337-1759-431F-8D97-6CC276F64F3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9" name="直線コネクタ 358">
          <a:extLst>
            <a:ext uri="{FF2B5EF4-FFF2-40B4-BE49-F238E27FC236}">
              <a16:creationId xmlns:a16="http://schemas.microsoft.com/office/drawing/2014/main" id="{24C0269C-10F7-464E-ACBA-AF652D8136B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0" name="テキスト ボックス 359">
          <a:extLst>
            <a:ext uri="{FF2B5EF4-FFF2-40B4-BE49-F238E27FC236}">
              <a16:creationId xmlns:a16="http://schemas.microsoft.com/office/drawing/2014/main" id="{245E13E5-D323-46BB-930A-46D615DEC52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1" name="直線コネクタ 360">
          <a:extLst>
            <a:ext uri="{FF2B5EF4-FFF2-40B4-BE49-F238E27FC236}">
              <a16:creationId xmlns:a16="http://schemas.microsoft.com/office/drawing/2014/main" id="{791CDF6B-994F-409D-9403-568672EC66A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2" name="テキスト ボックス 361">
          <a:extLst>
            <a:ext uri="{FF2B5EF4-FFF2-40B4-BE49-F238E27FC236}">
              <a16:creationId xmlns:a16="http://schemas.microsoft.com/office/drawing/2014/main" id="{DB01E8A3-CF9F-4BD9-A6B7-2F9851077C2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3" name="直線コネクタ 362">
          <a:extLst>
            <a:ext uri="{FF2B5EF4-FFF2-40B4-BE49-F238E27FC236}">
              <a16:creationId xmlns:a16="http://schemas.microsoft.com/office/drawing/2014/main" id="{5C87974F-AF84-4FB1-A616-4423F59F2B2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4" name="テキスト ボックス 363">
          <a:extLst>
            <a:ext uri="{FF2B5EF4-FFF2-40B4-BE49-F238E27FC236}">
              <a16:creationId xmlns:a16="http://schemas.microsoft.com/office/drawing/2014/main" id="{2B9FBFF9-E941-4253-BBA2-5392FF8A70A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5" name="直線コネクタ 364">
          <a:extLst>
            <a:ext uri="{FF2B5EF4-FFF2-40B4-BE49-F238E27FC236}">
              <a16:creationId xmlns:a16="http://schemas.microsoft.com/office/drawing/2014/main" id="{60730076-B893-48CD-BBB1-0D5F7F5D3D1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6" name="テキスト ボックス 365">
          <a:extLst>
            <a:ext uri="{FF2B5EF4-FFF2-40B4-BE49-F238E27FC236}">
              <a16:creationId xmlns:a16="http://schemas.microsoft.com/office/drawing/2014/main" id="{962CF4D8-7BC5-4BAB-ACBB-ED6EDC631BF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7" name="直線コネクタ 366">
          <a:extLst>
            <a:ext uri="{FF2B5EF4-FFF2-40B4-BE49-F238E27FC236}">
              <a16:creationId xmlns:a16="http://schemas.microsoft.com/office/drawing/2014/main" id="{B85F6630-46EF-4BEF-88A9-08AE8CB0E96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8" name="テキスト ボックス 367">
          <a:extLst>
            <a:ext uri="{FF2B5EF4-FFF2-40B4-BE49-F238E27FC236}">
              <a16:creationId xmlns:a16="http://schemas.microsoft.com/office/drawing/2014/main" id="{E540A53A-9F6B-40C8-B3CE-64AEFE35790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9" name="直線コネクタ 368">
          <a:extLst>
            <a:ext uri="{FF2B5EF4-FFF2-40B4-BE49-F238E27FC236}">
              <a16:creationId xmlns:a16="http://schemas.microsoft.com/office/drawing/2014/main" id="{6778F706-4064-4B2F-9185-3B0193B7AE6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70" name="テキスト ボックス 369">
          <a:extLst>
            <a:ext uri="{FF2B5EF4-FFF2-40B4-BE49-F238E27FC236}">
              <a16:creationId xmlns:a16="http://schemas.microsoft.com/office/drawing/2014/main" id="{DBF1F21B-B199-4900-873C-451A97969C05}"/>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a:extLst>
            <a:ext uri="{FF2B5EF4-FFF2-40B4-BE49-F238E27FC236}">
              <a16:creationId xmlns:a16="http://schemas.microsoft.com/office/drawing/2014/main" id="{2F7362BE-87FD-4B16-8AAE-B91A69727C5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a:extLst>
            <a:ext uri="{FF2B5EF4-FFF2-40B4-BE49-F238E27FC236}">
              <a16:creationId xmlns:a16="http://schemas.microsoft.com/office/drawing/2014/main" id="{C70AA60A-D477-4853-910B-8519A6D8DC4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73" name="直線コネクタ 372">
          <a:extLst>
            <a:ext uri="{FF2B5EF4-FFF2-40B4-BE49-F238E27FC236}">
              <a16:creationId xmlns:a16="http://schemas.microsoft.com/office/drawing/2014/main" id="{BE0E1ADF-6FDA-481B-BA02-07DFBA33098B}"/>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74" name="【認定こども園・幼稚園・保育所】&#10;有形固定資産減価償却率最小値テキスト">
          <a:extLst>
            <a:ext uri="{FF2B5EF4-FFF2-40B4-BE49-F238E27FC236}">
              <a16:creationId xmlns:a16="http://schemas.microsoft.com/office/drawing/2014/main" id="{315ABD1F-DDA4-4112-8472-6AC9D64DB208}"/>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75" name="直線コネクタ 374">
          <a:extLst>
            <a:ext uri="{FF2B5EF4-FFF2-40B4-BE49-F238E27FC236}">
              <a16:creationId xmlns:a16="http://schemas.microsoft.com/office/drawing/2014/main" id="{3F31A2DC-AFF8-46BA-BD6C-8DDA389A252E}"/>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76" name="【認定こども園・幼稚園・保育所】&#10;有形固定資産減価償却率最大値テキスト">
          <a:extLst>
            <a:ext uri="{FF2B5EF4-FFF2-40B4-BE49-F238E27FC236}">
              <a16:creationId xmlns:a16="http://schemas.microsoft.com/office/drawing/2014/main" id="{BC3E3844-C8E8-4947-A91C-1AF29B52D381}"/>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7" name="直線コネクタ 376">
          <a:extLst>
            <a:ext uri="{FF2B5EF4-FFF2-40B4-BE49-F238E27FC236}">
              <a16:creationId xmlns:a16="http://schemas.microsoft.com/office/drawing/2014/main" id="{119BD1DB-6985-4125-A5B4-A902F380C9E7}"/>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378" name="【認定こども園・幼稚園・保育所】&#10;有形固定資産減価償却率平均値テキスト">
          <a:extLst>
            <a:ext uri="{FF2B5EF4-FFF2-40B4-BE49-F238E27FC236}">
              <a16:creationId xmlns:a16="http://schemas.microsoft.com/office/drawing/2014/main" id="{3CA81F9E-4C89-4036-866E-BA81FBA3DB15}"/>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379" name="フローチャート: 判断 378">
          <a:extLst>
            <a:ext uri="{FF2B5EF4-FFF2-40B4-BE49-F238E27FC236}">
              <a16:creationId xmlns:a16="http://schemas.microsoft.com/office/drawing/2014/main" id="{35CDEB5B-6CF7-4BC4-AE4C-1AFE7593A0D1}"/>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380" name="フローチャート: 判断 379">
          <a:extLst>
            <a:ext uri="{FF2B5EF4-FFF2-40B4-BE49-F238E27FC236}">
              <a16:creationId xmlns:a16="http://schemas.microsoft.com/office/drawing/2014/main" id="{B56CACDB-B245-4043-9F2B-F2296747717B}"/>
            </a:ext>
          </a:extLst>
        </xdr:cNvPr>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381" name="フローチャート: 判断 380">
          <a:extLst>
            <a:ext uri="{FF2B5EF4-FFF2-40B4-BE49-F238E27FC236}">
              <a16:creationId xmlns:a16="http://schemas.microsoft.com/office/drawing/2014/main" id="{57224592-4293-4136-99B5-BFC55315659D}"/>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382" name="フローチャート: 判断 381">
          <a:extLst>
            <a:ext uri="{FF2B5EF4-FFF2-40B4-BE49-F238E27FC236}">
              <a16:creationId xmlns:a16="http://schemas.microsoft.com/office/drawing/2014/main" id="{DAA569CC-8337-4DBF-8DDE-97364228A0CE}"/>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383" name="フローチャート: 判断 382">
          <a:extLst>
            <a:ext uri="{FF2B5EF4-FFF2-40B4-BE49-F238E27FC236}">
              <a16:creationId xmlns:a16="http://schemas.microsoft.com/office/drawing/2014/main" id="{F32E7DD9-F5D1-48C1-9BB5-1CF81F34CE26}"/>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E3BB45E8-A5B1-42B3-884E-151862A9FA6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C6669F7D-B5AA-4694-BCC0-553F43BD1E9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753AC3E4-5A4A-4CF6-8474-86C4CC9BDF5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481F3951-3EC8-4EDB-8927-C01E6D60BDD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6A8D977C-3272-4C84-8CD8-233638E54B1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26670</xdr:rowOff>
    </xdr:from>
    <xdr:to>
      <xdr:col>85</xdr:col>
      <xdr:colOff>177800</xdr:colOff>
      <xdr:row>34</xdr:row>
      <xdr:rowOff>128270</xdr:rowOff>
    </xdr:to>
    <xdr:sp macro="" textlink="">
      <xdr:nvSpPr>
        <xdr:cNvPr id="389" name="楕円 388">
          <a:extLst>
            <a:ext uri="{FF2B5EF4-FFF2-40B4-BE49-F238E27FC236}">
              <a16:creationId xmlns:a16="http://schemas.microsoft.com/office/drawing/2014/main" id="{7F43316A-73BC-4A4E-AD6B-FA74F655492D}"/>
            </a:ext>
          </a:extLst>
        </xdr:cNvPr>
        <xdr:cNvSpPr/>
      </xdr:nvSpPr>
      <xdr:spPr>
        <a:xfrm>
          <a:off x="162687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49547</xdr:rowOff>
    </xdr:from>
    <xdr:ext cx="405111" cy="259045"/>
    <xdr:sp macro="" textlink="">
      <xdr:nvSpPr>
        <xdr:cNvPr id="390" name="【認定こども園・幼稚園・保育所】&#10;有形固定資産減価償却率該当値テキスト">
          <a:extLst>
            <a:ext uri="{FF2B5EF4-FFF2-40B4-BE49-F238E27FC236}">
              <a16:creationId xmlns:a16="http://schemas.microsoft.com/office/drawing/2014/main" id="{AEF9CE70-E461-4289-8BE0-CF357AAC9CB0}"/>
            </a:ext>
          </a:extLst>
        </xdr:cNvPr>
        <xdr:cNvSpPr txBox="1"/>
      </xdr:nvSpPr>
      <xdr:spPr>
        <a:xfrm>
          <a:off x="16357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68580</xdr:rowOff>
    </xdr:from>
    <xdr:to>
      <xdr:col>81</xdr:col>
      <xdr:colOff>101600</xdr:colOff>
      <xdr:row>39</xdr:row>
      <xdr:rowOff>170180</xdr:rowOff>
    </xdr:to>
    <xdr:sp macro="" textlink="">
      <xdr:nvSpPr>
        <xdr:cNvPr id="391" name="楕円 390">
          <a:extLst>
            <a:ext uri="{FF2B5EF4-FFF2-40B4-BE49-F238E27FC236}">
              <a16:creationId xmlns:a16="http://schemas.microsoft.com/office/drawing/2014/main" id="{1B485620-D315-4316-8C35-4E9955528CFF}"/>
            </a:ext>
          </a:extLst>
        </xdr:cNvPr>
        <xdr:cNvSpPr/>
      </xdr:nvSpPr>
      <xdr:spPr>
        <a:xfrm>
          <a:off x="15430500" y="67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77470</xdr:rowOff>
    </xdr:from>
    <xdr:to>
      <xdr:col>85</xdr:col>
      <xdr:colOff>127000</xdr:colOff>
      <xdr:row>39</xdr:row>
      <xdr:rowOff>119380</xdr:rowOff>
    </xdr:to>
    <xdr:cxnSp macro="">
      <xdr:nvCxnSpPr>
        <xdr:cNvPr id="392" name="直線コネクタ 391">
          <a:extLst>
            <a:ext uri="{FF2B5EF4-FFF2-40B4-BE49-F238E27FC236}">
              <a16:creationId xmlns:a16="http://schemas.microsoft.com/office/drawing/2014/main" id="{7437A9B4-6F91-4B1C-B46D-954C89D71977}"/>
            </a:ext>
          </a:extLst>
        </xdr:cNvPr>
        <xdr:cNvCxnSpPr/>
      </xdr:nvCxnSpPr>
      <xdr:spPr>
        <a:xfrm flipV="1">
          <a:off x="15481300" y="5906770"/>
          <a:ext cx="838200" cy="89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68580</xdr:rowOff>
    </xdr:from>
    <xdr:to>
      <xdr:col>67</xdr:col>
      <xdr:colOff>101600</xdr:colOff>
      <xdr:row>39</xdr:row>
      <xdr:rowOff>170180</xdr:rowOff>
    </xdr:to>
    <xdr:sp macro="" textlink="">
      <xdr:nvSpPr>
        <xdr:cNvPr id="393" name="楕円 392">
          <a:extLst>
            <a:ext uri="{FF2B5EF4-FFF2-40B4-BE49-F238E27FC236}">
              <a16:creationId xmlns:a16="http://schemas.microsoft.com/office/drawing/2014/main" id="{2696F80A-6D61-48C0-A4A4-30D14593C5D5}"/>
            </a:ext>
          </a:extLst>
        </xdr:cNvPr>
        <xdr:cNvSpPr/>
      </xdr:nvSpPr>
      <xdr:spPr>
        <a:xfrm>
          <a:off x="12763500" y="67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143527</xdr:rowOff>
    </xdr:from>
    <xdr:ext cx="405111" cy="259045"/>
    <xdr:sp macro="" textlink="">
      <xdr:nvSpPr>
        <xdr:cNvPr id="394" name="n_1aveValue【認定こども園・幼稚園・保育所】&#10;有形固定資産減価償却率">
          <a:extLst>
            <a:ext uri="{FF2B5EF4-FFF2-40B4-BE49-F238E27FC236}">
              <a16:creationId xmlns:a16="http://schemas.microsoft.com/office/drawing/2014/main" id="{6A5451F9-DAE9-4C90-9F79-9F5323BA7086}"/>
            </a:ext>
          </a:extLst>
        </xdr:cNvPr>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395" name="n_2aveValue【認定こども園・幼稚園・保育所】&#10;有形固定資産減価償却率">
          <a:extLst>
            <a:ext uri="{FF2B5EF4-FFF2-40B4-BE49-F238E27FC236}">
              <a16:creationId xmlns:a16="http://schemas.microsoft.com/office/drawing/2014/main" id="{832A54F0-7CDE-4A72-8F2E-5B87557149CD}"/>
            </a:ext>
          </a:extLst>
        </xdr:cNvPr>
        <xdr:cNvSpPr txBox="1"/>
      </xdr:nvSpPr>
      <xdr:spPr>
        <a:xfrm>
          <a:off x="14389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396" name="n_3aveValue【認定こども園・幼稚園・保育所】&#10;有形固定資産減価償却率">
          <a:extLst>
            <a:ext uri="{FF2B5EF4-FFF2-40B4-BE49-F238E27FC236}">
              <a16:creationId xmlns:a16="http://schemas.microsoft.com/office/drawing/2014/main" id="{F42423C6-B29E-4B80-8814-22BA2096C8C7}"/>
            </a:ext>
          </a:extLst>
        </xdr:cNvPr>
        <xdr:cNvSpPr txBox="1"/>
      </xdr:nvSpPr>
      <xdr:spPr>
        <a:xfrm>
          <a:off x="13500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397" name="n_4aveValue【認定こども園・幼稚園・保育所】&#10;有形固定資産減価償却率">
          <a:extLst>
            <a:ext uri="{FF2B5EF4-FFF2-40B4-BE49-F238E27FC236}">
              <a16:creationId xmlns:a16="http://schemas.microsoft.com/office/drawing/2014/main" id="{DA543052-08A5-4049-B644-15C43BB02BE2}"/>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161307</xdr:rowOff>
    </xdr:from>
    <xdr:ext cx="405111" cy="259045"/>
    <xdr:sp macro="" textlink="">
      <xdr:nvSpPr>
        <xdr:cNvPr id="398" name="n_1mainValue【認定こども園・幼稚園・保育所】&#10;有形固定資産減価償却率">
          <a:extLst>
            <a:ext uri="{FF2B5EF4-FFF2-40B4-BE49-F238E27FC236}">
              <a16:creationId xmlns:a16="http://schemas.microsoft.com/office/drawing/2014/main" id="{857840AD-34B3-4E2A-BA3A-7A9453086821}"/>
            </a:ext>
          </a:extLst>
        </xdr:cNvPr>
        <xdr:cNvSpPr txBox="1"/>
      </xdr:nvSpPr>
      <xdr:spPr>
        <a:xfrm>
          <a:off x="15266044" y="684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161307</xdr:rowOff>
    </xdr:from>
    <xdr:ext cx="405111" cy="259045"/>
    <xdr:sp macro="" textlink="">
      <xdr:nvSpPr>
        <xdr:cNvPr id="399" name="n_4mainValue【認定こども園・幼稚園・保育所】&#10;有形固定資産減価償却率">
          <a:extLst>
            <a:ext uri="{FF2B5EF4-FFF2-40B4-BE49-F238E27FC236}">
              <a16:creationId xmlns:a16="http://schemas.microsoft.com/office/drawing/2014/main" id="{F9A33BA5-9B78-4E9C-A1FB-855C98C03B14}"/>
            </a:ext>
          </a:extLst>
        </xdr:cNvPr>
        <xdr:cNvSpPr txBox="1"/>
      </xdr:nvSpPr>
      <xdr:spPr>
        <a:xfrm>
          <a:off x="12611744" y="684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a:extLst>
            <a:ext uri="{FF2B5EF4-FFF2-40B4-BE49-F238E27FC236}">
              <a16:creationId xmlns:a16="http://schemas.microsoft.com/office/drawing/2014/main" id="{7960880A-6E2F-4E1A-B3BC-B0988C51B3F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a:extLst>
            <a:ext uri="{FF2B5EF4-FFF2-40B4-BE49-F238E27FC236}">
              <a16:creationId xmlns:a16="http://schemas.microsoft.com/office/drawing/2014/main" id="{882B7CD4-E503-4065-BBEE-9A66B65A2D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a:extLst>
            <a:ext uri="{FF2B5EF4-FFF2-40B4-BE49-F238E27FC236}">
              <a16:creationId xmlns:a16="http://schemas.microsoft.com/office/drawing/2014/main" id="{0FD73E3F-3892-42B4-92E9-BBE634EBAE6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a:extLst>
            <a:ext uri="{FF2B5EF4-FFF2-40B4-BE49-F238E27FC236}">
              <a16:creationId xmlns:a16="http://schemas.microsoft.com/office/drawing/2014/main" id="{D3C783DD-9518-4BB5-8B70-8F981C4B21F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a:extLst>
            <a:ext uri="{FF2B5EF4-FFF2-40B4-BE49-F238E27FC236}">
              <a16:creationId xmlns:a16="http://schemas.microsoft.com/office/drawing/2014/main" id="{D60F4224-ADFE-45B5-A046-7FC7E6DCE81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a:extLst>
            <a:ext uri="{FF2B5EF4-FFF2-40B4-BE49-F238E27FC236}">
              <a16:creationId xmlns:a16="http://schemas.microsoft.com/office/drawing/2014/main" id="{0BDB56CF-070A-40DB-8B32-B877C21F9D7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a:extLst>
            <a:ext uri="{FF2B5EF4-FFF2-40B4-BE49-F238E27FC236}">
              <a16:creationId xmlns:a16="http://schemas.microsoft.com/office/drawing/2014/main" id="{6D7F12BB-BCE5-4FDA-A1DB-DD51C442EFA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a:extLst>
            <a:ext uri="{FF2B5EF4-FFF2-40B4-BE49-F238E27FC236}">
              <a16:creationId xmlns:a16="http://schemas.microsoft.com/office/drawing/2014/main" id="{359448E7-611B-4334-8970-45481669B73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a:extLst>
            <a:ext uri="{FF2B5EF4-FFF2-40B4-BE49-F238E27FC236}">
              <a16:creationId xmlns:a16="http://schemas.microsoft.com/office/drawing/2014/main" id="{C86A65FE-AA5F-40BD-B554-9188BBE72E7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a:extLst>
            <a:ext uri="{FF2B5EF4-FFF2-40B4-BE49-F238E27FC236}">
              <a16:creationId xmlns:a16="http://schemas.microsoft.com/office/drawing/2014/main" id="{496EE9BD-D670-46B6-BA56-0C2073905EE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0" name="直線コネクタ 409">
          <a:extLst>
            <a:ext uri="{FF2B5EF4-FFF2-40B4-BE49-F238E27FC236}">
              <a16:creationId xmlns:a16="http://schemas.microsoft.com/office/drawing/2014/main" id="{C58E2B6F-B188-48F7-BFB9-E7B49F94F06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1" name="テキスト ボックス 410">
          <a:extLst>
            <a:ext uri="{FF2B5EF4-FFF2-40B4-BE49-F238E27FC236}">
              <a16:creationId xmlns:a16="http://schemas.microsoft.com/office/drawing/2014/main" id="{F4F78288-833A-4384-B5E8-D3F8DFD3599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2" name="直線コネクタ 411">
          <a:extLst>
            <a:ext uri="{FF2B5EF4-FFF2-40B4-BE49-F238E27FC236}">
              <a16:creationId xmlns:a16="http://schemas.microsoft.com/office/drawing/2014/main" id="{650DFA7A-EFC5-4194-8BE2-ED5FD173A04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3" name="テキスト ボックス 412">
          <a:extLst>
            <a:ext uri="{FF2B5EF4-FFF2-40B4-BE49-F238E27FC236}">
              <a16:creationId xmlns:a16="http://schemas.microsoft.com/office/drawing/2014/main" id="{828EDC62-07B4-4C98-AD1E-E21884FF953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4" name="直線コネクタ 413">
          <a:extLst>
            <a:ext uri="{FF2B5EF4-FFF2-40B4-BE49-F238E27FC236}">
              <a16:creationId xmlns:a16="http://schemas.microsoft.com/office/drawing/2014/main" id="{FEB58C2A-904D-4C49-A0E3-C9BB58A3F97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5" name="テキスト ボックス 414">
          <a:extLst>
            <a:ext uri="{FF2B5EF4-FFF2-40B4-BE49-F238E27FC236}">
              <a16:creationId xmlns:a16="http://schemas.microsoft.com/office/drawing/2014/main" id="{C175397A-EEBE-4794-9E5F-E9D91D41C46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6" name="直線コネクタ 415">
          <a:extLst>
            <a:ext uri="{FF2B5EF4-FFF2-40B4-BE49-F238E27FC236}">
              <a16:creationId xmlns:a16="http://schemas.microsoft.com/office/drawing/2014/main" id="{7E9C1DFA-4AF5-4F60-9663-2478C64F4AD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7" name="テキスト ボックス 416">
          <a:extLst>
            <a:ext uri="{FF2B5EF4-FFF2-40B4-BE49-F238E27FC236}">
              <a16:creationId xmlns:a16="http://schemas.microsoft.com/office/drawing/2014/main" id="{C6B96C28-3811-4FE3-BE95-D87468F2D2A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8" name="直線コネクタ 417">
          <a:extLst>
            <a:ext uri="{FF2B5EF4-FFF2-40B4-BE49-F238E27FC236}">
              <a16:creationId xmlns:a16="http://schemas.microsoft.com/office/drawing/2014/main" id="{8990D103-863D-44D6-8E04-FE26BC14064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9" name="テキスト ボックス 418">
          <a:extLst>
            <a:ext uri="{FF2B5EF4-FFF2-40B4-BE49-F238E27FC236}">
              <a16:creationId xmlns:a16="http://schemas.microsoft.com/office/drawing/2014/main" id="{820AE1BE-2DD3-422C-AC41-CAEC45310D01}"/>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0" name="直線コネクタ 419">
          <a:extLst>
            <a:ext uri="{FF2B5EF4-FFF2-40B4-BE49-F238E27FC236}">
              <a16:creationId xmlns:a16="http://schemas.microsoft.com/office/drawing/2014/main" id="{51658C7D-62CC-4DD0-978D-F01C36DAC4C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1" name="テキスト ボックス 420">
          <a:extLst>
            <a:ext uri="{FF2B5EF4-FFF2-40B4-BE49-F238E27FC236}">
              <a16:creationId xmlns:a16="http://schemas.microsoft.com/office/drawing/2014/main" id="{0A3AB5DC-8DB9-4F9F-8A3F-0E0113DDB13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a:extLst>
            <a:ext uri="{FF2B5EF4-FFF2-40B4-BE49-F238E27FC236}">
              <a16:creationId xmlns:a16="http://schemas.microsoft.com/office/drawing/2014/main" id="{D5D4E097-11A2-4314-9FCD-BB9729CD4DF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3" name="テキスト ボックス 422">
          <a:extLst>
            <a:ext uri="{FF2B5EF4-FFF2-40B4-BE49-F238E27FC236}">
              <a16:creationId xmlns:a16="http://schemas.microsoft.com/office/drawing/2014/main" id="{866FAA0F-7055-41A3-95AA-1B26548D96B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認定こども園・幼稚園・保育所】&#10;一人当たり面積グラフ枠">
          <a:extLst>
            <a:ext uri="{FF2B5EF4-FFF2-40B4-BE49-F238E27FC236}">
              <a16:creationId xmlns:a16="http://schemas.microsoft.com/office/drawing/2014/main" id="{176E06E2-B2AA-482F-B789-3476F52D97B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25" name="直線コネクタ 424">
          <a:extLst>
            <a:ext uri="{FF2B5EF4-FFF2-40B4-BE49-F238E27FC236}">
              <a16:creationId xmlns:a16="http://schemas.microsoft.com/office/drawing/2014/main" id="{2AD7FC3D-4925-4417-BB6D-135F3A9DEC18}"/>
            </a:ext>
          </a:extLst>
        </xdr:cNvPr>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26" name="【認定こども園・幼稚園・保育所】&#10;一人当たり面積最小値テキスト">
          <a:extLst>
            <a:ext uri="{FF2B5EF4-FFF2-40B4-BE49-F238E27FC236}">
              <a16:creationId xmlns:a16="http://schemas.microsoft.com/office/drawing/2014/main" id="{D51C3599-879D-4999-92D0-617CC4EA8261}"/>
            </a:ext>
          </a:extLst>
        </xdr:cNvPr>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27" name="直線コネクタ 426">
          <a:extLst>
            <a:ext uri="{FF2B5EF4-FFF2-40B4-BE49-F238E27FC236}">
              <a16:creationId xmlns:a16="http://schemas.microsoft.com/office/drawing/2014/main" id="{83D7245F-2139-4852-9A34-0E9556CA64C6}"/>
            </a:ext>
          </a:extLst>
        </xdr:cNvPr>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28" name="【認定こども園・幼稚園・保育所】&#10;一人当たり面積最大値テキスト">
          <a:extLst>
            <a:ext uri="{FF2B5EF4-FFF2-40B4-BE49-F238E27FC236}">
              <a16:creationId xmlns:a16="http://schemas.microsoft.com/office/drawing/2014/main" id="{8A52DDF4-4890-40A7-9530-514FB5D49F3F}"/>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29" name="直線コネクタ 428">
          <a:extLst>
            <a:ext uri="{FF2B5EF4-FFF2-40B4-BE49-F238E27FC236}">
              <a16:creationId xmlns:a16="http://schemas.microsoft.com/office/drawing/2014/main" id="{8B396E30-C7FB-4768-84F6-23EDD3D686BB}"/>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430" name="【認定こども園・幼稚園・保育所】&#10;一人当たり面積平均値テキスト">
          <a:extLst>
            <a:ext uri="{FF2B5EF4-FFF2-40B4-BE49-F238E27FC236}">
              <a16:creationId xmlns:a16="http://schemas.microsoft.com/office/drawing/2014/main" id="{603B6B7B-A674-4C3F-8A78-4C917C95B6F4}"/>
            </a:ext>
          </a:extLst>
        </xdr:cNvPr>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31" name="フローチャート: 判断 430">
          <a:extLst>
            <a:ext uri="{FF2B5EF4-FFF2-40B4-BE49-F238E27FC236}">
              <a16:creationId xmlns:a16="http://schemas.microsoft.com/office/drawing/2014/main" id="{E86E9507-B4FD-4A91-ADB3-04A26C05ACAC}"/>
            </a:ext>
          </a:extLst>
        </xdr:cNvPr>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32" name="フローチャート: 判断 431">
          <a:extLst>
            <a:ext uri="{FF2B5EF4-FFF2-40B4-BE49-F238E27FC236}">
              <a16:creationId xmlns:a16="http://schemas.microsoft.com/office/drawing/2014/main" id="{07A460CA-217D-49BD-9E77-C657F3AB8089}"/>
            </a:ext>
          </a:extLst>
        </xdr:cNvPr>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33" name="フローチャート: 判断 432">
          <a:extLst>
            <a:ext uri="{FF2B5EF4-FFF2-40B4-BE49-F238E27FC236}">
              <a16:creationId xmlns:a16="http://schemas.microsoft.com/office/drawing/2014/main" id="{5ECD9A47-9AC9-476F-BE52-EFCE46D23682}"/>
            </a:ext>
          </a:extLst>
        </xdr:cNvPr>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34" name="フローチャート: 判断 433">
          <a:extLst>
            <a:ext uri="{FF2B5EF4-FFF2-40B4-BE49-F238E27FC236}">
              <a16:creationId xmlns:a16="http://schemas.microsoft.com/office/drawing/2014/main" id="{A51390AA-651B-494C-BEEB-214141B1F5D0}"/>
            </a:ext>
          </a:extLst>
        </xdr:cNvPr>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35" name="フローチャート: 判断 434">
          <a:extLst>
            <a:ext uri="{FF2B5EF4-FFF2-40B4-BE49-F238E27FC236}">
              <a16:creationId xmlns:a16="http://schemas.microsoft.com/office/drawing/2014/main" id="{BAD9A615-51CB-47E4-9FE6-CBDB05028202}"/>
            </a:ext>
          </a:extLst>
        </xdr:cNvPr>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53FB712-5586-4A78-AE13-4D94BE94B0D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A6811FA-424E-4268-A356-31CDDAD5810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82AE00DD-8E1C-44D9-A9AB-6EFB86DFFE6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EE1C5609-FCF7-40CD-9421-BC819558FBF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F05CB440-751B-4512-9128-61D6CD342E4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82006</xdr:rowOff>
    </xdr:from>
    <xdr:to>
      <xdr:col>116</xdr:col>
      <xdr:colOff>114300</xdr:colOff>
      <xdr:row>39</xdr:row>
      <xdr:rowOff>12156</xdr:rowOff>
    </xdr:to>
    <xdr:sp macro="" textlink="">
      <xdr:nvSpPr>
        <xdr:cNvPr id="441" name="楕円 440">
          <a:extLst>
            <a:ext uri="{FF2B5EF4-FFF2-40B4-BE49-F238E27FC236}">
              <a16:creationId xmlns:a16="http://schemas.microsoft.com/office/drawing/2014/main" id="{F42D8561-ED43-4978-96D0-FA5764996CE7}"/>
            </a:ext>
          </a:extLst>
        </xdr:cNvPr>
        <xdr:cNvSpPr/>
      </xdr:nvSpPr>
      <xdr:spPr>
        <a:xfrm>
          <a:off x="22110700" y="65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104883</xdr:rowOff>
    </xdr:from>
    <xdr:ext cx="469744" cy="259045"/>
    <xdr:sp macro="" textlink="">
      <xdr:nvSpPr>
        <xdr:cNvPr id="442" name="【認定こども園・幼稚園・保育所】&#10;一人当たり面積該当値テキスト">
          <a:extLst>
            <a:ext uri="{FF2B5EF4-FFF2-40B4-BE49-F238E27FC236}">
              <a16:creationId xmlns:a16="http://schemas.microsoft.com/office/drawing/2014/main" id="{CFFB3CFE-0BE5-4B95-9943-474E69BBEE1D}"/>
            </a:ext>
          </a:extLst>
        </xdr:cNvPr>
        <xdr:cNvSpPr txBox="1"/>
      </xdr:nvSpPr>
      <xdr:spPr>
        <a:xfrm>
          <a:off x="22199600" y="644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29210</xdr:rowOff>
    </xdr:from>
    <xdr:to>
      <xdr:col>112</xdr:col>
      <xdr:colOff>38100</xdr:colOff>
      <xdr:row>39</xdr:row>
      <xdr:rowOff>130810</xdr:rowOff>
    </xdr:to>
    <xdr:sp macro="" textlink="">
      <xdr:nvSpPr>
        <xdr:cNvPr id="443" name="楕円 442">
          <a:extLst>
            <a:ext uri="{FF2B5EF4-FFF2-40B4-BE49-F238E27FC236}">
              <a16:creationId xmlns:a16="http://schemas.microsoft.com/office/drawing/2014/main" id="{EA3CF5E3-3033-4C0F-ACEE-FDD80BC89975}"/>
            </a:ext>
          </a:extLst>
        </xdr:cNvPr>
        <xdr:cNvSpPr/>
      </xdr:nvSpPr>
      <xdr:spPr>
        <a:xfrm>
          <a:off x="21272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132806</xdr:rowOff>
    </xdr:from>
    <xdr:to>
      <xdr:col>116</xdr:col>
      <xdr:colOff>63500</xdr:colOff>
      <xdr:row>39</xdr:row>
      <xdr:rowOff>80010</xdr:rowOff>
    </xdr:to>
    <xdr:cxnSp macro="">
      <xdr:nvCxnSpPr>
        <xdr:cNvPr id="444" name="直線コネクタ 443">
          <a:extLst>
            <a:ext uri="{FF2B5EF4-FFF2-40B4-BE49-F238E27FC236}">
              <a16:creationId xmlns:a16="http://schemas.microsoft.com/office/drawing/2014/main" id="{08F0FCB5-8151-4F9B-AF9C-5769760F52B0}"/>
            </a:ext>
          </a:extLst>
        </xdr:cNvPr>
        <xdr:cNvCxnSpPr/>
      </xdr:nvCxnSpPr>
      <xdr:spPr>
        <a:xfrm flipV="1">
          <a:off x="21323300" y="6647906"/>
          <a:ext cx="838200" cy="1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52615</xdr:rowOff>
    </xdr:from>
    <xdr:to>
      <xdr:col>98</xdr:col>
      <xdr:colOff>38100</xdr:colOff>
      <xdr:row>38</xdr:row>
      <xdr:rowOff>154215</xdr:rowOff>
    </xdr:to>
    <xdr:sp macro="" textlink="">
      <xdr:nvSpPr>
        <xdr:cNvPr id="445" name="楕円 444">
          <a:extLst>
            <a:ext uri="{FF2B5EF4-FFF2-40B4-BE49-F238E27FC236}">
              <a16:creationId xmlns:a16="http://schemas.microsoft.com/office/drawing/2014/main" id="{02FC5DC9-53A1-41EB-A8B3-9F31367230F1}"/>
            </a:ext>
          </a:extLst>
        </xdr:cNvPr>
        <xdr:cNvSpPr/>
      </xdr:nvSpPr>
      <xdr:spPr>
        <a:xfrm>
          <a:off x="18605500" y="65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2739</xdr:rowOff>
    </xdr:from>
    <xdr:ext cx="469744" cy="259045"/>
    <xdr:sp macro="" textlink="">
      <xdr:nvSpPr>
        <xdr:cNvPr id="446" name="n_1aveValue【認定こども園・幼稚園・保育所】&#10;一人当たり面積">
          <a:extLst>
            <a:ext uri="{FF2B5EF4-FFF2-40B4-BE49-F238E27FC236}">
              <a16:creationId xmlns:a16="http://schemas.microsoft.com/office/drawing/2014/main" id="{48CA5F7D-142A-4EB7-B1F6-227ED5AECAA0}"/>
            </a:ext>
          </a:extLst>
        </xdr:cNvPr>
        <xdr:cNvSpPr txBox="1"/>
      </xdr:nvSpPr>
      <xdr:spPr>
        <a:xfrm>
          <a:off x="210757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447" name="n_2aveValue【認定こども園・幼稚園・保育所】&#10;一人当たり面積">
          <a:extLst>
            <a:ext uri="{FF2B5EF4-FFF2-40B4-BE49-F238E27FC236}">
              <a16:creationId xmlns:a16="http://schemas.microsoft.com/office/drawing/2014/main" id="{A3156C45-852B-4C53-9719-32BE2C762CE6}"/>
            </a:ext>
          </a:extLst>
        </xdr:cNvPr>
        <xdr:cNvSpPr txBox="1"/>
      </xdr:nvSpPr>
      <xdr:spPr>
        <a:xfrm>
          <a:off x="20199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57530</xdr:rowOff>
    </xdr:from>
    <xdr:ext cx="469744" cy="259045"/>
    <xdr:sp macro="" textlink="">
      <xdr:nvSpPr>
        <xdr:cNvPr id="448" name="n_3aveValue【認定こども園・幼稚園・保育所】&#10;一人当たり面積">
          <a:extLst>
            <a:ext uri="{FF2B5EF4-FFF2-40B4-BE49-F238E27FC236}">
              <a16:creationId xmlns:a16="http://schemas.microsoft.com/office/drawing/2014/main" id="{EB92A560-92A1-40AD-BD45-2F5BDED7B95D}"/>
            </a:ext>
          </a:extLst>
        </xdr:cNvPr>
        <xdr:cNvSpPr txBox="1"/>
      </xdr:nvSpPr>
      <xdr:spPr>
        <a:xfrm>
          <a:off x="19310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449" name="n_4aveValue【認定こども園・幼稚園・保育所】&#10;一人当たり面積">
          <a:extLst>
            <a:ext uri="{FF2B5EF4-FFF2-40B4-BE49-F238E27FC236}">
              <a16:creationId xmlns:a16="http://schemas.microsoft.com/office/drawing/2014/main" id="{CDEA742C-EAD2-42F1-A523-29CCD4FE1515}"/>
            </a:ext>
          </a:extLst>
        </xdr:cNvPr>
        <xdr:cNvSpPr txBox="1"/>
      </xdr:nvSpPr>
      <xdr:spPr>
        <a:xfrm>
          <a:off x="18421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147337</xdr:rowOff>
    </xdr:from>
    <xdr:ext cx="469744" cy="259045"/>
    <xdr:sp macro="" textlink="">
      <xdr:nvSpPr>
        <xdr:cNvPr id="450" name="n_1mainValue【認定こども園・幼稚園・保育所】&#10;一人当たり面積">
          <a:extLst>
            <a:ext uri="{FF2B5EF4-FFF2-40B4-BE49-F238E27FC236}">
              <a16:creationId xmlns:a16="http://schemas.microsoft.com/office/drawing/2014/main" id="{BAA56916-842D-4517-98DD-C0A3C81A5CD3}"/>
            </a:ext>
          </a:extLst>
        </xdr:cNvPr>
        <xdr:cNvSpPr txBox="1"/>
      </xdr:nvSpPr>
      <xdr:spPr>
        <a:xfrm>
          <a:off x="210757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170741</xdr:rowOff>
    </xdr:from>
    <xdr:ext cx="469744" cy="259045"/>
    <xdr:sp macro="" textlink="">
      <xdr:nvSpPr>
        <xdr:cNvPr id="451" name="n_4mainValue【認定こども園・幼稚園・保育所】&#10;一人当たり面積">
          <a:extLst>
            <a:ext uri="{FF2B5EF4-FFF2-40B4-BE49-F238E27FC236}">
              <a16:creationId xmlns:a16="http://schemas.microsoft.com/office/drawing/2014/main" id="{4402608D-1634-447E-AF97-A7BB26F0E69D}"/>
            </a:ext>
          </a:extLst>
        </xdr:cNvPr>
        <xdr:cNvSpPr txBox="1"/>
      </xdr:nvSpPr>
      <xdr:spPr>
        <a:xfrm>
          <a:off x="184214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a:extLst>
            <a:ext uri="{FF2B5EF4-FFF2-40B4-BE49-F238E27FC236}">
              <a16:creationId xmlns:a16="http://schemas.microsoft.com/office/drawing/2014/main" id="{AB7FD096-982C-4504-9659-2648F1F0FF4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a:extLst>
            <a:ext uri="{FF2B5EF4-FFF2-40B4-BE49-F238E27FC236}">
              <a16:creationId xmlns:a16="http://schemas.microsoft.com/office/drawing/2014/main" id="{7289330E-638E-4653-9A9F-6FFC4E35DFF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a:extLst>
            <a:ext uri="{FF2B5EF4-FFF2-40B4-BE49-F238E27FC236}">
              <a16:creationId xmlns:a16="http://schemas.microsoft.com/office/drawing/2014/main" id="{872B4855-CED2-4942-B77A-865A2C4A677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a:extLst>
            <a:ext uri="{FF2B5EF4-FFF2-40B4-BE49-F238E27FC236}">
              <a16:creationId xmlns:a16="http://schemas.microsoft.com/office/drawing/2014/main" id="{32368BFE-26C1-4DD8-A969-6D71EE391D6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a:extLst>
            <a:ext uri="{FF2B5EF4-FFF2-40B4-BE49-F238E27FC236}">
              <a16:creationId xmlns:a16="http://schemas.microsoft.com/office/drawing/2014/main" id="{F1979E66-9979-4C63-B7B2-7E7387E29F9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a:extLst>
            <a:ext uri="{FF2B5EF4-FFF2-40B4-BE49-F238E27FC236}">
              <a16:creationId xmlns:a16="http://schemas.microsoft.com/office/drawing/2014/main" id="{16E705CC-2983-465F-A428-5609935C7FF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a:extLst>
            <a:ext uri="{FF2B5EF4-FFF2-40B4-BE49-F238E27FC236}">
              <a16:creationId xmlns:a16="http://schemas.microsoft.com/office/drawing/2014/main" id="{AFDDEE24-4DBA-4B35-A4B9-F9B523D34AD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a:extLst>
            <a:ext uri="{FF2B5EF4-FFF2-40B4-BE49-F238E27FC236}">
              <a16:creationId xmlns:a16="http://schemas.microsoft.com/office/drawing/2014/main" id="{6CE9CCA5-169C-4E65-8BF0-8CDEED44D69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a:extLst>
            <a:ext uri="{FF2B5EF4-FFF2-40B4-BE49-F238E27FC236}">
              <a16:creationId xmlns:a16="http://schemas.microsoft.com/office/drawing/2014/main" id="{99E3AC74-7375-4A6E-AC3B-7E29C2CE3D2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a:extLst>
            <a:ext uri="{FF2B5EF4-FFF2-40B4-BE49-F238E27FC236}">
              <a16:creationId xmlns:a16="http://schemas.microsoft.com/office/drawing/2014/main" id="{A15CB89F-AF2E-404F-B6A9-6857E75454B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2" name="テキスト ボックス 461">
          <a:extLst>
            <a:ext uri="{FF2B5EF4-FFF2-40B4-BE49-F238E27FC236}">
              <a16:creationId xmlns:a16="http://schemas.microsoft.com/office/drawing/2014/main" id="{569AB35D-256A-4968-8CAE-5DFD20D1421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3" name="直線コネクタ 462">
          <a:extLst>
            <a:ext uri="{FF2B5EF4-FFF2-40B4-BE49-F238E27FC236}">
              <a16:creationId xmlns:a16="http://schemas.microsoft.com/office/drawing/2014/main" id="{9A902E69-F069-4158-934F-D0650AEB555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64" name="テキスト ボックス 463">
          <a:extLst>
            <a:ext uri="{FF2B5EF4-FFF2-40B4-BE49-F238E27FC236}">
              <a16:creationId xmlns:a16="http://schemas.microsoft.com/office/drawing/2014/main" id="{F46D7929-89EB-4C5A-9F0C-F29B59F9243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5" name="直線コネクタ 464">
          <a:extLst>
            <a:ext uri="{FF2B5EF4-FFF2-40B4-BE49-F238E27FC236}">
              <a16:creationId xmlns:a16="http://schemas.microsoft.com/office/drawing/2014/main" id="{37C6CA99-335E-45C9-BE84-B245261E753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6" name="テキスト ボックス 465">
          <a:extLst>
            <a:ext uri="{FF2B5EF4-FFF2-40B4-BE49-F238E27FC236}">
              <a16:creationId xmlns:a16="http://schemas.microsoft.com/office/drawing/2014/main" id="{7AED15E4-F2CD-4FAB-B8EB-90A2106567E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7" name="直線コネクタ 466">
          <a:extLst>
            <a:ext uri="{FF2B5EF4-FFF2-40B4-BE49-F238E27FC236}">
              <a16:creationId xmlns:a16="http://schemas.microsoft.com/office/drawing/2014/main" id="{389767DB-2E29-40AF-85E3-0E9E7F20EB4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8" name="テキスト ボックス 467">
          <a:extLst>
            <a:ext uri="{FF2B5EF4-FFF2-40B4-BE49-F238E27FC236}">
              <a16:creationId xmlns:a16="http://schemas.microsoft.com/office/drawing/2014/main" id="{506A8D3D-93A4-4C53-80EA-152E7472418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9" name="直線コネクタ 468">
          <a:extLst>
            <a:ext uri="{FF2B5EF4-FFF2-40B4-BE49-F238E27FC236}">
              <a16:creationId xmlns:a16="http://schemas.microsoft.com/office/drawing/2014/main" id="{373F17F1-8065-4B6F-9F7D-A36646B7EA3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0" name="テキスト ボックス 469">
          <a:extLst>
            <a:ext uri="{FF2B5EF4-FFF2-40B4-BE49-F238E27FC236}">
              <a16:creationId xmlns:a16="http://schemas.microsoft.com/office/drawing/2014/main" id="{20912105-2FB9-4597-9BE7-39D1E10D50E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1" name="直線コネクタ 470">
          <a:extLst>
            <a:ext uri="{FF2B5EF4-FFF2-40B4-BE49-F238E27FC236}">
              <a16:creationId xmlns:a16="http://schemas.microsoft.com/office/drawing/2014/main" id="{1517C651-4EF5-48AD-AD68-FB28E20EBF3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2" name="テキスト ボックス 471">
          <a:extLst>
            <a:ext uri="{FF2B5EF4-FFF2-40B4-BE49-F238E27FC236}">
              <a16:creationId xmlns:a16="http://schemas.microsoft.com/office/drawing/2014/main" id="{C850BF71-0BA9-4C70-BFB2-51D887AE748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a:extLst>
            <a:ext uri="{FF2B5EF4-FFF2-40B4-BE49-F238E27FC236}">
              <a16:creationId xmlns:a16="http://schemas.microsoft.com/office/drawing/2014/main" id="{4CAD1C0D-540E-4218-9A94-F85278C8794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74" name="テキスト ボックス 473">
          <a:extLst>
            <a:ext uri="{FF2B5EF4-FFF2-40B4-BE49-F238E27FC236}">
              <a16:creationId xmlns:a16="http://schemas.microsoft.com/office/drawing/2014/main" id="{699D7C55-D84D-479E-AD0A-BDC46A15CE1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学校施設】&#10;有形固定資産減価償却率グラフ枠">
          <a:extLst>
            <a:ext uri="{FF2B5EF4-FFF2-40B4-BE49-F238E27FC236}">
              <a16:creationId xmlns:a16="http://schemas.microsoft.com/office/drawing/2014/main" id="{9204DF40-B444-4254-B815-A2DCF9C953A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476" name="直線コネクタ 475">
          <a:extLst>
            <a:ext uri="{FF2B5EF4-FFF2-40B4-BE49-F238E27FC236}">
              <a16:creationId xmlns:a16="http://schemas.microsoft.com/office/drawing/2014/main" id="{781BDEA3-C646-494F-8C73-55FCDBE4EC5E}"/>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77" name="【学校施設】&#10;有形固定資産減価償却率最小値テキスト">
          <a:extLst>
            <a:ext uri="{FF2B5EF4-FFF2-40B4-BE49-F238E27FC236}">
              <a16:creationId xmlns:a16="http://schemas.microsoft.com/office/drawing/2014/main" id="{CE6BC768-87EE-493B-845A-4EFA001B4E3C}"/>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78" name="直線コネクタ 477">
          <a:extLst>
            <a:ext uri="{FF2B5EF4-FFF2-40B4-BE49-F238E27FC236}">
              <a16:creationId xmlns:a16="http://schemas.microsoft.com/office/drawing/2014/main" id="{14A49D53-08F4-40E6-807C-82ADA305C6E8}"/>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479" name="【学校施設】&#10;有形固定資産減価償却率最大値テキスト">
          <a:extLst>
            <a:ext uri="{FF2B5EF4-FFF2-40B4-BE49-F238E27FC236}">
              <a16:creationId xmlns:a16="http://schemas.microsoft.com/office/drawing/2014/main" id="{2FC288D9-A278-445B-8F56-9A31872516CC}"/>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480" name="直線コネクタ 479">
          <a:extLst>
            <a:ext uri="{FF2B5EF4-FFF2-40B4-BE49-F238E27FC236}">
              <a16:creationId xmlns:a16="http://schemas.microsoft.com/office/drawing/2014/main" id="{8676FEC7-0BF3-491E-9A59-6B51882881BD}"/>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481" name="【学校施設】&#10;有形固定資産減価償却率平均値テキスト">
          <a:extLst>
            <a:ext uri="{FF2B5EF4-FFF2-40B4-BE49-F238E27FC236}">
              <a16:creationId xmlns:a16="http://schemas.microsoft.com/office/drawing/2014/main" id="{935F5314-FB2D-452B-AE8A-53BD80961543}"/>
            </a:ext>
          </a:extLst>
        </xdr:cNvPr>
        <xdr:cNvSpPr txBox="1"/>
      </xdr:nvSpPr>
      <xdr:spPr>
        <a:xfrm>
          <a:off x="16357600"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482" name="フローチャート: 判断 481">
          <a:extLst>
            <a:ext uri="{FF2B5EF4-FFF2-40B4-BE49-F238E27FC236}">
              <a16:creationId xmlns:a16="http://schemas.microsoft.com/office/drawing/2014/main" id="{E4BB6A59-4E12-4D6D-AE4E-94AAF4D0F269}"/>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483" name="フローチャート: 判断 482">
          <a:extLst>
            <a:ext uri="{FF2B5EF4-FFF2-40B4-BE49-F238E27FC236}">
              <a16:creationId xmlns:a16="http://schemas.microsoft.com/office/drawing/2014/main" id="{E055F515-0905-4E77-BD58-F3EED5E644DB}"/>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484" name="フローチャート: 判断 483">
          <a:extLst>
            <a:ext uri="{FF2B5EF4-FFF2-40B4-BE49-F238E27FC236}">
              <a16:creationId xmlns:a16="http://schemas.microsoft.com/office/drawing/2014/main" id="{F49B1690-8885-4D7D-BB2E-0D07ACE0D603}"/>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85" name="フローチャート: 判断 484">
          <a:extLst>
            <a:ext uri="{FF2B5EF4-FFF2-40B4-BE49-F238E27FC236}">
              <a16:creationId xmlns:a16="http://schemas.microsoft.com/office/drawing/2014/main" id="{443A73BA-F345-46D4-B9BB-18E90C3B91C9}"/>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486" name="フローチャート: 判断 485">
          <a:extLst>
            <a:ext uri="{FF2B5EF4-FFF2-40B4-BE49-F238E27FC236}">
              <a16:creationId xmlns:a16="http://schemas.microsoft.com/office/drawing/2014/main" id="{244D14FC-C6DB-492F-8189-F7FD1B22A03C}"/>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DA783B04-B97B-4226-B11D-448E4A222C1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3B893FD3-599A-4206-A747-26C896F42D0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DD9A900E-DEBA-452A-9225-2C7D6E28B5E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89C7EE1F-5D95-46B2-BBC0-A4FAEDE21D8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EBF508D1-2C98-43DB-9D9C-BFBEADE52CA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44450</xdr:rowOff>
    </xdr:from>
    <xdr:to>
      <xdr:col>85</xdr:col>
      <xdr:colOff>177800</xdr:colOff>
      <xdr:row>63</xdr:row>
      <xdr:rowOff>146050</xdr:rowOff>
    </xdr:to>
    <xdr:sp macro="" textlink="">
      <xdr:nvSpPr>
        <xdr:cNvPr id="492" name="楕円 491">
          <a:extLst>
            <a:ext uri="{FF2B5EF4-FFF2-40B4-BE49-F238E27FC236}">
              <a16:creationId xmlns:a16="http://schemas.microsoft.com/office/drawing/2014/main" id="{7A2DE966-1227-4018-8650-AD18B6E16F17}"/>
            </a:ext>
          </a:extLst>
        </xdr:cNvPr>
        <xdr:cNvSpPr/>
      </xdr:nvSpPr>
      <xdr:spPr>
        <a:xfrm>
          <a:off x="16268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130827</xdr:rowOff>
    </xdr:from>
    <xdr:ext cx="405111" cy="259045"/>
    <xdr:sp macro="" textlink="">
      <xdr:nvSpPr>
        <xdr:cNvPr id="493" name="【学校施設】&#10;有形固定資産減価償却率該当値テキスト">
          <a:extLst>
            <a:ext uri="{FF2B5EF4-FFF2-40B4-BE49-F238E27FC236}">
              <a16:creationId xmlns:a16="http://schemas.microsoft.com/office/drawing/2014/main" id="{01CA1CF7-671D-46DA-B318-F6E41EA1F1F0}"/>
            </a:ext>
          </a:extLst>
        </xdr:cNvPr>
        <xdr:cNvSpPr txBox="1"/>
      </xdr:nvSpPr>
      <xdr:spPr>
        <a:xfrm>
          <a:off x="16357600" y="1076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109220</xdr:rowOff>
    </xdr:from>
    <xdr:to>
      <xdr:col>81</xdr:col>
      <xdr:colOff>101600</xdr:colOff>
      <xdr:row>62</xdr:row>
      <xdr:rowOff>39370</xdr:rowOff>
    </xdr:to>
    <xdr:sp macro="" textlink="">
      <xdr:nvSpPr>
        <xdr:cNvPr id="494" name="楕円 493">
          <a:extLst>
            <a:ext uri="{FF2B5EF4-FFF2-40B4-BE49-F238E27FC236}">
              <a16:creationId xmlns:a16="http://schemas.microsoft.com/office/drawing/2014/main" id="{B3C22FF3-7EC4-43E3-9E1A-DE2B4DF99833}"/>
            </a:ext>
          </a:extLst>
        </xdr:cNvPr>
        <xdr:cNvSpPr/>
      </xdr:nvSpPr>
      <xdr:spPr>
        <a:xfrm>
          <a:off x="1543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160020</xdr:rowOff>
    </xdr:from>
    <xdr:to>
      <xdr:col>85</xdr:col>
      <xdr:colOff>127000</xdr:colOff>
      <xdr:row>63</xdr:row>
      <xdr:rowOff>95250</xdr:rowOff>
    </xdr:to>
    <xdr:cxnSp macro="">
      <xdr:nvCxnSpPr>
        <xdr:cNvPr id="495" name="直線コネクタ 494">
          <a:extLst>
            <a:ext uri="{FF2B5EF4-FFF2-40B4-BE49-F238E27FC236}">
              <a16:creationId xmlns:a16="http://schemas.microsoft.com/office/drawing/2014/main" id="{7512FB20-CE0D-49FB-A6B7-DFFEC5C01E70}"/>
            </a:ext>
          </a:extLst>
        </xdr:cNvPr>
        <xdr:cNvCxnSpPr/>
      </xdr:nvCxnSpPr>
      <xdr:spPr>
        <a:xfrm>
          <a:off x="15481300" y="10618470"/>
          <a:ext cx="8382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109220</xdr:rowOff>
    </xdr:from>
    <xdr:to>
      <xdr:col>67</xdr:col>
      <xdr:colOff>101600</xdr:colOff>
      <xdr:row>62</xdr:row>
      <xdr:rowOff>39370</xdr:rowOff>
    </xdr:to>
    <xdr:sp macro="" textlink="">
      <xdr:nvSpPr>
        <xdr:cNvPr id="496" name="楕円 495">
          <a:extLst>
            <a:ext uri="{FF2B5EF4-FFF2-40B4-BE49-F238E27FC236}">
              <a16:creationId xmlns:a16="http://schemas.microsoft.com/office/drawing/2014/main" id="{400096FE-66F3-48A6-93EE-E49C930EFACE}"/>
            </a:ext>
          </a:extLst>
        </xdr:cNvPr>
        <xdr:cNvSpPr/>
      </xdr:nvSpPr>
      <xdr:spPr>
        <a:xfrm>
          <a:off x="12763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97807</xdr:rowOff>
    </xdr:from>
    <xdr:ext cx="405111" cy="259045"/>
    <xdr:sp macro="" textlink="">
      <xdr:nvSpPr>
        <xdr:cNvPr id="497" name="n_1aveValue【学校施設】&#10;有形固定資産減価償却率">
          <a:extLst>
            <a:ext uri="{FF2B5EF4-FFF2-40B4-BE49-F238E27FC236}">
              <a16:creationId xmlns:a16="http://schemas.microsoft.com/office/drawing/2014/main" id="{BB5A20D5-3C8C-4A18-B009-514F397E9085}"/>
            </a:ext>
          </a:extLst>
        </xdr:cNvPr>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498" name="n_2aveValue【学校施設】&#10;有形固定資産減価償却率">
          <a:extLst>
            <a:ext uri="{FF2B5EF4-FFF2-40B4-BE49-F238E27FC236}">
              <a16:creationId xmlns:a16="http://schemas.microsoft.com/office/drawing/2014/main" id="{3DF1E629-4179-4646-AD51-BCEE02113014}"/>
            </a:ext>
          </a:extLst>
        </xdr:cNvPr>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99" name="n_3aveValue【学校施設】&#10;有形固定資産減価償却率">
          <a:extLst>
            <a:ext uri="{FF2B5EF4-FFF2-40B4-BE49-F238E27FC236}">
              <a16:creationId xmlns:a16="http://schemas.microsoft.com/office/drawing/2014/main" id="{AF4DD88F-4D79-461E-8EB1-3EB3281FE253}"/>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00" name="n_4aveValue【学校施設】&#10;有形固定資産減価償却率">
          <a:extLst>
            <a:ext uri="{FF2B5EF4-FFF2-40B4-BE49-F238E27FC236}">
              <a16:creationId xmlns:a16="http://schemas.microsoft.com/office/drawing/2014/main" id="{5F9F0796-A9AC-4848-9940-DE6ADC90C152}"/>
            </a:ext>
          </a:extLst>
        </xdr:cNvPr>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30497</xdr:rowOff>
    </xdr:from>
    <xdr:ext cx="405111" cy="259045"/>
    <xdr:sp macro="" textlink="">
      <xdr:nvSpPr>
        <xdr:cNvPr id="501" name="n_1mainValue【学校施設】&#10;有形固定資産減価償却率">
          <a:extLst>
            <a:ext uri="{FF2B5EF4-FFF2-40B4-BE49-F238E27FC236}">
              <a16:creationId xmlns:a16="http://schemas.microsoft.com/office/drawing/2014/main" id="{2357A826-DA28-44C3-9C73-F75B1541E450}"/>
            </a:ext>
          </a:extLst>
        </xdr:cNvPr>
        <xdr:cNvSpPr txBox="1"/>
      </xdr:nvSpPr>
      <xdr:spPr>
        <a:xfrm>
          <a:off x="15266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30497</xdr:rowOff>
    </xdr:from>
    <xdr:ext cx="405111" cy="259045"/>
    <xdr:sp macro="" textlink="">
      <xdr:nvSpPr>
        <xdr:cNvPr id="502" name="n_4mainValue【学校施設】&#10;有形固定資産減価償却率">
          <a:extLst>
            <a:ext uri="{FF2B5EF4-FFF2-40B4-BE49-F238E27FC236}">
              <a16:creationId xmlns:a16="http://schemas.microsoft.com/office/drawing/2014/main" id="{FB53F17C-42DE-4257-A011-9BA738C790CD}"/>
            </a:ext>
          </a:extLst>
        </xdr:cNvPr>
        <xdr:cNvSpPr txBox="1"/>
      </xdr:nvSpPr>
      <xdr:spPr>
        <a:xfrm>
          <a:off x="12611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3" name="正方形/長方形 502">
          <a:extLst>
            <a:ext uri="{FF2B5EF4-FFF2-40B4-BE49-F238E27FC236}">
              <a16:creationId xmlns:a16="http://schemas.microsoft.com/office/drawing/2014/main" id="{39023152-1926-4F06-8FA2-95ACD365A3D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4" name="正方形/長方形 503">
          <a:extLst>
            <a:ext uri="{FF2B5EF4-FFF2-40B4-BE49-F238E27FC236}">
              <a16:creationId xmlns:a16="http://schemas.microsoft.com/office/drawing/2014/main" id="{496D574F-0B45-407B-ABA8-2E82A47C762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5" name="正方形/長方形 504">
          <a:extLst>
            <a:ext uri="{FF2B5EF4-FFF2-40B4-BE49-F238E27FC236}">
              <a16:creationId xmlns:a16="http://schemas.microsoft.com/office/drawing/2014/main" id="{41B73623-AD00-4A6F-87B7-11C8E9C9E99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6" name="正方形/長方形 505">
          <a:extLst>
            <a:ext uri="{FF2B5EF4-FFF2-40B4-BE49-F238E27FC236}">
              <a16:creationId xmlns:a16="http://schemas.microsoft.com/office/drawing/2014/main" id="{D146768B-1A63-4291-9061-9C71E746DF5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7" name="正方形/長方形 506">
          <a:extLst>
            <a:ext uri="{FF2B5EF4-FFF2-40B4-BE49-F238E27FC236}">
              <a16:creationId xmlns:a16="http://schemas.microsoft.com/office/drawing/2014/main" id="{73EC29F7-557A-4534-9A0E-86396315F95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8" name="正方形/長方形 507">
          <a:extLst>
            <a:ext uri="{FF2B5EF4-FFF2-40B4-BE49-F238E27FC236}">
              <a16:creationId xmlns:a16="http://schemas.microsoft.com/office/drawing/2014/main" id="{30A9C0F6-5DD3-4F1E-BE39-80BAF61DC88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9" name="正方形/長方形 508">
          <a:extLst>
            <a:ext uri="{FF2B5EF4-FFF2-40B4-BE49-F238E27FC236}">
              <a16:creationId xmlns:a16="http://schemas.microsoft.com/office/drawing/2014/main" id="{AA979406-CE28-45AA-B5FB-0C5F0EBE84B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0" name="正方形/長方形 509">
          <a:extLst>
            <a:ext uri="{FF2B5EF4-FFF2-40B4-BE49-F238E27FC236}">
              <a16:creationId xmlns:a16="http://schemas.microsoft.com/office/drawing/2014/main" id="{4ED50DD5-8C11-42A5-A679-F571B52D1A7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1" name="テキスト ボックス 510">
          <a:extLst>
            <a:ext uri="{FF2B5EF4-FFF2-40B4-BE49-F238E27FC236}">
              <a16:creationId xmlns:a16="http://schemas.microsoft.com/office/drawing/2014/main" id="{1FC60095-A199-4A3E-9D74-6C15B383388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2" name="直線コネクタ 511">
          <a:extLst>
            <a:ext uri="{FF2B5EF4-FFF2-40B4-BE49-F238E27FC236}">
              <a16:creationId xmlns:a16="http://schemas.microsoft.com/office/drawing/2014/main" id="{1617E60E-6F88-4E34-9DA9-31E304FDD59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3" name="直線コネクタ 512">
          <a:extLst>
            <a:ext uri="{FF2B5EF4-FFF2-40B4-BE49-F238E27FC236}">
              <a16:creationId xmlns:a16="http://schemas.microsoft.com/office/drawing/2014/main" id="{223DC09A-5023-430A-B51D-F593E4BA8A4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4" name="テキスト ボックス 513">
          <a:extLst>
            <a:ext uri="{FF2B5EF4-FFF2-40B4-BE49-F238E27FC236}">
              <a16:creationId xmlns:a16="http://schemas.microsoft.com/office/drawing/2014/main" id="{713145B4-450F-454D-B304-D8C2E654E5C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5" name="直線コネクタ 514">
          <a:extLst>
            <a:ext uri="{FF2B5EF4-FFF2-40B4-BE49-F238E27FC236}">
              <a16:creationId xmlns:a16="http://schemas.microsoft.com/office/drawing/2014/main" id="{EF67DCF5-65E8-4C03-A4E2-EE9F7895B7B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6" name="テキスト ボックス 515">
          <a:extLst>
            <a:ext uri="{FF2B5EF4-FFF2-40B4-BE49-F238E27FC236}">
              <a16:creationId xmlns:a16="http://schemas.microsoft.com/office/drawing/2014/main" id="{02BCEF2B-7B92-4C2A-B2D5-17E2DA2D3AE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7" name="直線コネクタ 516">
          <a:extLst>
            <a:ext uri="{FF2B5EF4-FFF2-40B4-BE49-F238E27FC236}">
              <a16:creationId xmlns:a16="http://schemas.microsoft.com/office/drawing/2014/main" id="{DBFE9012-2720-4046-95FB-DB7D59AEF5A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18" name="テキスト ボックス 517">
          <a:extLst>
            <a:ext uri="{FF2B5EF4-FFF2-40B4-BE49-F238E27FC236}">
              <a16:creationId xmlns:a16="http://schemas.microsoft.com/office/drawing/2014/main" id="{D38AEF62-5B0A-41D0-A2AE-F1DB52B498A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9" name="直線コネクタ 518">
          <a:extLst>
            <a:ext uri="{FF2B5EF4-FFF2-40B4-BE49-F238E27FC236}">
              <a16:creationId xmlns:a16="http://schemas.microsoft.com/office/drawing/2014/main" id="{3B4307C2-B04C-493B-8EE3-8BA3C952A39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20" name="テキスト ボックス 519">
          <a:extLst>
            <a:ext uri="{FF2B5EF4-FFF2-40B4-BE49-F238E27FC236}">
              <a16:creationId xmlns:a16="http://schemas.microsoft.com/office/drawing/2014/main" id="{5063A2B9-B39E-4F6A-AF4C-C2F8F1EA099C}"/>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1" name="直線コネクタ 520">
          <a:extLst>
            <a:ext uri="{FF2B5EF4-FFF2-40B4-BE49-F238E27FC236}">
              <a16:creationId xmlns:a16="http://schemas.microsoft.com/office/drawing/2014/main" id="{6EC67F53-9E93-41DA-8371-C8E66CECF5D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22" name="テキスト ボックス 521">
          <a:extLst>
            <a:ext uri="{FF2B5EF4-FFF2-40B4-BE49-F238E27FC236}">
              <a16:creationId xmlns:a16="http://schemas.microsoft.com/office/drawing/2014/main" id="{01C77F63-06E5-4132-B8BB-1E802B21102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3" name="直線コネクタ 522">
          <a:extLst>
            <a:ext uri="{FF2B5EF4-FFF2-40B4-BE49-F238E27FC236}">
              <a16:creationId xmlns:a16="http://schemas.microsoft.com/office/drawing/2014/main" id="{59A0AC5D-8FA3-4738-BA58-19C3912901F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4" name="テキスト ボックス 523">
          <a:extLst>
            <a:ext uri="{FF2B5EF4-FFF2-40B4-BE49-F238E27FC236}">
              <a16:creationId xmlns:a16="http://schemas.microsoft.com/office/drawing/2014/main" id="{4DFE571F-7D84-449B-A16D-4F161FEF70F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5" name="【学校施設】&#10;一人当たり面積グラフ枠">
          <a:extLst>
            <a:ext uri="{FF2B5EF4-FFF2-40B4-BE49-F238E27FC236}">
              <a16:creationId xmlns:a16="http://schemas.microsoft.com/office/drawing/2014/main" id="{3F27F205-F557-498A-9C25-A6FAB3008CC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26" name="直線コネクタ 525">
          <a:extLst>
            <a:ext uri="{FF2B5EF4-FFF2-40B4-BE49-F238E27FC236}">
              <a16:creationId xmlns:a16="http://schemas.microsoft.com/office/drawing/2014/main" id="{5CA41A99-F05F-40E4-A2D1-13A04BEB7DFE}"/>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27" name="【学校施設】&#10;一人当たり面積最小値テキスト">
          <a:extLst>
            <a:ext uri="{FF2B5EF4-FFF2-40B4-BE49-F238E27FC236}">
              <a16:creationId xmlns:a16="http://schemas.microsoft.com/office/drawing/2014/main" id="{73307AE5-5315-4B83-BF93-A2C72E8F7D09}"/>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28" name="直線コネクタ 527">
          <a:extLst>
            <a:ext uri="{FF2B5EF4-FFF2-40B4-BE49-F238E27FC236}">
              <a16:creationId xmlns:a16="http://schemas.microsoft.com/office/drawing/2014/main" id="{B5397714-AB40-4814-8ADA-0A1250945275}"/>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29" name="【学校施設】&#10;一人当たり面積最大値テキスト">
          <a:extLst>
            <a:ext uri="{FF2B5EF4-FFF2-40B4-BE49-F238E27FC236}">
              <a16:creationId xmlns:a16="http://schemas.microsoft.com/office/drawing/2014/main" id="{45538880-551B-4A80-A5B9-299B6021C866}"/>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30" name="直線コネクタ 529">
          <a:extLst>
            <a:ext uri="{FF2B5EF4-FFF2-40B4-BE49-F238E27FC236}">
              <a16:creationId xmlns:a16="http://schemas.microsoft.com/office/drawing/2014/main" id="{9BF600F1-DF28-4017-8D03-2F01102B567F}"/>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93387</xdr:rowOff>
    </xdr:from>
    <xdr:ext cx="469744" cy="259045"/>
    <xdr:sp macro="" textlink="">
      <xdr:nvSpPr>
        <xdr:cNvPr id="531" name="【学校施設】&#10;一人当たり面積平均値テキスト">
          <a:extLst>
            <a:ext uri="{FF2B5EF4-FFF2-40B4-BE49-F238E27FC236}">
              <a16:creationId xmlns:a16="http://schemas.microsoft.com/office/drawing/2014/main" id="{92042549-B7BB-4F4E-9BE1-2AB0D1CB80D9}"/>
            </a:ext>
          </a:extLst>
        </xdr:cNvPr>
        <xdr:cNvSpPr txBox="1"/>
      </xdr:nvSpPr>
      <xdr:spPr>
        <a:xfrm>
          <a:off x="22199600" y="105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32" name="フローチャート: 判断 531">
          <a:extLst>
            <a:ext uri="{FF2B5EF4-FFF2-40B4-BE49-F238E27FC236}">
              <a16:creationId xmlns:a16="http://schemas.microsoft.com/office/drawing/2014/main" id="{8A9C7ED6-A109-424F-88D2-160E31D2A579}"/>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33" name="フローチャート: 判断 532">
          <a:extLst>
            <a:ext uri="{FF2B5EF4-FFF2-40B4-BE49-F238E27FC236}">
              <a16:creationId xmlns:a16="http://schemas.microsoft.com/office/drawing/2014/main" id="{2E16AD70-21F0-47A4-85BD-920A9ADE604F}"/>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34" name="フローチャート: 判断 533">
          <a:extLst>
            <a:ext uri="{FF2B5EF4-FFF2-40B4-BE49-F238E27FC236}">
              <a16:creationId xmlns:a16="http://schemas.microsoft.com/office/drawing/2014/main" id="{C135E529-B3D1-41A8-92D6-10F5A395249E}"/>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35" name="フローチャート: 判断 534">
          <a:extLst>
            <a:ext uri="{FF2B5EF4-FFF2-40B4-BE49-F238E27FC236}">
              <a16:creationId xmlns:a16="http://schemas.microsoft.com/office/drawing/2014/main" id="{72226843-BB6B-4AC3-BA27-2204E474DD85}"/>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36" name="フローチャート: 判断 535">
          <a:extLst>
            <a:ext uri="{FF2B5EF4-FFF2-40B4-BE49-F238E27FC236}">
              <a16:creationId xmlns:a16="http://schemas.microsoft.com/office/drawing/2014/main" id="{C77A9F8B-2ADF-4865-9E44-0D97FAF8FAFC}"/>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74B90621-C46A-435B-9588-42C631519B6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3B225871-C95B-4F25-9108-0C3C31B4AAF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3C4C8F23-6934-4CA7-A79A-1C00E756349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8B5086C2-6360-483C-B0CA-F48D422461B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D62ED277-8702-4D6D-9D89-B706BAECBEB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101143</xdr:rowOff>
    </xdr:from>
    <xdr:to>
      <xdr:col>116</xdr:col>
      <xdr:colOff>114300</xdr:colOff>
      <xdr:row>63</xdr:row>
      <xdr:rowOff>31293</xdr:rowOff>
    </xdr:to>
    <xdr:sp macro="" textlink="">
      <xdr:nvSpPr>
        <xdr:cNvPr id="542" name="楕円 541">
          <a:extLst>
            <a:ext uri="{FF2B5EF4-FFF2-40B4-BE49-F238E27FC236}">
              <a16:creationId xmlns:a16="http://schemas.microsoft.com/office/drawing/2014/main" id="{B6B56D4E-F6CE-42D9-B977-DA25F641BAC3}"/>
            </a:ext>
          </a:extLst>
        </xdr:cNvPr>
        <xdr:cNvSpPr/>
      </xdr:nvSpPr>
      <xdr:spPr>
        <a:xfrm>
          <a:off x="22110700" y="1073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79570</xdr:rowOff>
    </xdr:from>
    <xdr:ext cx="469744" cy="259045"/>
    <xdr:sp macro="" textlink="">
      <xdr:nvSpPr>
        <xdr:cNvPr id="543" name="【学校施設】&#10;一人当たり面積該当値テキスト">
          <a:extLst>
            <a:ext uri="{FF2B5EF4-FFF2-40B4-BE49-F238E27FC236}">
              <a16:creationId xmlns:a16="http://schemas.microsoft.com/office/drawing/2014/main" id="{BA39DC1E-8F5C-4F5E-8C7A-2DF1E2C79C66}"/>
            </a:ext>
          </a:extLst>
        </xdr:cNvPr>
        <xdr:cNvSpPr txBox="1"/>
      </xdr:nvSpPr>
      <xdr:spPr>
        <a:xfrm>
          <a:off x="22199600" y="1070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16256</xdr:rowOff>
    </xdr:from>
    <xdr:to>
      <xdr:col>112</xdr:col>
      <xdr:colOff>38100</xdr:colOff>
      <xdr:row>62</xdr:row>
      <xdr:rowOff>117856</xdr:rowOff>
    </xdr:to>
    <xdr:sp macro="" textlink="">
      <xdr:nvSpPr>
        <xdr:cNvPr id="544" name="楕円 543">
          <a:extLst>
            <a:ext uri="{FF2B5EF4-FFF2-40B4-BE49-F238E27FC236}">
              <a16:creationId xmlns:a16="http://schemas.microsoft.com/office/drawing/2014/main" id="{065C8909-A377-462D-9357-5314C0EEE8C9}"/>
            </a:ext>
          </a:extLst>
        </xdr:cNvPr>
        <xdr:cNvSpPr/>
      </xdr:nvSpPr>
      <xdr:spPr>
        <a:xfrm>
          <a:off x="21272500" y="1064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67056</xdr:rowOff>
    </xdr:from>
    <xdr:to>
      <xdr:col>116</xdr:col>
      <xdr:colOff>63500</xdr:colOff>
      <xdr:row>62</xdr:row>
      <xdr:rowOff>151943</xdr:rowOff>
    </xdr:to>
    <xdr:cxnSp macro="">
      <xdr:nvCxnSpPr>
        <xdr:cNvPr id="545" name="直線コネクタ 544">
          <a:extLst>
            <a:ext uri="{FF2B5EF4-FFF2-40B4-BE49-F238E27FC236}">
              <a16:creationId xmlns:a16="http://schemas.microsoft.com/office/drawing/2014/main" id="{9746B12B-0CA9-4D98-B7A7-F053CCA2A537}"/>
            </a:ext>
          </a:extLst>
        </xdr:cNvPr>
        <xdr:cNvCxnSpPr/>
      </xdr:nvCxnSpPr>
      <xdr:spPr>
        <a:xfrm>
          <a:off x="21323300" y="10696956"/>
          <a:ext cx="838200" cy="8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88341</xdr:rowOff>
    </xdr:from>
    <xdr:to>
      <xdr:col>98</xdr:col>
      <xdr:colOff>38100</xdr:colOff>
      <xdr:row>62</xdr:row>
      <xdr:rowOff>18491</xdr:rowOff>
    </xdr:to>
    <xdr:sp macro="" textlink="">
      <xdr:nvSpPr>
        <xdr:cNvPr id="546" name="楕円 545">
          <a:extLst>
            <a:ext uri="{FF2B5EF4-FFF2-40B4-BE49-F238E27FC236}">
              <a16:creationId xmlns:a16="http://schemas.microsoft.com/office/drawing/2014/main" id="{A0F645DA-ABB1-4A05-A2FC-2939CE51D425}"/>
            </a:ext>
          </a:extLst>
        </xdr:cNvPr>
        <xdr:cNvSpPr/>
      </xdr:nvSpPr>
      <xdr:spPr>
        <a:xfrm>
          <a:off x="18605500" y="1054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158513</xdr:rowOff>
    </xdr:from>
    <xdr:ext cx="469744" cy="259045"/>
    <xdr:sp macro="" textlink="">
      <xdr:nvSpPr>
        <xdr:cNvPr id="547" name="n_1aveValue【学校施設】&#10;一人当たり面積">
          <a:extLst>
            <a:ext uri="{FF2B5EF4-FFF2-40B4-BE49-F238E27FC236}">
              <a16:creationId xmlns:a16="http://schemas.microsoft.com/office/drawing/2014/main" id="{4652613D-CF0B-4C87-9B3B-DA64B58A28E1}"/>
            </a:ext>
          </a:extLst>
        </xdr:cNvPr>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19093</xdr:rowOff>
    </xdr:from>
    <xdr:ext cx="469744" cy="259045"/>
    <xdr:sp macro="" textlink="">
      <xdr:nvSpPr>
        <xdr:cNvPr id="548" name="n_2aveValue【学校施設】&#10;一人当たり面積">
          <a:extLst>
            <a:ext uri="{FF2B5EF4-FFF2-40B4-BE49-F238E27FC236}">
              <a16:creationId xmlns:a16="http://schemas.microsoft.com/office/drawing/2014/main" id="{3487E7D6-5C95-4FEC-8640-FEA1859FA983}"/>
            </a:ext>
          </a:extLst>
        </xdr:cNvPr>
        <xdr:cNvSpPr txBox="1"/>
      </xdr:nvSpPr>
      <xdr:spPr>
        <a:xfrm>
          <a:off x="20199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167073</xdr:rowOff>
    </xdr:from>
    <xdr:ext cx="469744" cy="259045"/>
    <xdr:sp macro="" textlink="">
      <xdr:nvSpPr>
        <xdr:cNvPr id="549" name="n_3aveValue【学校施設】&#10;一人当たり面積">
          <a:extLst>
            <a:ext uri="{FF2B5EF4-FFF2-40B4-BE49-F238E27FC236}">
              <a16:creationId xmlns:a16="http://schemas.microsoft.com/office/drawing/2014/main" id="{EBF190BA-4919-412E-951A-D59263F5F76D}"/>
            </a:ext>
          </a:extLst>
        </xdr:cNvPr>
        <xdr:cNvSpPr txBox="1"/>
      </xdr:nvSpPr>
      <xdr:spPr>
        <a:xfrm>
          <a:off x="19310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550" name="n_4aveValue【学校施設】&#10;一人当たり面積">
          <a:extLst>
            <a:ext uri="{FF2B5EF4-FFF2-40B4-BE49-F238E27FC236}">
              <a16:creationId xmlns:a16="http://schemas.microsoft.com/office/drawing/2014/main" id="{F10490D7-4B7E-4F80-A759-5D09D73F8A18}"/>
            </a:ext>
          </a:extLst>
        </xdr:cNvPr>
        <xdr:cNvSpPr txBox="1"/>
      </xdr:nvSpPr>
      <xdr:spPr>
        <a:xfrm>
          <a:off x="184214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134383</xdr:rowOff>
    </xdr:from>
    <xdr:ext cx="469744" cy="259045"/>
    <xdr:sp macro="" textlink="">
      <xdr:nvSpPr>
        <xdr:cNvPr id="551" name="n_1mainValue【学校施設】&#10;一人当たり面積">
          <a:extLst>
            <a:ext uri="{FF2B5EF4-FFF2-40B4-BE49-F238E27FC236}">
              <a16:creationId xmlns:a16="http://schemas.microsoft.com/office/drawing/2014/main" id="{FA840CCB-FD66-4C5E-A038-E9EAA3EBB285}"/>
            </a:ext>
          </a:extLst>
        </xdr:cNvPr>
        <xdr:cNvSpPr txBox="1"/>
      </xdr:nvSpPr>
      <xdr:spPr>
        <a:xfrm>
          <a:off x="21075727" y="1042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35018</xdr:rowOff>
    </xdr:from>
    <xdr:ext cx="469744" cy="259045"/>
    <xdr:sp macro="" textlink="">
      <xdr:nvSpPr>
        <xdr:cNvPr id="552" name="n_4mainValue【学校施設】&#10;一人当たり面積">
          <a:extLst>
            <a:ext uri="{FF2B5EF4-FFF2-40B4-BE49-F238E27FC236}">
              <a16:creationId xmlns:a16="http://schemas.microsoft.com/office/drawing/2014/main" id="{A7043D67-4E08-4CBA-B27D-300D23A1645B}"/>
            </a:ext>
          </a:extLst>
        </xdr:cNvPr>
        <xdr:cNvSpPr txBox="1"/>
      </xdr:nvSpPr>
      <xdr:spPr>
        <a:xfrm>
          <a:off x="18421427" y="1032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3" name="正方形/長方形 552">
          <a:extLst>
            <a:ext uri="{FF2B5EF4-FFF2-40B4-BE49-F238E27FC236}">
              <a16:creationId xmlns:a16="http://schemas.microsoft.com/office/drawing/2014/main" id="{C5565BE1-B6A6-4590-8F57-EEAB4DE6EE6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4" name="正方形/長方形 553">
          <a:extLst>
            <a:ext uri="{FF2B5EF4-FFF2-40B4-BE49-F238E27FC236}">
              <a16:creationId xmlns:a16="http://schemas.microsoft.com/office/drawing/2014/main" id="{C2BE9F34-CA64-4DA8-BE82-782C6A07A34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5" name="正方形/長方形 554">
          <a:extLst>
            <a:ext uri="{FF2B5EF4-FFF2-40B4-BE49-F238E27FC236}">
              <a16:creationId xmlns:a16="http://schemas.microsoft.com/office/drawing/2014/main" id="{150DDE5B-2A36-4237-B1A0-C6A35C04DD5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6" name="正方形/長方形 555">
          <a:extLst>
            <a:ext uri="{FF2B5EF4-FFF2-40B4-BE49-F238E27FC236}">
              <a16:creationId xmlns:a16="http://schemas.microsoft.com/office/drawing/2014/main" id="{C36674A7-F138-4D69-9142-3CD7ACB0866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7" name="正方形/長方形 556">
          <a:extLst>
            <a:ext uri="{FF2B5EF4-FFF2-40B4-BE49-F238E27FC236}">
              <a16:creationId xmlns:a16="http://schemas.microsoft.com/office/drawing/2014/main" id="{0D7A5B44-9F77-46D1-B005-DB8E94560AF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8" name="正方形/長方形 557">
          <a:extLst>
            <a:ext uri="{FF2B5EF4-FFF2-40B4-BE49-F238E27FC236}">
              <a16:creationId xmlns:a16="http://schemas.microsoft.com/office/drawing/2014/main" id="{B5485C96-D4AC-478D-9148-E0CB452A0AE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9" name="正方形/長方形 558">
          <a:extLst>
            <a:ext uri="{FF2B5EF4-FFF2-40B4-BE49-F238E27FC236}">
              <a16:creationId xmlns:a16="http://schemas.microsoft.com/office/drawing/2014/main" id="{69C6BE53-3D8D-450A-B0AD-2511D75E0B1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a:extLst>
            <a:ext uri="{FF2B5EF4-FFF2-40B4-BE49-F238E27FC236}">
              <a16:creationId xmlns:a16="http://schemas.microsoft.com/office/drawing/2014/main" id="{058D62D7-E530-46E3-B974-B28E3D860E9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a:extLst>
            <a:ext uri="{FF2B5EF4-FFF2-40B4-BE49-F238E27FC236}">
              <a16:creationId xmlns:a16="http://schemas.microsoft.com/office/drawing/2014/main" id="{2B2B012E-6D7B-4BBA-ACD7-C25AE93D8F8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a:extLst>
            <a:ext uri="{FF2B5EF4-FFF2-40B4-BE49-F238E27FC236}">
              <a16:creationId xmlns:a16="http://schemas.microsoft.com/office/drawing/2014/main" id="{4AAC877A-9D1E-4D68-9072-ED6FD935419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a:extLst>
            <a:ext uri="{FF2B5EF4-FFF2-40B4-BE49-F238E27FC236}">
              <a16:creationId xmlns:a16="http://schemas.microsoft.com/office/drawing/2014/main" id="{CD19B666-5319-4586-B615-489177B6DDC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a:extLst>
            <a:ext uri="{FF2B5EF4-FFF2-40B4-BE49-F238E27FC236}">
              <a16:creationId xmlns:a16="http://schemas.microsoft.com/office/drawing/2014/main" id="{EDF7729C-2AC9-46CA-8F8A-4D60A721107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a:extLst>
            <a:ext uri="{FF2B5EF4-FFF2-40B4-BE49-F238E27FC236}">
              <a16:creationId xmlns:a16="http://schemas.microsoft.com/office/drawing/2014/main" id="{1EB3A0AF-7E36-47B8-B104-C6B1837B814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a:extLst>
            <a:ext uri="{FF2B5EF4-FFF2-40B4-BE49-F238E27FC236}">
              <a16:creationId xmlns:a16="http://schemas.microsoft.com/office/drawing/2014/main" id="{E56F521C-4405-4FE6-81BE-3E7BA48DB1F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a:extLst>
            <a:ext uri="{FF2B5EF4-FFF2-40B4-BE49-F238E27FC236}">
              <a16:creationId xmlns:a16="http://schemas.microsoft.com/office/drawing/2014/main" id="{4A784820-CDDF-4026-BA89-56930A8016A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a:extLst>
            <a:ext uri="{FF2B5EF4-FFF2-40B4-BE49-F238E27FC236}">
              <a16:creationId xmlns:a16="http://schemas.microsoft.com/office/drawing/2014/main" id="{3295EABE-6C23-49D4-92E4-D97F8A46D11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9" name="正方形/長方形 568">
          <a:extLst>
            <a:ext uri="{FF2B5EF4-FFF2-40B4-BE49-F238E27FC236}">
              <a16:creationId xmlns:a16="http://schemas.microsoft.com/office/drawing/2014/main" id="{927F56EC-FF94-4112-B371-42212E3AB07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0" name="正方形/長方形 569">
          <a:extLst>
            <a:ext uri="{FF2B5EF4-FFF2-40B4-BE49-F238E27FC236}">
              <a16:creationId xmlns:a16="http://schemas.microsoft.com/office/drawing/2014/main" id="{513876CA-75F9-4A6E-B955-C5E831F2EF9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1" name="正方形/長方形 570">
          <a:extLst>
            <a:ext uri="{FF2B5EF4-FFF2-40B4-BE49-F238E27FC236}">
              <a16:creationId xmlns:a16="http://schemas.microsoft.com/office/drawing/2014/main" id="{3B6F62B8-3703-494C-BF3F-1B39E22CAE4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2" name="正方形/長方形 571">
          <a:extLst>
            <a:ext uri="{FF2B5EF4-FFF2-40B4-BE49-F238E27FC236}">
              <a16:creationId xmlns:a16="http://schemas.microsoft.com/office/drawing/2014/main" id="{6C7208F0-68AD-4AE9-B70D-A0DB234D742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3" name="正方形/長方形 572">
          <a:extLst>
            <a:ext uri="{FF2B5EF4-FFF2-40B4-BE49-F238E27FC236}">
              <a16:creationId xmlns:a16="http://schemas.microsoft.com/office/drawing/2014/main" id="{B788EF61-3940-403D-BFDD-174935670B3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4" name="正方形/長方形 573">
          <a:extLst>
            <a:ext uri="{FF2B5EF4-FFF2-40B4-BE49-F238E27FC236}">
              <a16:creationId xmlns:a16="http://schemas.microsoft.com/office/drawing/2014/main" id="{EEBAEAAB-54F8-409B-8AA3-5565A6ADBB4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5" name="正方形/長方形 574">
          <a:extLst>
            <a:ext uri="{FF2B5EF4-FFF2-40B4-BE49-F238E27FC236}">
              <a16:creationId xmlns:a16="http://schemas.microsoft.com/office/drawing/2014/main" id="{741D4D1E-E2B1-478A-A48A-1A411FF29E6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6" name="正方形/長方形 575">
          <a:extLst>
            <a:ext uri="{FF2B5EF4-FFF2-40B4-BE49-F238E27FC236}">
              <a16:creationId xmlns:a16="http://schemas.microsoft.com/office/drawing/2014/main" id="{AE89E759-A1A8-4681-9084-E58BF3D5FE9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7" name="テキスト ボックス 576">
          <a:extLst>
            <a:ext uri="{FF2B5EF4-FFF2-40B4-BE49-F238E27FC236}">
              <a16:creationId xmlns:a16="http://schemas.microsoft.com/office/drawing/2014/main" id="{95434689-4402-4D19-970B-144C2DFD0D2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8" name="直線コネクタ 577">
          <a:extLst>
            <a:ext uri="{FF2B5EF4-FFF2-40B4-BE49-F238E27FC236}">
              <a16:creationId xmlns:a16="http://schemas.microsoft.com/office/drawing/2014/main" id="{B110BDB9-914C-4A95-AE35-FF8F061C2BD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79" name="テキスト ボックス 578">
          <a:extLst>
            <a:ext uri="{FF2B5EF4-FFF2-40B4-BE49-F238E27FC236}">
              <a16:creationId xmlns:a16="http://schemas.microsoft.com/office/drawing/2014/main" id="{0F855593-CAFD-4239-B926-CE76E68BD79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0" name="直線コネクタ 579">
          <a:extLst>
            <a:ext uri="{FF2B5EF4-FFF2-40B4-BE49-F238E27FC236}">
              <a16:creationId xmlns:a16="http://schemas.microsoft.com/office/drawing/2014/main" id="{0EB4B8AD-74A0-4D20-A60E-E8F254660E2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81" name="テキスト ボックス 580">
          <a:extLst>
            <a:ext uri="{FF2B5EF4-FFF2-40B4-BE49-F238E27FC236}">
              <a16:creationId xmlns:a16="http://schemas.microsoft.com/office/drawing/2014/main" id="{A122BC9D-B43F-4D65-B93F-4CCE0F392C8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2" name="直線コネクタ 581">
          <a:extLst>
            <a:ext uri="{FF2B5EF4-FFF2-40B4-BE49-F238E27FC236}">
              <a16:creationId xmlns:a16="http://schemas.microsoft.com/office/drawing/2014/main" id="{C2520FF6-ADC8-4E80-A460-A64CFEE9E05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3" name="テキスト ボックス 582">
          <a:extLst>
            <a:ext uri="{FF2B5EF4-FFF2-40B4-BE49-F238E27FC236}">
              <a16:creationId xmlns:a16="http://schemas.microsoft.com/office/drawing/2014/main" id="{945ACB72-54CA-4095-BD54-2B1C1AECD13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4" name="直線コネクタ 583">
          <a:extLst>
            <a:ext uri="{FF2B5EF4-FFF2-40B4-BE49-F238E27FC236}">
              <a16:creationId xmlns:a16="http://schemas.microsoft.com/office/drawing/2014/main" id="{28EF6538-DB2A-43BB-8152-7BE6DF1B0CA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5" name="テキスト ボックス 584">
          <a:extLst>
            <a:ext uri="{FF2B5EF4-FFF2-40B4-BE49-F238E27FC236}">
              <a16:creationId xmlns:a16="http://schemas.microsoft.com/office/drawing/2014/main" id="{6E5FAA68-3FB2-4822-A27D-14DFC7949EA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6" name="直線コネクタ 585">
          <a:extLst>
            <a:ext uri="{FF2B5EF4-FFF2-40B4-BE49-F238E27FC236}">
              <a16:creationId xmlns:a16="http://schemas.microsoft.com/office/drawing/2014/main" id="{54BBAC2E-877C-48A1-8051-D187F633557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7" name="テキスト ボックス 586">
          <a:extLst>
            <a:ext uri="{FF2B5EF4-FFF2-40B4-BE49-F238E27FC236}">
              <a16:creationId xmlns:a16="http://schemas.microsoft.com/office/drawing/2014/main" id="{EBFDA36A-A2BA-4EF9-B5DA-13901B8ED0E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8" name="直線コネクタ 587">
          <a:extLst>
            <a:ext uri="{FF2B5EF4-FFF2-40B4-BE49-F238E27FC236}">
              <a16:creationId xmlns:a16="http://schemas.microsoft.com/office/drawing/2014/main" id="{BBEF480F-7EB6-419A-80BD-DA42FBEF2B5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89" name="テキスト ボックス 588">
          <a:extLst>
            <a:ext uri="{FF2B5EF4-FFF2-40B4-BE49-F238E27FC236}">
              <a16:creationId xmlns:a16="http://schemas.microsoft.com/office/drawing/2014/main" id="{52AA1AFB-8979-4AC1-AEE2-EEC7A02FE41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0" name="直線コネクタ 589">
          <a:extLst>
            <a:ext uri="{FF2B5EF4-FFF2-40B4-BE49-F238E27FC236}">
              <a16:creationId xmlns:a16="http://schemas.microsoft.com/office/drawing/2014/main" id="{51D700EC-A593-4B7D-B671-210804D895B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91" name="テキスト ボックス 590">
          <a:extLst>
            <a:ext uri="{FF2B5EF4-FFF2-40B4-BE49-F238E27FC236}">
              <a16:creationId xmlns:a16="http://schemas.microsoft.com/office/drawing/2014/main" id="{648E3B36-5E6C-4A11-B016-D0A86C67677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2" name="【公民館】&#10;有形固定資産減価償却率グラフ枠">
          <a:extLst>
            <a:ext uri="{FF2B5EF4-FFF2-40B4-BE49-F238E27FC236}">
              <a16:creationId xmlns:a16="http://schemas.microsoft.com/office/drawing/2014/main" id="{7BED5278-5172-4884-9F88-D1ECDA70261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593" name="直線コネクタ 592">
          <a:extLst>
            <a:ext uri="{FF2B5EF4-FFF2-40B4-BE49-F238E27FC236}">
              <a16:creationId xmlns:a16="http://schemas.microsoft.com/office/drawing/2014/main" id="{DF30B4E2-9D78-4983-B56D-527250D8F89D}"/>
            </a:ext>
          </a:extLst>
        </xdr:cNvPr>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94" name="【公民館】&#10;有形固定資産減価償却率最小値テキスト">
          <a:extLst>
            <a:ext uri="{FF2B5EF4-FFF2-40B4-BE49-F238E27FC236}">
              <a16:creationId xmlns:a16="http://schemas.microsoft.com/office/drawing/2014/main" id="{E856CE6F-9216-4E20-B4CB-F8B967B169D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95" name="直線コネクタ 594">
          <a:extLst>
            <a:ext uri="{FF2B5EF4-FFF2-40B4-BE49-F238E27FC236}">
              <a16:creationId xmlns:a16="http://schemas.microsoft.com/office/drawing/2014/main" id="{96A5FAFC-FB48-4E9F-B8E7-70C9D0E2C007}"/>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596" name="【公民館】&#10;有形固定資産減価償却率最大値テキスト">
          <a:extLst>
            <a:ext uri="{FF2B5EF4-FFF2-40B4-BE49-F238E27FC236}">
              <a16:creationId xmlns:a16="http://schemas.microsoft.com/office/drawing/2014/main" id="{4A717DFB-C9A4-4EA7-9EBA-F6CC406BC937}"/>
            </a:ext>
          </a:extLst>
        </xdr:cNvPr>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597" name="直線コネクタ 596">
          <a:extLst>
            <a:ext uri="{FF2B5EF4-FFF2-40B4-BE49-F238E27FC236}">
              <a16:creationId xmlns:a16="http://schemas.microsoft.com/office/drawing/2014/main" id="{AD1C505D-3270-4E7F-96D7-F0DF260F013F}"/>
            </a:ext>
          </a:extLst>
        </xdr:cNvPr>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20972</xdr:rowOff>
    </xdr:from>
    <xdr:ext cx="405111" cy="259045"/>
    <xdr:sp macro="" textlink="">
      <xdr:nvSpPr>
        <xdr:cNvPr id="598" name="【公民館】&#10;有形固定資産減価償却率平均値テキスト">
          <a:extLst>
            <a:ext uri="{FF2B5EF4-FFF2-40B4-BE49-F238E27FC236}">
              <a16:creationId xmlns:a16="http://schemas.microsoft.com/office/drawing/2014/main" id="{A07EA763-1921-425C-BBDD-3894B2FCC105}"/>
            </a:ext>
          </a:extLst>
        </xdr:cNvPr>
        <xdr:cNvSpPr txBox="1"/>
      </xdr:nvSpPr>
      <xdr:spPr>
        <a:xfrm>
          <a:off x="16357600" y="1802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599" name="フローチャート: 判断 598">
          <a:extLst>
            <a:ext uri="{FF2B5EF4-FFF2-40B4-BE49-F238E27FC236}">
              <a16:creationId xmlns:a16="http://schemas.microsoft.com/office/drawing/2014/main" id="{44BE2CA8-9E8E-4912-AD54-860839A7EA46}"/>
            </a:ext>
          </a:extLst>
        </xdr:cNvPr>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600" name="フローチャート: 判断 599">
          <a:extLst>
            <a:ext uri="{FF2B5EF4-FFF2-40B4-BE49-F238E27FC236}">
              <a16:creationId xmlns:a16="http://schemas.microsoft.com/office/drawing/2014/main" id="{C1FE2BBE-F99C-46A4-9B62-68C50C29B204}"/>
            </a:ext>
          </a:extLst>
        </xdr:cNvPr>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601" name="フローチャート: 判断 600">
          <a:extLst>
            <a:ext uri="{FF2B5EF4-FFF2-40B4-BE49-F238E27FC236}">
              <a16:creationId xmlns:a16="http://schemas.microsoft.com/office/drawing/2014/main" id="{FE7CE406-0686-4759-85BA-95C58002BA42}"/>
            </a:ext>
          </a:extLst>
        </xdr:cNvPr>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02" name="フローチャート: 判断 601">
          <a:extLst>
            <a:ext uri="{FF2B5EF4-FFF2-40B4-BE49-F238E27FC236}">
              <a16:creationId xmlns:a16="http://schemas.microsoft.com/office/drawing/2014/main" id="{DDF9463C-B1DC-4671-8E1E-225040CC8AB8}"/>
            </a:ext>
          </a:extLst>
        </xdr:cNvPr>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03" name="フローチャート: 判断 602">
          <a:extLst>
            <a:ext uri="{FF2B5EF4-FFF2-40B4-BE49-F238E27FC236}">
              <a16:creationId xmlns:a16="http://schemas.microsoft.com/office/drawing/2014/main" id="{73BC09B9-C92E-4883-9A88-3DE93588CC1A}"/>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469563E0-A52F-46A7-9382-8934F6DBAAF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94D91CAD-23FD-45B3-A439-64FA7DB4B8F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AD4E8CF9-7DE7-4869-92CF-C96D0C7CB79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D1F2F7ED-3775-4CBD-A889-08BBDE546D7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35399265-65C2-4F59-8A12-ABF244F3C4D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xdr:rowOff>
    </xdr:from>
    <xdr:to>
      <xdr:col>85</xdr:col>
      <xdr:colOff>177800</xdr:colOff>
      <xdr:row>103</xdr:row>
      <xdr:rowOff>107950</xdr:rowOff>
    </xdr:to>
    <xdr:sp macro="" textlink="">
      <xdr:nvSpPr>
        <xdr:cNvPr id="609" name="楕円 608">
          <a:extLst>
            <a:ext uri="{FF2B5EF4-FFF2-40B4-BE49-F238E27FC236}">
              <a16:creationId xmlns:a16="http://schemas.microsoft.com/office/drawing/2014/main" id="{5D35D6AA-8451-4649-B402-C392FCC67B50}"/>
            </a:ext>
          </a:extLst>
        </xdr:cNvPr>
        <xdr:cNvSpPr/>
      </xdr:nvSpPr>
      <xdr:spPr>
        <a:xfrm>
          <a:off x="162687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29227</xdr:rowOff>
    </xdr:from>
    <xdr:ext cx="405111" cy="259045"/>
    <xdr:sp macro="" textlink="">
      <xdr:nvSpPr>
        <xdr:cNvPr id="610" name="【公民館】&#10;有形固定資産減価償却率該当値テキスト">
          <a:extLst>
            <a:ext uri="{FF2B5EF4-FFF2-40B4-BE49-F238E27FC236}">
              <a16:creationId xmlns:a16="http://schemas.microsoft.com/office/drawing/2014/main" id="{2742D69B-3066-4CCC-A915-C51D8E303695}"/>
            </a:ext>
          </a:extLst>
        </xdr:cNvPr>
        <xdr:cNvSpPr txBox="1"/>
      </xdr:nvSpPr>
      <xdr:spPr>
        <a:xfrm>
          <a:off x="16357600"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63500</xdr:rowOff>
    </xdr:from>
    <xdr:to>
      <xdr:col>81</xdr:col>
      <xdr:colOff>101600</xdr:colOff>
      <xdr:row>102</xdr:row>
      <xdr:rowOff>165100</xdr:rowOff>
    </xdr:to>
    <xdr:sp macro="" textlink="">
      <xdr:nvSpPr>
        <xdr:cNvPr id="611" name="楕円 610">
          <a:extLst>
            <a:ext uri="{FF2B5EF4-FFF2-40B4-BE49-F238E27FC236}">
              <a16:creationId xmlns:a16="http://schemas.microsoft.com/office/drawing/2014/main" id="{D49267B4-C6EB-4969-AED1-67988B24BE7E}"/>
            </a:ext>
          </a:extLst>
        </xdr:cNvPr>
        <xdr:cNvSpPr/>
      </xdr:nvSpPr>
      <xdr:spPr>
        <a:xfrm>
          <a:off x="15430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114300</xdr:rowOff>
    </xdr:from>
    <xdr:to>
      <xdr:col>85</xdr:col>
      <xdr:colOff>127000</xdr:colOff>
      <xdr:row>103</xdr:row>
      <xdr:rowOff>57150</xdr:rowOff>
    </xdr:to>
    <xdr:cxnSp macro="">
      <xdr:nvCxnSpPr>
        <xdr:cNvPr id="612" name="直線コネクタ 611">
          <a:extLst>
            <a:ext uri="{FF2B5EF4-FFF2-40B4-BE49-F238E27FC236}">
              <a16:creationId xmlns:a16="http://schemas.microsoft.com/office/drawing/2014/main" id="{1FA98BB3-24A6-4812-BF4D-ADC842757069}"/>
            </a:ext>
          </a:extLst>
        </xdr:cNvPr>
        <xdr:cNvCxnSpPr/>
      </xdr:nvCxnSpPr>
      <xdr:spPr>
        <a:xfrm>
          <a:off x="15481300" y="17602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62882</xdr:rowOff>
    </xdr:from>
    <xdr:ext cx="405111" cy="259045"/>
    <xdr:sp macro="" textlink="">
      <xdr:nvSpPr>
        <xdr:cNvPr id="613" name="n_1aveValue【公民館】&#10;有形固定資産減価償却率">
          <a:extLst>
            <a:ext uri="{FF2B5EF4-FFF2-40B4-BE49-F238E27FC236}">
              <a16:creationId xmlns:a16="http://schemas.microsoft.com/office/drawing/2014/main" id="{F0804C1E-0CBD-4818-A378-920C428DB931}"/>
            </a:ext>
          </a:extLst>
        </xdr:cNvPr>
        <xdr:cNvSpPr txBox="1"/>
      </xdr:nvSpPr>
      <xdr:spPr>
        <a:xfrm>
          <a:off x="15266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614" name="n_2aveValue【公民館】&#10;有形固定資産減価償却率">
          <a:extLst>
            <a:ext uri="{FF2B5EF4-FFF2-40B4-BE49-F238E27FC236}">
              <a16:creationId xmlns:a16="http://schemas.microsoft.com/office/drawing/2014/main" id="{E651B27E-E2E0-4BD2-8748-00254FF5A3B0}"/>
            </a:ext>
          </a:extLst>
        </xdr:cNvPr>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15" name="n_3aveValue【公民館】&#10;有形固定資産減価償却率">
          <a:extLst>
            <a:ext uri="{FF2B5EF4-FFF2-40B4-BE49-F238E27FC236}">
              <a16:creationId xmlns:a16="http://schemas.microsoft.com/office/drawing/2014/main" id="{E4F35956-37E5-4D68-90B9-2053837386A4}"/>
            </a:ext>
          </a:extLst>
        </xdr:cNvPr>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16" name="n_4aveValue【公民館】&#10;有形固定資産減価償却率">
          <a:extLst>
            <a:ext uri="{FF2B5EF4-FFF2-40B4-BE49-F238E27FC236}">
              <a16:creationId xmlns:a16="http://schemas.microsoft.com/office/drawing/2014/main" id="{367FB986-7540-4721-8B6F-BCC93CB5C87D}"/>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10177</xdr:rowOff>
    </xdr:from>
    <xdr:ext cx="405111" cy="259045"/>
    <xdr:sp macro="" textlink="">
      <xdr:nvSpPr>
        <xdr:cNvPr id="617" name="n_1mainValue【公民館】&#10;有形固定資産減価償却率">
          <a:extLst>
            <a:ext uri="{FF2B5EF4-FFF2-40B4-BE49-F238E27FC236}">
              <a16:creationId xmlns:a16="http://schemas.microsoft.com/office/drawing/2014/main" id="{350A59AA-79E0-4DFB-92D1-14218C0007AF}"/>
            </a:ext>
          </a:extLst>
        </xdr:cNvPr>
        <xdr:cNvSpPr txBox="1"/>
      </xdr:nvSpPr>
      <xdr:spPr>
        <a:xfrm>
          <a:off x="152660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8" name="正方形/長方形 617">
          <a:extLst>
            <a:ext uri="{FF2B5EF4-FFF2-40B4-BE49-F238E27FC236}">
              <a16:creationId xmlns:a16="http://schemas.microsoft.com/office/drawing/2014/main" id="{46A2E6BB-5C19-435E-A8C2-09AFEF29DF6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9" name="正方形/長方形 618">
          <a:extLst>
            <a:ext uri="{FF2B5EF4-FFF2-40B4-BE49-F238E27FC236}">
              <a16:creationId xmlns:a16="http://schemas.microsoft.com/office/drawing/2014/main" id="{7EB6D9C9-BCE7-4D02-A6D6-F951B9C8000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0" name="正方形/長方形 619">
          <a:extLst>
            <a:ext uri="{FF2B5EF4-FFF2-40B4-BE49-F238E27FC236}">
              <a16:creationId xmlns:a16="http://schemas.microsoft.com/office/drawing/2014/main" id="{5B48CF6F-B058-459C-8457-F0992ED52C3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1" name="正方形/長方形 620">
          <a:extLst>
            <a:ext uri="{FF2B5EF4-FFF2-40B4-BE49-F238E27FC236}">
              <a16:creationId xmlns:a16="http://schemas.microsoft.com/office/drawing/2014/main" id="{FF90B850-F19D-41F9-A4E2-5A1B5C8CCD8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2" name="正方形/長方形 621">
          <a:extLst>
            <a:ext uri="{FF2B5EF4-FFF2-40B4-BE49-F238E27FC236}">
              <a16:creationId xmlns:a16="http://schemas.microsoft.com/office/drawing/2014/main" id="{3B01F72E-BFEC-4DBB-9C6F-B6EEF3CC545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3" name="正方形/長方形 622">
          <a:extLst>
            <a:ext uri="{FF2B5EF4-FFF2-40B4-BE49-F238E27FC236}">
              <a16:creationId xmlns:a16="http://schemas.microsoft.com/office/drawing/2014/main" id="{3B1092C1-716E-4606-B5AB-A2B9C335934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4" name="正方形/長方形 623">
          <a:extLst>
            <a:ext uri="{FF2B5EF4-FFF2-40B4-BE49-F238E27FC236}">
              <a16:creationId xmlns:a16="http://schemas.microsoft.com/office/drawing/2014/main" id="{5B70BB74-89E1-44EA-888C-299EB13B7C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5" name="正方形/長方形 624">
          <a:extLst>
            <a:ext uri="{FF2B5EF4-FFF2-40B4-BE49-F238E27FC236}">
              <a16:creationId xmlns:a16="http://schemas.microsoft.com/office/drawing/2014/main" id="{085EDE17-B9A2-469F-8237-C0D28B87511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6" name="テキスト ボックス 625">
          <a:extLst>
            <a:ext uri="{FF2B5EF4-FFF2-40B4-BE49-F238E27FC236}">
              <a16:creationId xmlns:a16="http://schemas.microsoft.com/office/drawing/2014/main" id="{C7F09BFF-33DE-4F8C-BEC1-8B665A6FDB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7" name="直線コネクタ 626">
          <a:extLst>
            <a:ext uri="{FF2B5EF4-FFF2-40B4-BE49-F238E27FC236}">
              <a16:creationId xmlns:a16="http://schemas.microsoft.com/office/drawing/2014/main" id="{46ABB717-FDD3-40C1-BF05-A54B7136002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8" name="直線コネクタ 627">
          <a:extLst>
            <a:ext uri="{FF2B5EF4-FFF2-40B4-BE49-F238E27FC236}">
              <a16:creationId xmlns:a16="http://schemas.microsoft.com/office/drawing/2014/main" id="{3D485E38-5C0E-418A-A7AD-9B2540127FE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9" name="テキスト ボックス 628">
          <a:extLst>
            <a:ext uri="{FF2B5EF4-FFF2-40B4-BE49-F238E27FC236}">
              <a16:creationId xmlns:a16="http://schemas.microsoft.com/office/drawing/2014/main" id="{38DAB853-7906-4B71-9F10-77EE701A669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0" name="直線コネクタ 629">
          <a:extLst>
            <a:ext uri="{FF2B5EF4-FFF2-40B4-BE49-F238E27FC236}">
              <a16:creationId xmlns:a16="http://schemas.microsoft.com/office/drawing/2014/main" id="{778E22D1-96F4-48CC-A529-364A582103E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1" name="テキスト ボックス 630">
          <a:extLst>
            <a:ext uri="{FF2B5EF4-FFF2-40B4-BE49-F238E27FC236}">
              <a16:creationId xmlns:a16="http://schemas.microsoft.com/office/drawing/2014/main" id="{93FDD569-FC37-41DB-8443-BE4533DC854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2" name="直線コネクタ 631">
          <a:extLst>
            <a:ext uri="{FF2B5EF4-FFF2-40B4-BE49-F238E27FC236}">
              <a16:creationId xmlns:a16="http://schemas.microsoft.com/office/drawing/2014/main" id="{B8E64B71-EBCA-4FE9-B5F6-B6B529170AD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3" name="テキスト ボックス 632">
          <a:extLst>
            <a:ext uri="{FF2B5EF4-FFF2-40B4-BE49-F238E27FC236}">
              <a16:creationId xmlns:a16="http://schemas.microsoft.com/office/drawing/2014/main" id="{DAD22CBA-CB1C-4E09-A52A-E227B545681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4" name="直線コネクタ 633">
          <a:extLst>
            <a:ext uri="{FF2B5EF4-FFF2-40B4-BE49-F238E27FC236}">
              <a16:creationId xmlns:a16="http://schemas.microsoft.com/office/drawing/2014/main" id="{8A2F7090-7207-4C0C-8D60-DA5023ED0E7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5" name="テキスト ボックス 634">
          <a:extLst>
            <a:ext uri="{FF2B5EF4-FFF2-40B4-BE49-F238E27FC236}">
              <a16:creationId xmlns:a16="http://schemas.microsoft.com/office/drawing/2014/main" id="{7F608971-5E57-4A8A-B211-5F501C7DA73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6" name="直線コネクタ 635">
          <a:extLst>
            <a:ext uri="{FF2B5EF4-FFF2-40B4-BE49-F238E27FC236}">
              <a16:creationId xmlns:a16="http://schemas.microsoft.com/office/drawing/2014/main" id="{5300841F-C2DE-47BB-9C26-0AE65CBA72C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7" name="テキスト ボックス 636">
          <a:extLst>
            <a:ext uri="{FF2B5EF4-FFF2-40B4-BE49-F238E27FC236}">
              <a16:creationId xmlns:a16="http://schemas.microsoft.com/office/drawing/2014/main" id="{087BCE3F-15FB-4C8F-92FC-530CABCA2D2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8" name="直線コネクタ 637">
          <a:extLst>
            <a:ext uri="{FF2B5EF4-FFF2-40B4-BE49-F238E27FC236}">
              <a16:creationId xmlns:a16="http://schemas.microsoft.com/office/drawing/2014/main" id="{BFF828C5-69C5-4C21-A7FC-E86428B685D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39" name="テキスト ボックス 638">
          <a:extLst>
            <a:ext uri="{FF2B5EF4-FFF2-40B4-BE49-F238E27FC236}">
              <a16:creationId xmlns:a16="http://schemas.microsoft.com/office/drawing/2014/main" id="{D4F78486-86CA-42AA-9C92-E636BE538B3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0" name="【公民館】&#10;一人当たり面積グラフ枠">
          <a:extLst>
            <a:ext uri="{FF2B5EF4-FFF2-40B4-BE49-F238E27FC236}">
              <a16:creationId xmlns:a16="http://schemas.microsoft.com/office/drawing/2014/main" id="{BA871CAC-8B86-4331-9857-60DD0A390C9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641" name="直線コネクタ 640">
          <a:extLst>
            <a:ext uri="{FF2B5EF4-FFF2-40B4-BE49-F238E27FC236}">
              <a16:creationId xmlns:a16="http://schemas.microsoft.com/office/drawing/2014/main" id="{BA2A697A-CB21-4D4F-84D1-11D0857E9D4F}"/>
            </a:ext>
          </a:extLst>
        </xdr:cNvPr>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642" name="【公民館】&#10;一人当たり面積最小値テキスト">
          <a:extLst>
            <a:ext uri="{FF2B5EF4-FFF2-40B4-BE49-F238E27FC236}">
              <a16:creationId xmlns:a16="http://schemas.microsoft.com/office/drawing/2014/main" id="{D3E997BE-2A8B-43C9-83CB-0775E9E8C22A}"/>
            </a:ext>
          </a:extLst>
        </xdr:cNvPr>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643" name="直線コネクタ 642">
          <a:extLst>
            <a:ext uri="{FF2B5EF4-FFF2-40B4-BE49-F238E27FC236}">
              <a16:creationId xmlns:a16="http://schemas.microsoft.com/office/drawing/2014/main" id="{A809EB90-B9BD-464E-94BF-35E2D340741E}"/>
            </a:ext>
          </a:extLst>
        </xdr:cNvPr>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644" name="【公民館】&#10;一人当たり面積最大値テキスト">
          <a:extLst>
            <a:ext uri="{FF2B5EF4-FFF2-40B4-BE49-F238E27FC236}">
              <a16:creationId xmlns:a16="http://schemas.microsoft.com/office/drawing/2014/main" id="{9D58C73A-0BF8-4845-9424-5895C42D4064}"/>
            </a:ext>
          </a:extLst>
        </xdr:cNvPr>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645" name="直線コネクタ 644">
          <a:extLst>
            <a:ext uri="{FF2B5EF4-FFF2-40B4-BE49-F238E27FC236}">
              <a16:creationId xmlns:a16="http://schemas.microsoft.com/office/drawing/2014/main" id="{C6F56071-CC4E-446F-A5AE-0DF4B5004F8A}"/>
            </a:ext>
          </a:extLst>
        </xdr:cNvPr>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646" name="【公民館】&#10;一人当たり面積平均値テキスト">
          <a:extLst>
            <a:ext uri="{FF2B5EF4-FFF2-40B4-BE49-F238E27FC236}">
              <a16:creationId xmlns:a16="http://schemas.microsoft.com/office/drawing/2014/main" id="{6E18FC7E-0AF2-483D-A126-AD68777218EE}"/>
            </a:ext>
          </a:extLst>
        </xdr:cNvPr>
        <xdr:cNvSpPr txBox="1"/>
      </xdr:nvSpPr>
      <xdr:spPr>
        <a:xfrm>
          <a:off x="22199600" y="18428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647" name="フローチャート: 判断 646">
          <a:extLst>
            <a:ext uri="{FF2B5EF4-FFF2-40B4-BE49-F238E27FC236}">
              <a16:creationId xmlns:a16="http://schemas.microsoft.com/office/drawing/2014/main" id="{74B77007-4797-4C13-B04E-2CF3B12593CB}"/>
            </a:ext>
          </a:extLst>
        </xdr:cNvPr>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648" name="フローチャート: 判断 647">
          <a:extLst>
            <a:ext uri="{FF2B5EF4-FFF2-40B4-BE49-F238E27FC236}">
              <a16:creationId xmlns:a16="http://schemas.microsoft.com/office/drawing/2014/main" id="{48F1EBED-BF02-4158-A9B9-39C0CFEF6C7D}"/>
            </a:ext>
          </a:extLst>
        </xdr:cNvPr>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649" name="フローチャート: 判断 648">
          <a:extLst>
            <a:ext uri="{FF2B5EF4-FFF2-40B4-BE49-F238E27FC236}">
              <a16:creationId xmlns:a16="http://schemas.microsoft.com/office/drawing/2014/main" id="{C6486E63-7487-4302-8B5B-D1BDEBC0A22D}"/>
            </a:ext>
          </a:extLst>
        </xdr:cNvPr>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650" name="フローチャート: 判断 649">
          <a:extLst>
            <a:ext uri="{FF2B5EF4-FFF2-40B4-BE49-F238E27FC236}">
              <a16:creationId xmlns:a16="http://schemas.microsoft.com/office/drawing/2014/main" id="{F43CB220-06B5-4E40-8365-F93B77BBFA2A}"/>
            </a:ext>
          </a:extLst>
        </xdr:cNvPr>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651" name="フローチャート: 判断 650">
          <a:extLst>
            <a:ext uri="{FF2B5EF4-FFF2-40B4-BE49-F238E27FC236}">
              <a16:creationId xmlns:a16="http://schemas.microsoft.com/office/drawing/2014/main" id="{B0F241A8-A77E-4706-B846-35B8E36A93EB}"/>
            </a:ext>
          </a:extLst>
        </xdr:cNvPr>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413C61B1-0238-470D-926F-0A3AEEDE225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576C7618-7841-49A8-88E2-9E0BAB3A95A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2274C95-3D3D-4161-AC99-B433D80EC20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B5A46DFA-7B5F-4F4A-BAE9-F08484D96C2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F459B584-E742-4B7E-919F-19D3ADADD4F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79883</xdr:rowOff>
    </xdr:from>
    <xdr:to>
      <xdr:col>116</xdr:col>
      <xdr:colOff>114300</xdr:colOff>
      <xdr:row>108</xdr:row>
      <xdr:rowOff>10033</xdr:rowOff>
    </xdr:to>
    <xdr:sp macro="" textlink="">
      <xdr:nvSpPr>
        <xdr:cNvPr id="657" name="楕円 656">
          <a:extLst>
            <a:ext uri="{FF2B5EF4-FFF2-40B4-BE49-F238E27FC236}">
              <a16:creationId xmlns:a16="http://schemas.microsoft.com/office/drawing/2014/main" id="{59EA730A-255F-4EEE-B627-F17FB5DBE1B4}"/>
            </a:ext>
          </a:extLst>
        </xdr:cNvPr>
        <xdr:cNvSpPr/>
      </xdr:nvSpPr>
      <xdr:spPr>
        <a:xfrm>
          <a:off x="22110700" y="184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102760</xdr:rowOff>
    </xdr:from>
    <xdr:ext cx="469744" cy="259045"/>
    <xdr:sp macro="" textlink="">
      <xdr:nvSpPr>
        <xdr:cNvPr id="658" name="【公民館】&#10;一人当たり面積該当値テキスト">
          <a:extLst>
            <a:ext uri="{FF2B5EF4-FFF2-40B4-BE49-F238E27FC236}">
              <a16:creationId xmlns:a16="http://schemas.microsoft.com/office/drawing/2014/main" id="{F600F6EC-DD99-48DD-9C1B-0580BF465317}"/>
            </a:ext>
          </a:extLst>
        </xdr:cNvPr>
        <xdr:cNvSpPr txBox="1"/>
      </xdr:nvSpPr>
      <xdr:spPr>
        <a:xfrm>
          <a:off x="22199600" y="182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115506</xdr:rowOff>
    </xdr:from>
    <xdr:to>
      <xdr:col>112</xdr:col>
      <xdr:colOff>38100</xdr:colOff>
      <xdr:row>108</xdr:row>
      <xdr:rowOff>45656</xdr:rowOff>
    </xdr:to>
    <xdr:sp macro="" textlink="">
      <xdr:nvSpPr>
        <xdr:cNvPr id="659" name="楕円 658">
          <a:extLst>
            <a:ext uri="{FF2B5EF4-FFF2-40B4-BE49-F238E27FC236}">
              <a16:creationId xmlns:a16="http://schemas.microsoft.com/office/drawing/2014/main" id="{B72487F6-7BBC-4609-B999-8A61C51115E2}"/>
            </a:ext>
          </a:extLst>
        </xdr:cNvPr>
        <xdr:cNvSpPr/>
      </xdr:nvSpPr>
      <xdr:spPr>
        <a:xfrm>
          <a:off x="21272500" y="1846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130683</xdr:rowOff>
    </xdr:from>
    <xdr:to>
      <xdr:col>116</xdr:col>
      <xdr:colOff>63500</xdr:colOff>
      <xdr:row>107</xdr:row>
      <xdr:rowOff>166306</xdr:rowOff>
    </xdr:to>
    <xdr:cxnSp macro="">
      <xdr:nvCxnSpPr>
        <xdr:cNvPr id="660" name="直線コネクタ 659">
          <a:extLst>
            <a:ext uri="{FF2B5EF4-FFF2-40B4-BE49-F238E27FC236}">
              <a16:creationId xmlns:a16="http://schemas.microsoft.com/office/drawing/2014/main" id="{7EBE689A-1C46-405D-8681-00ACC86F9F71}"/>
            </a:ext>
          </a:extLst>
        </xdr:cNvPr>
        <xdr:cNvCxnSpPr/>
      </xdr:nvCxnSpPr>
      <xdr:spPr>
        <a:xfrm flipV="1">
          <a:off x="21323300" y="18475833"/>
          <a:ext cx="8382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34562</xdr:rowOff>
    </xdr:from>
    <xdr:ext cx="469744" cy="259045"/>
    <xdr:sp macro="" textlink="">
      <xdr:nvSpPr>
        <xdr:cNvPr id="661" name="n_1aveValue【公民館】&#10;一人当たり面積">
          <a:extLst>
            <a:ext uri="{FF2B5EF4-FFF2-40B4-BE49-F238E27FC236}">
              <a16:creationId xmlns:a16="http://schemas.microsoft.com/office/drawing/2014/main" id="{7D6CB747-0C06-471A-B380-283F35FA9123}"/>
            </a:ext>
          </a:extLst>
        </xdr:cNvPr>
        <xdr:cNvSpPr txBox="1"/>
      </xdr:nvSpPr>
      <xdr:spPr>
        <a:xfrm>
          <a:off x="21075727" y="1820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42563</xdr:rowOff>
    </xdr:from>
    <xdr:ext cx="469744" cy="259045"/>
    <xdr:sp macro="" textlink="">
      <xdr:nvSpPr>
        <xdr:cNvPr id="662" name="n_2aveValue【公民館】&#10;一人当たり面積">
          <a:extLst>
            <a:ext uri="{FF2B5EF4-FFF2-40B4-BE49-F238E27FC236}">
              <a16:creationId xmlns:a16="http://schemas.microsoft.com/office/drawing/2014/main" id="{A2B811A9-DE11-4295-9182-8B4626B8C950}"/>
            </a:ext>
          </a:extLst>
        </xdr:cNvPr>
        <xdr:cNvSpPr txBox="1"/>
      </xdr:nvSpPr>
      <xdr:spPr>
        <a:xfrm>
          <a:off x="20199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45038</xdr:rowOff>
    </xdr:from>
    <xdr:ext cx="469744" cy="259045"/>
    <xdr:sp macro="" textlink="">
      <xdr:nvSpPr>
        <xdr:cNvPr id="663" name="n_3aveValue【公民館】&#10;一人当たり面積">
          <a:extLst>
            <a:ext uri="{FF2B5EF4-FFF2-40B4-BE49-F238E27FC236}">
              <a16:creationId xmlns:a16="http://schemas.microsoft.com/office/drawing/2014/main" id="{2449E7C5-07CC-4D2D-85B9-32B4FDE71CD7}"/>
            </a:ext>
          </a:extLst>
        </xdr:cNvPr>
        <xdr:cNvSpPr txBox="1"/>
      </xdr:nvSpPr>
      <xdr:spPr>
        <a:xfrm>
          <a:off x="19310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61613</xdr:rowOff>
    </xdr:from>
    <xdr:ext cx="469744" cy="259045"/>
    <xdr:sp macro="" textlink="">
      <xdr:nvSpPr>
        <xdr:cNvPr id="664" name="n_4aveValue【公民館】&#10;一人当たり面積">
          <a:extLst>
            <a:ext uri="{FF2B5EF4-FFF2-40B4-BE49-F238E27FC236}">
              <a16:creationId xmlns:a16="http://schemas.microsoft.com/office/drawing/2014/main" id="{53FF8CED-3E37-495C-869B-A19DC0AA065B}"/>
            </a:ext>
          </a:extLst>
        </xdr:cNvPr>
        <xdr:cNvSpPr txBox="1"/>
      </xdr:nvSpPr>
      <xdr:spPr>
        <a:xfrm>
          <a:off x="18421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36783</xdr:rowOff>
    </xdr:from>
    <xdr:ext cx="469744" cy="259045"/>
    <xdr:sp macro="" textlink="">
      <xdr:nvSpPr>
        <xdr:cNvPr id="665" name="n_1mainValue【公民館】&#10;一人当たり面積">
          <a:extLst>
            <a:ext uri="{FF2B5EF4-FFF2-40B4-BE49-F238E27FC236}">
              <a16:creationId xmlns:a16="http://schemas.microsoft.com/office/drawing/2014/main" id="{16505875-0765-42C8-8890-102E97DB925A}"/>
            </a:ext>
          </a:extLst>
        </xdr:cNvPr>
        <xdr:cNvSpPr txBox="1"/>
      </xdr:nvSpPr>
      <xdr:spPr>
        <a:xfrm>
          <a:off x="21075727" y="1855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a:extLst>
            <a:ext uri="{FF2B5EF4-FFF2-40B4-BE49-F238E27FC236}">
              <a16:creationId xmlns:a16="http://schemas.microsoft.com/office/drawing/2014/main" id="{5B21B2CA-FF8F-49C9-A51B-CF59BBE342F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a:extLst>
            <a:ext uri="{FF2B5EF4-FFF2-40B4-BE49-F238E27FC236}">
              <a16:creationId xmlns:a16="http://schemas.microsoft.com/office/drawing/2014/main" id="{5B7AAF81-C85E-4DD3-842C-9E30333EA1A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a:extLst>
            <a:ext uri="{FF2B5EF4-FFF2-40B4-BE49-F238E27FC236}">
              <a16:creationId xmlns:a16="http://schemas.microsoft.com/office/drawing/2014/main" id="{8AC0F715-A122-4D2A-A904-25770DB4FDE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認定こども園・幼稚園・保育所については、保育所の建設に伴い、有形固定資産減価償却率は大きく減少しましたが、学校施設に関しては減価償却率は上昇傾向にあります。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各施設分類も徐々に老朽化が進んでいますので、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等総合管理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計画を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改訂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し、施設の老朽化対策及び適正な維持管理に取り組んでい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875FCD9-A98B-458C-A126-FCC12449A56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FD61EA8-EBB0-46CE-B766-F9F56507262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10E40B7-DA77-455B-9A10-1E38B262C71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21D8F19-6C0D-4F05-B87E-2D97FCAD753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F96CDC7-73C7-4F23-8805-16641BCD1E7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3E53992-265B-44BE-AA8E-493C806E94F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E1D2DB-C9B0-422F-B701-B963ED53A41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A05ADD-45FD-485F-8660-3C0CB7E103B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8571AFE-7424-48F6-B1F4-CDFCB21845B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55AFA12-AD06-4D7F-B78E-E48DBC15F2E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
1,092
571.41
2,676,477
2,607,632
52,093
1,674,870
2,973,221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0E524BC-D0A3-4B3E-A862-9AA111749D4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42FE76-765A-462E-8AF4-F6CAE3D9E65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5519E6D-1F45-46E0-ADA3-E8811FDF071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9216DD9-78ED-4756-AA6C-951F7A2BDC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E9304F2-76B0-4CE5-B43B-1916F8E60D3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B840F20-73A4-475E-9617-165C7BAA1CE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07D26D9-A4CF-4686-8E0E-3C854DC48F2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71EF531-3B58-4B66-9C69-58A7A1B41F5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BD6A3EF-58BE-460B-9742-D1936412078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A91024B-3DBD-49A7-B91B-0C537823F4A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2F1B8EF-ECAD-41AD-8479-01020873AD2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6C8679-6705-459B-9EA0-D3C56606B0E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E7836CB-579A-4C0C-8DD1-FB9AC8BBCB3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A05C98C-93A9-4151-8A05-E9586F4C04E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54B6FE8-6D91-4438-8DA8-8F478057BA0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FDD885-7E39-4CA8-9293-B6E83A88CA1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111A826-AD07-47B0-8753-DA99F9F9B44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5D355ED-78D5-4359-8BB3-0F6A4A1D423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B38B4C-63CE-4BB1-9DD5-132F86450AF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6ABEEC4-7FC7-4157-AF7B-EE029A0BAB6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8836F63-672E-4A93-8756-0CC5A4BA15F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4FB7F1-2AF8-4521-8CB2-EC569164781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8FFFDB5-9D2F-4AD6-8E99-FADEA07FDE4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EE84857-F9DC-4DF8-81FB-4B993C17CD9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B2F259E-061C-45B8-8680-F156469847D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B6EEB16-5B68-471A-8473-7CD0E377D1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EF437D8-935B-4C29-9662-C18CDB9478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05B4C05-39DB-4B21-9F10-528401D80C1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A2B6109-7C04-4EC6-88E3-C3FF525C8C6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80C88A7-AEDB-469B-81E3-EE683F3A400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5DA46F7-BC58-46D4-AB85-7BC648F2E22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40B8006-1FC7-46A8-8B62-44404CABA2C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22CD8EA-33F0-4E2B-8EC3-295845E6A7B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48C53D6-CFEA-45EA-B6C6-F141C4A485B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7BC1C60-14C1-4921-9B28-5D0DAB7A3D9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A570508-1EA2-4833-B0C6-06138F33E8D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C63CF7D-AB9E-4D83-A4D2-F0E7AE15306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C6A7453-7FC4-4111-A852-F5703B6C76B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33ED897-E3D7-4CCE-82C5-4E443E0263E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D6CF95F-B18E-40A4-9326-A0E9636935F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9E7D3E6-A01D-4331-AF48-2D2165B2DB9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D720721-A259-45B3-AEAE-7855ECD844C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3AABCD2-1879-4A4C-B024-20ADDB5F290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ED111E4-AD01-47D0-AF79-AFC2C6A3B51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1C00A5C-F137-4E18-A89D-06842FFFEE7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4CBEC13-F6C9-48EB-8A32-8550A50F665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4CD1F4A-80E5-41BF-8CFD-7C82A6CF3E5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57A8802-0F7A-4127-AF47-5C4EE2AC322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E5414B52-8F3A-4908-B566-65F7CFEB929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F5BE438A-AA13-4C46-90E4-881347B7B15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F2A46B04-72B7-4C0E-A786-2A8C222B610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272EC591-19F9-4339-B403-12437CAFDCE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11B69562-7194-45BE-A856-17E46BF6C36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80247563-4FD4-4DF1-8319-634F4CEA867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208B9314-D993-4664-8B95-41D44D94292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B7E92919-8288-49BD-96C2-FF2EBAA9AD2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9D5ED6CD-8B21-4BBC-A6A1-978FAD60CF9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2B766F70-37AC-423A-B518-319B9EC88CC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51C53A0-F91B-4900-BBA6-DE4A6C237D6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E23EBD73-89DE-4036-87B2-BFA17C1BEB3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DE4CAFDD-1CEA-4073-9B19-7E5DE1E705E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36EC7A66-EFC4-4D3D-90FF-FEA877D42354}"/>
            </a:ext>
          </a:extLst>
        </xdr:cNvPr>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ED1B2685-191D-47F5-8ED8-F3D9FE6A2BD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A3EB671E-FF66-4375-86A4-CC9AEAB05EA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5E994833-AF78-4EF2-B4E5-4890CBE70331}"/>
            </a:ext>
          </a:extLst>
        </xdr:cNvPr>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a:extLst>
            <a:ext uri="{FF2B5EF4-FFF2-40B4-BE49-F238E27FC236}">
              <a16:creationId xmlns:a16="http://schemas.microsoft.com/office/drawing/2014/main" id="{7267C778-43C7-4FAF-8174-66F79CB8A4EA}"/>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720FEE19-EAFC-48C4-8FEE-4DD114BE7435}"/>
            </a:ext>
          </a:extLst>
        </xdr:cNvPr>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a:extLst>
            <a:ext uri="{FF2B5EF4-FFF2-40B4-BE49-F238E27FC236}">
              <a16:creationId xmlns:a16="http://schemas.microsoft.com/office/drawing/2014/main" id="{D364D662-4961-4E3A-BD8B-F36C6FC0224E}"/>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a:extLst>
            <a:ext uri="{FF2B5EF4-FFF2-40B4-BE49-F238E27FC236}">
              <a16:creationId xmlns:a16="http://schemas.microsoft.com/office/drawing/2014/main" id="{C4E2D138-B753-484B-8A92-94300A8FA408}"/>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05B6EB51-B1D7-40E4-BAF1-D790F181A8B1}"/>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a:extLst>
            <a:ext uri="{FF2B5EF4-FFF2-40B4-BE49-F238E27FC236}">
              <a16:creationId xmlns:a16="http://schemas.microsoft.com/office/drawing/2014/main" id="{D4D91843-8DE8-4685-BCEE-2A94C692BCDF}"/>
            </a:ext>
          </a:extLst>
        </xdr:cNvPr>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a:extLst>
            <a:ext uri="{FF2B5EF4-FFF2-40B4-BE49-F238E27FC236}">
              <a16:creationId xmlns:a16="http://schemas.microsoft.com/office/drawing/2014/main" id="{CDAB63AB-B95B-43C2-B42A-3F4C08B787B2}"/>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5DEC7A56-057F-4EE5-B475-BBD377A9E9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C50CABC-631B-463C-A917-48465A165D4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9B4D61F-8875-48FA-826E-E483EB51DA3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487B58C-8E6A-4EDB-A372-59CFE7DFE2C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C15C8C3-2C7C-44BE-A250-CD1C85E0119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89" name="楕円 88">
          <a:extLst>
            <a:ext uri="{FF2B5EF4-FFF2-40B4-BE49-F238E27FC236}">
              <a16:creationId xmlns:a16="http://schemas.microsoft.com/office/drawing/2014/main" id="{E6A7024E-AA45-4463-8402-3B0E257581E8}"/>
            </a:ext>
          </a:extLst>
        </xdr:cNvPr>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90" name="【体育館・プール】&#10;有形固定資産減価償却率該当値テキスト">
          <a:extLst>
            <a:ext uri="{FF2B5EF4-FFF2-40B4-BE49-F238E27FC236}">
              <a16:creationId xmlns:a16="http://schemas.microsoft.com/office/drawing/2014/main" id="{FFD05B7E-0378-44D6-BA4D-6242998277ED}"/>
            </a:ext>
          </a:extLst>
        </xdr:cNvPr>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91" name="楕円 90">
          <a:extLst>
            <a:ext uri="{FF2B5EF4-FFF2-40B4-BE49-F238E27FC236}">
              <a16:creationId xmlns:a16="http://schemas.microsoft.com/office/drawing/2014/main" id="{99DAF9FD-D723-4C4D-AAF0-23FE72D979B2}"/>
            </a:ext>
          </a:extLst>
        </xdr:cNvPr>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92" name="直線コネクタ 91">
          <a:extLst>
            <a:ext uri="{FF2B5EF4-FFF2-40B4-BE49-F238E27FC236}">
              <a16:creationId xmlns:a16="http://schemas.microsoft.com/office/drawing/2014/main" id="{27739D90-ACC2-4052-A89A-A0E53FE89176}"/>
            </a:ext>
          </a:extLst>
        </xdr:cNvPr>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93" name="n_1aveValue【体育館・プール】&#10;有形固定資産減価償却率">
          <a:extLst>
            <a:ext uri="{FF2B5EF4-FFF2-40B4-BE49-F238E27FC236}">
              <a16:creationId xmlns:a16="http://schemas.microsoft.com/office/drawing/2014/main" id="{0BA6CF01-8054-46C5-A9C0-9D3661C1F113}"/>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94" name="n_2aveValue【体育館・プール】&#10;有形固定資産減価償却率">
          <a:extLst>
            <a:ext uri="{FF2B5EF4-FFF2-40B4-BE49-F238E27FC236}">
              <a16:creationId xmlns:a16="http://schemas.microsoft.com/office/drawing/2014/main" id="{5DBF3A5A-AAF4-4A9E-A080-134859B4F1B2}"/>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95" name="n_3aveValue【体育館・プール】&#10;有形固定資産減価償却率">
          <a:extLst>
            <a:ext uri="{FF2B5EF4-FFF2-40B4-BE49-F238E27FC236}">
              <a16:creationId xmlns:a16="http://schemas.microsoft.com/office/drawing/2014/main" id="{20443F0E-5958-43DA-9E24-836908D2EFF0}"/>
            </a:ext>
          </a:extLst>
        </xdr:cNvPr>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96" name="n_4aveValue【体育館・プール】&#10;有形固定資産減価償却率">
          <a:extLst>
            <a:ext uri="{FF2B5EF4-FFF2-40B4-BE49-F238E27FC236}">
              <a16:creationId xmlns:a16="http://schemas.microsoft.com/office/drawing/2014/main" id="{0E22369E-CAB8-4C22-A90D-596659D5ED4B}"/>
            </a:ext>
          </a:extLst>
        </xdr:cNvPr>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97" name="n_1mainValue【体育館・プール】&#10;有形固定資産減価償却率">
          <a:extLst>
            <a:ext uri="{FF2B5EF4-FFF2-40B4-BE49-F238E27FC236}">
              <a16:creationId xmlns:a16="http://schemas.microsoft.com/office/drawing/2014/main" id="{01CEA048-A233-45AC-AF64-5EBADD36CC26}"/>
            </a:ext>
          </a:extLst>
        </xdr:cNvPr>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20FAEB64-3BB8-4AAF-BBE8-6515AADE087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26E9A440-7FA5-4790-AE83-4F4F8246EAF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4911EF68-988E-4DA9-B8FA-6B00C38564C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28BCAD73-DF6F-4128-9AB7-15D95729978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08E301EC-24DC-4E8E-B924-9BAC155E782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48EA8C12-FB65-4A3C-ACF5-D7CCC5F6F1F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3FA2BD1F-D79D-4848-88E1-A16D463DE2B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5B4680C5-42EF-4344-AAD9-C18FA77C5E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2E96E2D4-0E58-4000-BDC1-FFCC99F4691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D106ABC6-D0EE-45C1-A849-026DB03ADDD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8" name="直線コネクタ 107">
          <a:extLst>
            <a:ext uri="{FF2B5EF4-FFF2-40B4-BE49-F238E27FC236}">
              <a16:creationId xmlns:a16="http://schemas.microsoft.com/office/drawing/2014/main" id="{EBD41759-3E80-4845-B16E-E7C51C25689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9" name="テキスト ボックス 108">
          <a:extLst>
            <a:ext uri="{FF2B5EF4-FFF2-40B4-BE49-F238E27FC236}">
              <a16:creationId xmlns:a16="http://schemas.microsoft.com/office/drawing/2014/main" id="{B0AFAD8C-F769-49FE-93C3-7EC6ED872BA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0" name="直線コネクタ 109">
          <a:extLst>
            <a:ext uri="{FF2B5EF4-FFF2-40B4-BE49-F238E27FC236}">
              <a16:creationId xmlns:a16="http://schemas.microsoft.com/office/drawing/2014/main" id="{C65E8D28-3779-49BA-9BFC-5B625C19638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1" name="テキスト ボックス 110">
          <a:extLst>
            <a:ext uri="{FF2B5EF4-FFF2-40B4-BE49-F238E27FC236}">
              <a16:creationId xmlns:a16="http://schemas.microsoft.com/office/drawing/2014/main" id="{AEABD6DB-C4E1-47F1-B592-6F01089A6AE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2" name="直線コネクタ 111">
          <a:extLst>
            <a:ext uri="{FF2B5EF4-FFF2-40B4-BE49-F238E27FC236}">
              <a16:creationId xmlns:a16="http://schemas.microsoft.com/office/drawing/2014/main" id="{7346BFAD-9367-4640-9643-6DB59A92C1F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3" name="テキスト ボックス 112">
          <a:extLst>
            <a:ext uri="{FF2B5EF4-FFF2-40B4-BE49-F238E27FC236}">
              <a16:creationId xmlns:a16="http://schemas.microsoft.com/office/drawing/2014/main" id="{D2B44EF9-A343-4560-8A06-B8993099656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4" name="直線コネクタ 113">
          <a:extLst>
            <a:ext uri="{FF2B5EF4-FFF2-40B4-BE49-F238E27FC236}">
              <a16:creationId xmlns:a16="http://schemas.microsoft.com/office/drawing/2014/main" id="{203B7CDE-AC72-43A7-BCCB-E63F3FD143B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5" name="テキスト ボックス 114">
          <a:extLst>
            <a:ext uri="{FF2B5EF4-FFF2-40B4-BE49-F238E27FC236}">
              <a16:creationId xmlns:a16="http://schemas.microsoft.com/office/drawing/2014/main" id="{24A54673-D0FB-49CA-81CC-F0CC9ABFC26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6" name="直線コネクタ 115">
          <a:extLst>
            <a:ext uri="{FF2B5EF4-FFF2-40B4-BE49-F238E27FC236}">
              <a16:creationId xmlns:a16="http://schemas.microsoft.com/office/drawing/2014/main" id="{D0A66738-0896-4D9E-8128-E4FF52A644F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7" name="テキスト ボックス 116">
          <a:extLst>
            <a:ext uri="{FF2B5EF4-FFF2-40B4-BE49-F238E27FC236}">
              <a16:creationId xmlns:a16="http://schemas.microsoft.com/office/drawing/2014/main" id="{9CD5429A-B074-4FFE-A98A-5BB8BD75DBE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8CCF5C54-83B2-4805-BA5A-2AB25BFA8B2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a:extLst>
            <a:ext uri="{FF2B5EF4-FFF2-40B4-BE49-F238E27FC236}">
              <a16:creationId xmlns:a16="http://schemas.microsoft.com/office/drawing/2014/main" id="{BD0F1D8B-CD6F-4DBA-B549-EC3DABDA427A}"/>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A694DCB4-8B37-43D9-925F-0DA9FEF1AE0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21" name="直線コネクタ 120">
          <a:extLst>
            <a:ext uri="{FF2B5EF4-FFF2-40B4-BE49-F238E27FC236}">
              <a16:creationId xmlns:a16="http://schemas.microsoft.com/office/drawing/2014/main" id="{81AE97C7-BE8C-43DA-9F7F-D3088B587EB7}"/>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22" name="【体育館・プール】&#10;一人当たり面積最小値テキスト">
          <a:extLst>
            <a:ext uri="{FF2B5EF4-FFF2-40B4-BE49-F238E27FC236}">
              <a16:creationId xmlns:a16="http://schemas.microsoft.com/office/drawing/2014/main" id="{FE4CD3E7-5A44-4058-9CCE-C2B9911C9901}"/>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23" name="直線コネクタ 122">
          <a:extLst>
            <a:ext uri="{FF2B5EF4-FFF2-40B4-BE49-F238E27FC236}">
              <a16:creationId xmlns:a16="http://schemas.microsoft.com/office/drawing/2014/main" id="{1EE375B2-6D37-478F-AECA-B38447A66EFA}"/>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24" name="【体育館・プール】&#10;一人当たり面積最大値テキスト">
          <a:extLst>
            <a:ext uri="{FF2B5EF4-FFF2-40B4-BE49-F238E27FC236}">
              <a16:creationId xmlns:a16="http://schemas.microsoft.com/office/drawing/2014/main" id="{BE6F9C34-3520-48B4-A52F-6043E22ED0F1}"/>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25" name="直線コネクタ 124">
          <a:extLst>
            <a:ext uri="{FF2B5EF4-FFF2-40B4-BE49-F238E27FC236}">
              <a16:creationId xmlns:a16="http://schemas.microsoft.com/office/drawing/2014/main" id="{BB0FC739-DA9B-4257-BC07-F9744ECCAFCA}"/>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157624</xdr:rowOff>
    </xdr:from>
    <xdr:ext cx="469744" cy="259045"/>
    <xdr:sp macro="" textlink="">
      <xdr:nvSpPr>
        <xdr:cNvPr id="126" name="【体育館・プール】&#10;一人当たり面積平均値テキスト">
          <a:extLst>
            <a:ext uri="{FF2B5EF4-FFF2-40B4-BE49-F238E27FC236}">
              <a16:creationId xmlns:a16="http://schemas.microsoft.com/office/drawing/2014/main" id="{595BA4AE-EE7C-4FC5-B979-AE5FEC914A28}"/>
            </a:ext>
          </a:extLst>
        </xdr:cNvPr>
        <xdr:cNvSpPr txBox="1"/>
      </xdr:nvSpPr>
      <xdr:spPr>
        <a:xfrm>
          <a:off x="10515600" y="10616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27" name="フローチャート: 判断 126">
          <a:extLst>
            <a:ext uri="{FF2B5EF4-FFF2-40B4-BE49-F238E27FC236}">
              <a16:creationId xmlns:a16="http://schemas.microsoft.com/office/drawing/2014/main" id="{C8D7CA74-0C7C-409A-ABA8-E29E03FC371E}"/>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28" name="フローチャート: 判断 127">
          <a:extLst>
            <a:ext uri="{FF2B5EF4-FFF2-40B4-BE49-F238E27FC236}">
              <a16:creationId xmlns:a16="http://schemas.microsoft.com/office/drawing/2014/main" id="{95E679B2-D58E-4552-88F9-BE7448A4B42F}"/>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29" name="フローチャート: 判断 128">
          <a:extLst>
            <a:ext uri="{FF2B5EF4-FFF2-40B4-BE49-F238E27FC236}">
              <a16:creationId xmlns:a16="http://schemas.microsoft.com/office/drawing/2014/main" id="{3951F04F-2EBB-4AB0-A008-0A54BF740BE6}"/>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0" name="フローチャート: 判断 129">
          <a:extLst>
            <a:ext uri="{FF2B5EF4-FFF2-40B4-BE49-F238E27FC236}">
              <a16:creationId xmlns:a16="http://schemas.microsoft.com/office/drawing/2014/main" id="{45224511-1E61-4F20-8A6E-EB301E427FAE}"/>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31" name="フローチャート: 判断 130">
          <a:extLst>
            <a:ext uri="{FF2B5EF4-FFF2-40B4-BE49-F238E27FC236}">
              <a16:creationId xmlns:a16="http://schemas.microsoft.com/office/drawing/2014/main" id="{9DDD3F21-5727-45BE-90F3-FE67B90230F0}"/>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91042B71-3F2C-4DBE-AE10-6B754D82E18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9BA54D2B-A939-4B80-8BCC-F56B29014CE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17CCEC64-7C7C-44D7-A791-484482275D5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31307783-996F-41E0-BDB1-38238A77CF3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92ABDCE0-62A9-45EB-973D-CD8EBC08213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16637</xdr:rowOff>
    </xdr:from>
    <xdr:to>
      <xdr:col>55</xdr:col>
      <xdr:colOff>50800</xdr:colOff>
      <xdr:row>64</xdr:row>
      <xdr:rowOff>118237</xdr:rowOff>
    </xdr:to>
    <xdr:sp macro="" textlink="">
      <xdr:nvSpPr>
        <xdr:cNvPr id="137" name="楕円 136">
          <a:extLst>
            <a:ext uri="{FF2B5EF4-FFF2-40B4-BE49-F238E27FC236}">
              <a16:creationId xmlns:a16="http://schemas.microsoft.com/office/drawing/2014/main" id="{8714CF36-DE1C-422F-AB4D-1443AE0340EE}"/>
            </a:ext>
          </a:extLst>
        </xdr:cNvPr>
        <xdr:cNvSpPr/>
      </xdr:nvSpPr>
      <xdr:spPr>
        <a:xfrm>
          <a:off x="10426700" y="1098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103014</xdr:rowOff>
    </xdr:from>
    <xdr:ext cx="469744" cy="259045"/>
    <xdr:sp macro="" textlink="">
      <xdr:nvSpPr>
        <xdr:cNvPr id="138" name="【体育館・プール】&#10;一人当たり面積該当値テキスト">
          <a:extLst>
            <a:ext uri="{FF2B5EF4-FFF2-40B4-BE49-F238E27FC236}">
              <a16:creationId xmlns:a16="http://schemas.microsoft.com/office/drawing/2014/main" id="{B51F8115-20BD-4233-94D4-7CC97138D275}"/>
            </a:ext>
          </a:extLst>
        </xdr:cNvPr>
        <xdr:cNvSpPr txBox="1"/>
      </xdr:nvSpPr>
      <xdr:spPr>
        <a:xfrm>
          <a:off x="10515600" y="1090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18352</xdr:rowOff>
    </xdr:from>
    <xdr:to>
      <xdr:col>50</xdr:col>
      <xdr:colOff>165100</xdr:colOff>
      <xdr:row>64</xdr:row>
      <xdr:rowOff>119952</xdr:rowOff>
    </xdr:to>
    <xdr:sp macro="" textlink="">
      <xdr:nvSpPr>
        <xdr:cNvPr id="139" name="楕円 138">
          <a:extLst>
            <a:ext uri="{FF2B5EF4-FFF2-40B4-BE49-F238E27FC236}">
              <a16:creationId xmlns:a16="http://schemas.microsoft.com/office/drawing/2014/main" id="{A31F7613-25A8-4324-B84D-729954CE7ABD}"/>
            </a:ext>
          </a:extLst>
        </xdr:cNvPr>
        <xdr:cNvSpPr/>
      </xdr:nvSpPr>
      <xdr:spPr>
        <a:xfrm>
          <a:off x="9588500" y="1099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67437</xdr:rowOff>
    </xdr:from>
    <xdr:to>
      <xdr:col>55</xdr:col>
      <xdr:colOff>0</xdr:colOff>
      <xdr:row>64</xdr:row>
      <xdr:rowOff>69152</xdr:rowOff>
    </xdr:to>
    <xdr:cxnSp macro="">
      <xdr:nvCxnSpPr>
        <xdr:cNvPr id="140" name="直線コネクタ 139">
          <a:extLst>
            <a:ext uri="{FF2B5EF4-FFF2-40B4-BE49-F238E27FC236}">
              <a16:creationId xmlns:a16="http://schemas.microsoft.com/office/drawing/2014/main" id="{C66DE289-50CD-482D-8670-F8F8537A44B3}"/>
            </a:ext>
          </a:extLst>
        </xdr:cNvPr>
        <xdr:cNvCxnSpPr/>
      </xdr:nvCxnSpPr>
      <xdr:spPr>
        <a:xfrm flipV="1">
          <a:off x="9639300" y="11040237"/>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26353</xdr:rowOff>
    </xdr:from>
    <xdr:to>
      <xdr:col>36</xdr:col>
      <xdr:colOff>165100</xdr:colOff>
      <xdr:row>63</xdr:row>
      <xdr:rowOff>127953</xdr:rowOff>
    </xdr:to>
    <xdr:sp macro="" textlink="">
      <xdr:nvSpPr>
        <xdr:cNvPr id="141" name="楕円 140">
          <a:extLst>
            <a:ext uri="{FF2B5EF4-FFF2-40B4-BE49-F238E27FC236}">
              <a16:creationId xmlns:a16="http://schemas.microsoft.com/office/drawing/2014/main" id="{9922F458-9E17-4666-B49F-87D19BBB368D}"/>
            </a:ext>
          </a:extLst>
        </xdr:cNvPr>
        <xdr:cNvSpPr/>
      </xdr:nvSpPr>
      <xdr:spPr>
        <a:xfrm>
          <a:off x="6921500" y="108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96473</xdr:rowOff>
    </xdr:from>
    <xdr:ext cx="469744" cy="259045"/>
    <xdr:sp macro="" textlink="">
      <xdr:nvSpPr>
        <xdr:cNvPr id="142" name="n_1aveValue【体育館・プール】&#10;一人当たり面積">
          <a:extLst>
            <a:ext uri="{FF2B5EF4-FFF2-40B4-BE49-F238E27FC236}">
              <a16:creationId xmlns:a16="http://schemas.microsoft.com/office/drawing/2014/main" id="{EF2CB698-F776-4446-AD61-BBD4E6F05D61}"/>
            </a:ext>
          </a:extLst>
        </xdr:cNvPr>
        <xdr:cNvSpPr txBox="1"/>
      </xdr:nvSpPr>
      <xdr:spPr>
        <a:xfrm>
          <a:off x="9391727" y="1055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119715</xdr:rowOff>
    </xdr:from>
    <xdr:ext cx="469744" cy="259045"/>
    <xdr:sp macro="" textlink="">
      <xdr:nvSpPr>
        <xdr:cNvPr id="143" name="n_2aveValue【体育館・プール】&#10;一人当たり面積">
          <a:extLst>
            <a:ext uri="{FF2B5EF4-FFF2-40B4-BE49-F238E27FC236}">
              <a16:creationId xmlns:a16="http://schemas.microsoft.com/office/drawing/2014/main" id="{E2C7E8D1-3E33-4938-BBCE-9293D08CDDDA}"/>
            </a:ext>
          </a:extLst>
        </xdr:cNvPr>
        <xdr:cNvSpPr txBox="1"/>
      </xdr:nvSpPr>
      <xdr:spPr>
        <a:xfrm>
          <a:off x="8515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144" name="n_3aveValue【体育館・プール】&#10;一人当たり面積">
          <a:extLst>
            <a:ext uri="{FF2B5EF4-FFF2-40B4-BE49-F238E27FC236}">
              <a16:creationId xmlns:a16="http://schemas.microsoft.com/office/drawing/2014/main" id="{BF4F1B6A-6167-4339-A9A0-71C2971F506E}"/>
            </a:ext>
          </a:extLst>
        </xdr:cNvPr>
        <xdr:cNvSpPr txBox="1"/>
      </xdr:nvSpPr>
      <xdr:spPr>
        <a:xfrm>
          <a:off x="7626427" y="105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145" name="n_4aveValue【体育館・プール】&#10;一人当たり面積">
          <a:extLst>
            <a:ext uri="{FF2B5EF4-FFF2-40B4-BE49-F238E27FC236}">
              <a16:creationId xmlns:a16="http://schemas.microsoft.com/office/drawing/2014/main" id="{A7359B2C-8368-4911-8238-12635B90D687}"/>
            </a:ext>
          </a:extLst>
        </xdr:cNvPr>
        <xdr:cNvSpPr txBox="1"/>
      </xdr:nvSpPr>
      <xdr:spPr>
        <a:xfrm>
          <a:off x="6737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111079</xdr:rowOff>
    </xdr:from>
    <xdr:ext cx="469744" cy="259045"/>
    <xdr:sp macro="" textlink="">
      <xdr:nvSpPr>
        <xdr:cNvPr id="146" name="n_1mainValue【体育館・プール】&#10;一人当たり面積">
          <a:extLst>
            <a:ext uri="{FF2B5EF4-FFF2-40B4-BE49-F238E27FC236}">
              <a16:creationId xmlns:a16="http://schemas.microsoft.com/office/drawing/2014/main" id="{619CB044-9164-4897-B918-E8F333B37DC1}"/>
            </a:ext>
          </a:extLst>
        </xdr:cNvPr>
        <xdr:cNvSpPr txBox="1"/>
      </xdr:nvSpPr>
      <xdr:spPr>
        <a:xfrm>
          <a:off x="9391727" y="1108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119080</xdr:rowOff>
    </xdr:from>
    <xdr:ext cx="469744" cy="259045"/>
    <xdr:sp macro="" textlink="">
      <xdr:nvSpPr>
        <xdr:cNvPr id="147" name="n_4mainValue【体育館・プール】&#10;一人当たり面積">
          <a:extLst>
            <a:ext uri="{FF2B5EF4-FFF2-40B4-BE49-F238E27FC236}">
              <a16:creationId xmlns:a16="http://schemas.microsoft.com/office/drawing/2014/main" id="{CA3CA1D4-2A49-4577-8357-FFC5B7E5F606}"/>
            </a:ext>
          </a:extLst>
        </xdr:cNvPr>
        <xdr:cNvSpPr txBox="1"/>
      </xdr:nvSpPr>
      <xdr:spPr>
        <a:xfrm>
          <a:off x="6737427" y="1092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a:extLst>
            <a:ext uri="{FF2B5EF4-FFF2-40B4-BE49-F238E27FC236}">
              <a16:creationId xmlns:a16="http://schemas.microsoft.com/office/drawing/2014/main" id="{4050CC8B-331D-4E63-95E0-F8759A0EEE5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a:extLst>
            <a:ext uri="{FF2B5EF4-FFF2-40B4-BE49-F238E27FC236}">
              <a16:creationId xmlns:a16="http://schemas.microsoft.com/office/drawing/2014/main" id="{CF00CA4D-3704-4B5C-ADBE-A63034940F2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a:extLst>
            <a:ext uri="{FF2B5EF4-FFF2-40B4-BE49-F238E27FC236}">
              <a16:creationId xmlns:a16="http://schemas.microsoft.com/office/drawing/2014/main" id="{C152F83A-A153-45D8-A512-5A8E057BDEA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a:extLst>
            <a:ext uri="{FF2B5EF4-FFF2-40B4-BE49-F238E27FC236}">
              <a16:creationId xmlns:a16="http://schemas.microsoft.com/office/drawing/2014/main" id="{F2BF1B3A-5990-4972-A247-80C5C27F79D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a:extLst>
            <a:ext uri="{FF2B5EF4-FFF2-40B4-BE49-F238E27FC236}">
              <a16:creationId xmlns:a16="http://schemas.microsoft.com/office/drawing/2014/main" id="{4F02699C-9518-4DEA-90E6-F65994B8DC8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a:extLst>
            <a:ext uri="{FF2B5EF4-FFF2-40B4-BE49-F238E27FC236}">
              <a16:creationId xmlns:a16="http://schemas.microsoft.com/office/drawing/2014/main" id="{E2EAACC6-8A84-4F9C-96DC-A4F2DB82BA6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a:extLst>
            <a:ext uri="{FF2B5EF4-FFF2-40B4-BE49-F238E27FC236}">
              <a16:creationId xmlns:a16="http://schemas.microsoft.com/office/drawing/2014/main" id="{2E9F7DE5-961C-4ECC-A98F-4FC11AC176A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a:extLst>
            <a:ext uri="{FF2B5EF4-FFF2-40B4-BE49-F238E27FC236}">
              <a16:creationId xmlns:a16="http://schemas.microsoft.com/office/drawing/2014/main" id="{7B2408CA-82B4-4BC7-A112-F4F39EDA44A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a:extLst>
            <a:ext uri="{FF2B5EF4-FFF2-40B4-BE49-F238E27FC236}">
              <a16:creationId xmlns:a16="http://schemas.microsoft.com/office/drawing/2014/main" id="{456449BD-31D2-4FB9-91C7-24A71031E4A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a:extLst>
            <a:ext uri="{FF2B5EF4-FFF2-40B4-BE49-F238E27FC236}">
              <a16:creationId xmlns:a16="http://schemas.microsoft.com/office/drawing/2014/main" id="{519FB144-CA5C-4DD3-A440-B9D17F6369A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8" name="テキスト ボックス 157">
          <a:extLst>
            <a:ext uri="{FF2B5EF4-FFF2-40B4-BE49-F238E27FC236}">
              <a16:creationId xmlns:a16="http://schemas.microsoft.com/office/drawing/2014/main" id="{C53C49D1-7183-4416-865F-BE3AE50A0D4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9" name="直線コネクタ 158">
          <a:extLst>
            <a:ext uri="{FF2B5EF4-FFF2-40B4-BE49-F238E27FC236}">
              <a16:creationId xmlns:a16="http://schemas.microsoft.com/office/drawing/2014/main" id="{DC31EF0E-6965-4B61-8DA5-FE9768248A5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0" name="テキスト ボックス 159">
          <a:extLst>
            <a:ext uri="{FF2B5EF4-FFF2-40B4-BE49-F238E27FC236}">
              <a16:creationId xmlns:a16="http://schemas.microsoft.com/office/drawing/2014/main" id="{62E44807-9E07-400A-9B26-3B8ADB54A1D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1" name="直線コネクタ 160">
          <a:extLst>
            <a:ext uri="{FF2B5EF4-FFF2-40B4-BE49-F238E27FC236}">
              <a16:creationId xmlns:a16="http://schemas.microsoft.com/office/drawing/2014/main" id="{C07E4851-624F-4BB3-BC83-C794A51B8A6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2" name="テキスト ボックス 161">
          <a:extLst>
            <a:ext uri="{FF2B5EF4-FFF2-40B4-BE49-F238E27FC236}">
              <a16:creationId xmlns:a16="http://schemas.microsoft.com/office/drawing/2014/main" id="{B013B5E9-18E3-45F6-9D0D-59793CAAE70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3" name="直線コネクタ 162">
          <a:extLst>
            <a:ext uri="{FF2B5EF4-FFF2-40B4-BE49-F238E27FC236}">
              <a16:creationId xmlns:a16="http://schemas.microsoft.com/office/drawing/2014/main" id="{8CDD0771-3155-4B44-BBF0-167E19025FA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4" name="テキスト ボックス 163">
          <a:extLst>
            <a:ext uri="{FF2B5EF4-FFF2-40B4-BE49-F238E27FC236}">
              <a16:creationId xmlns:a16="http://schemas.microsoft.com/office/drawing/2014/main" id="{293909F8-1625-47F4-9F52-E7E4938D07A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5" name="直線コネクタ 164">
          <a:extLst>
            <a:ext uri="{FF2B5EF4-FFF2-40B4-BE49-F238E27FC236}">
              <a16:creationId xmlns:a16="http://schemas.microsoft.com/office/drawing/2014/main" id="{AC56203B-3A37-4FA2-A6AB-E64F1B43255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6" name="テキスト ボックス 165">
          <a:extLst>
            <a:ext uri="{FF2B5EF4-FFF2-40B4-BE49-F238E27FC236}">
              <a16:creationId xmlns:a16="http://schemas.microsoft.com/office/drawing/2014/main" id="{5859EC16-EA79-42E1-A8BD-85C2C3EB8AA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7" name="直線コネクタ 166">
          <a:extLst>
            <a:ext uri="{FF2B5EF4-FFF2-40B4-BE49-F238E27FC236}">
              <a16:creationId xmlns:a16="http://schemas.microsoft.com/office/drawing/2014/main" id="{5C5D38A5-165A-4F9B-8421-67212E5BE6C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68" name="テキスト ボックス 167">
          <a:extLst>
            <a:ext uri="{FF2B5EF4-FFF2-40B4-BE49-F238E27FC236}">
              <a16:creationId xmlns:a16="http://schemas.microsoft.com/office/drawing/2014/main" id="{8F83965B-F4FD-4FE1-982E-C69A4FA56416}"/>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9" name="直線コネクタ 168">
          <a:extLst>
            <a:ext uri="{FF2B5EF4-FFF2-40B4-BE49-F238E27FC236}">
              <a16:creationId xmlns:a16="http://schemas.microsoft.com/office/drawing/2014/main" id="{4920372A-C634-4E3C-8377-033390529C0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福祉施設】&#10;有形固定資産減価償却率グラフ枠">
          <a:extLst>
            <a:ext uri="{FF2B5EF4-FFF2-40B4-BE49-F238E27FC236}">
              <a16:creationId xmlns:a16="http://schemas.microsoft.com/office/drawing/2014/main" id="{23FB8D2A-EF82-4AA0-884A-3EB18D42303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71" name="直線コネクタ 170">
          <a:extLst>
            <a:ext uri="{FF2B5EF4-FFF2-40B4-BE49-F238E27FC236}">
              <a16:creationId xmlns:a16="http://schemas.microsoft.com/office/drawing/2014/main" id="{905D5013-9ADB-4DF2-A099-9ED09265299A}"/>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72" name="【福祉施設】&#10;有形固定資産減価償却率最小値テキスト">
          <a:extLst>
            <a:ext uri="{FF2B5EF4-FFF2-40B4-BE49-F238E27FC236}">
              <a16:creationId xmlns:a16="http://schemas.microsoft.com/office/drawing/2014/main" id="{32F9A1FD-08FE-4989-AA83-34C6CCA6A804}"/>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73" name="直線コネクタ 172">
          <a:extLst>
            <a:ext uri="{FF2B5EF4-FFF2-40B4-BE49-F238E27FC236}">
              <a16:creationId xmlns:a16="http://schemas.microsoft.com/office/drawing/2014/main" id="{6223883B-A5BA-46F9-9921-26BC049ABEB0}"/>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74" name="【福祉施設】&#10;有形固定資産減価償却率最大値テキスト">
          <a:extLst>
            <a:ext uri="{FF2B5EF4-FFF2-40B4-BE49-F238E27FC236}">
              <a16:creationId xmlns:a16="http://schemas.microsoft.com/office/drawing/2014/main" id="{ACBD336D-3158-4B85-81D0-19366787DDDD}"/>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5" name="直線コネクタ 174">
          <a:extLst>
            <a:ext uri="{FF2B5EF4-FFF2-40B4-BE49-F238E27FC236}">
              <a16:creationId xmlns:a16="http://schemas.microsoft.com/office/drawing/2014/main" id="{BDA0B96C-5B9E-470C-8E60-13BF492A53A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29227</xdr:rowOff>
    </xdr:from>
    <xdr:ext cx="405111" cy="259045"/>
    <xdr:sp macro="" textlink="">
      <xdr:nvSpPr>
        <xdr:cNvPr id="176" name="【福祉施設】&#10;有形固定資産減価償却率平均値テキスト">
          <a:extLst>
            <a:ext uri="{FF2B5EF4-FFF2-40B4-BE49-F238E27FC236}">
              <a16:creationId xmlns:a16="http://schemas.microsoft.com/office/drawing/2014/main" id="{DB73D927-7E06-402B-89E5-1C79DBD7597B}"/>
            </a:ext>
          </a:extLst>
        </xdr:cNvPr>
        <xdr:cNvSpPr txBox="1"/>
      </xdr:nvSpPr>
      <xdr:spPr>
        <a:xfrm>
          <a:off x="4673600" y="1391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77" name="フローチャート: 判断 176">
          <a:extLst>
            <a:ext uri="{FF2B5EF4-FFF2-40B4-BE49-F238E27FC236}">
              <a16:creationId xmlns:a16="http://schemas.microsoft.com/office/drawing/2014/main" id="{3371A38B-9748-4C5E-ADCC-2D93D6E5F127}"/>
            </a:ext>
          </a:extLst>
        </xdr:cNvPr>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78" name="フローチャート: 判断 177">
          <a:extLst>
            <a:ext uri="{FF2B5EF4-FFF2-40B4-BE49-F238E27FC236}">
              <a16:creationId xmlns:a16="http://schemas.microsoft.com/office/drawing/2014/main" id="{C5A01B7A-2B5D-48BA-8A3D-A177865A0687}"/>
            </a:ext>
          </a:extLst>
        </xdr:cNvPr>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79" name="フローチャート: 判断 178">
          <a:extLst>
            <a:ext uri="{FF2B5EF4-FFF2-40B4-BE49-F238E27FC236}">
              <a16:creationId xmlns:a16="http://schemas.microsoft.com/office/drawing/2014/main" id="{3AFF7DF0-D63A-47B4-9CCE-056B2F9F1B52}"/>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80" name="フローチャート: 判断 179">
          <a:extLst>
            <a:ext uri="{FF2B5EF4-FFF2-40B4-BE49-F238E27FC236}">
              <a16:creationId xmlns:a16="http://schemas.microsoft.com/office/drawing/2014/main" id="{3281DBDA-6516-4EA5-BA3A-4643AD28F2E6}"/>
            </a:ext>
          </a:extLst>
        </xdr:cNvPr>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81" name="フローチャート: 判断 180">
          <a:extLst>
            <a:ext uri="{FF2B5EF4-FFF2-40B4-BE49-F238E27FC236}">
              <a16:creationId xmlns:a16="http://schemas.microsoft.com/office/drawing/2014/main" id="{50D1E077-AD19-446A-9E9D-5D21FF7B75EB}"/>
            </a:ext>
          </a:extLst>
        </xdr:cNvPr>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6F823400-CF26-479B-A618-6428C58A173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EAA7FD29-3187-43D5-ABE5-02139DA8272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5EC3FD84-27A7-489C-915C-7189FEF585E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EA7188A2-BCE7-49B4-A503-27FC9AA6594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690D3830-BB63-4B5B-B49E-FC725ADC7AA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50800</xdr:rowOff>
    </xdr:from>
    <xdr:to>
      <xdr:col>24</xdr:col>
      <xdr:colOff>114300</xdr:colOff>
      <xdr:row>80</xdr:row>
      <xdr:rowOff>152400</xdr:rowOff>
    </xdr:to>
    <xdr:sp macro="" textlink="">
      <xdr:nvSpPr>
        <xdr:cNvPr id="187" name="楕円 186">
          <a:extLst>
            <a:ext uri="{FF2B5EF4-FFF2-40B4-BE49-F238E27FC236}">
              <a16:creationId xmlns:a16="http://schemas.microsoft.com/office/drawing/2014/main" id="{092C1649-8368-4286-A29C-CCB259616F82}"/>
            </a:ext>
          </a:extLst>
        </xdr:cNvPr>
        <xdr:cNvSpPr/>
      </xdr:nvSpPr>
      <xdr:spPr>
        <a:xfrm>
          <a:off x="45847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73677</xdr:rowOff>
    </xdr:from>
    <xdr:ext cx="405111" cy="259045"/>
    <xdr:sp macro="" textlink="">
      <xdr:nvSpPr>
        <xdr:cNvPr id="188" name="【福祉施設】&#10;有形固定資産減価償却率該当値テキスト">
          <a:extLst>
            <a:ext uri="{FF2B5EF4-FFF2-40B4-BE49-F238E27FC236}">
              <a16:creationId xmlns:a16="http://schemas.microsoft.com/office/drawing/2014/main" id="{6977E7CB-DD2A-406A-9F54-F239858BD15C}"/>
            </a:ext>
          </a:extLst>
        </xdr:cNvPr>
        <xdr:cNvSpPr txBox="1"/>
      </xdr:nvSpPr>
      <xdr:spPr>
        <a:xfrm>
          <a:off x="4673600" y="1361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146050</xdr:rowOff>
    </xdr:from>
    <xdr:to>
      <xdr:col>20</xdr:col>
      <xdr:colOff>38100</xdr:colOff>
      <xdr:row>80</xdr:row>
      <xdr:rowOff>76200</xdr:rowOff>
    </xdr:to>
    <xdr:sp macro="" textlink="">
      <xdr:nvSpPr>
        <xdr:cNvPr id="189" name="楕円 188">
          <a:extLst>
            <a:ext uri="{FF2B5EF4-FFF2-40B4-BE49-F238E27FC236}">
              <a16:creationId xmlns:a16="http://schemas.microsoft.com/office/drawing/2014/main" id="{CE1919A7-5336-48D1-BEE5-BB6F504FEC0E}"/>
            </a:ext>
          </a:extLst>
        </xdr:cNvPr>
        <xdr:cNvSpPr/>
      </xdr:nvSpPr>
      <xdr:spPr>
        <a:xfrm>
          <a:off x="37465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25400</xdr:rowOff>
    </xdr:from>
    <xdr:to>
      <xdr:col>24</xdr:col>
      <xdr:colOff>63500</xdr:colOff>
      <xdr:row>80</xdr:row>
      <xdr:rowOff>101600</xdr:rowOff>
    </xdr:to>
    <xdr:cxnSp macro="">
      <xdr:nvCxnSpPr>
        <xdr:cNvPr id="190" name="直線コネクタ 189">
          <a:extLst>
            <a:ext uri="{FF2B5EF4-FFF2-40B4-BE49-F238E27FC236}">
              <a16:creationId xmlns:a16="http://schemas.microsoft.com/office/drawing/2014/main" id="{F0C270D7-7E4E-4826-BE03-282B37B825B6}"/>
            </a:ext>
          </a:extLst>
        </xdr:cNvPr>
        <xdr:cNvCxnSpPr/>
      </xdr:nvCxnSpPr>
      <xdr:spPr>
        <a:xfrm>
          <a:off x="3797300" y="13741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64788</xdr:rowOff>
    </xdr:from>
    <xdr:ext cx="405111" cy="259045"/>
    <xdr:sp macro="" textlink="">
      <xdr:nvSpPr>
        <xdr:cNvPr id="191" name="n_1aveValue【福祉施設】&#10;有形固定資産減価償却率">
          <a:extLst>
            <a:ext uri="{FF2B5EF4-FFF2-40B4-BE49-F238E27FC236}">
              <a16:creationId xmlns:a16="http://schemas.microsoft.com/office/drawing/2014/main" id="{CD004E4C-296B-471E-9F12-F2A53D94F8A7}"/>
            </a:ext>
          </a:extLst>
        </xdr:cNvPr>
        <xdr:cNvSpPr txBox="1"/>
      </xdr:nvSpPr>
      <xdr:spPr>
        <a:xfrm>
          <a:off x="35820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192" name="n_2aveValue【福祉施設】&#10;有形固定資産減価償却率">
          <a:extLst>
            <a:ext uri="{FF2B5EF4-FFF2-40B4-BE49-F238E27FC236}">
              <a16:creationId xmlns:a16="http://schemas.microsoft.com/office/drawing/2014/main" id="{98A2EC01-E5C5-4CA0-A748-FA46D2507955}"/>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193" name="n_3aveValue【福祉施設】&#10;有形固定資産減価償却率">
          <a:extLst>
            <a:ext uri="{FF2B5EF4-FFF2-40B4-BE49-F238E27FC236}">
              <a16:creationId xmlns:a16="http://schemas.microsoft.com/office/drawing/2014/main" id="{35E6F691-BD9A-4B4D-8BC8-C31421F3958C}"/>
            </a:ext>
          </a:extLst>
        </xdr:cNvPr>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194" name="n_4aveValue【福祉施設】&#10;有形固定資産減価償却率">
          <a:extLst>
            <a:ext uri="{FF2B5EF4-FFF2-40B4-BE49-F238E27FC236}">
              <a16:creationId xmlns:a16="http://schemas.microsoft.com/office/drawing/2014/main" id="{999356FF-DC71-4F62-A57A-05FDEDE3A003}"/>
            </a:ext>
          </a:extLst>
        </xdr:cNvPr>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92727</xdr:rowOff>
    </xdr:from>
    <xdr:ext cx="405111" cy="259045"/>
    <xdr:sp macro="" textlink="">
      <xdr:nvSpPr>
        <xdr:cNvPr id="195" name="n_1mainValue【福祉施設】&#10;有形固定資産減価償却率">
          <a:extLst>
            <a:ext uri="{FF2B5EF4-FFF2-40B4-BE49-F238E27FC236}">
              <a16:creationId xmlns:a16="http://schemas.microsoft.com/office/drawing/2014/main" id="{D103136C-9149-4BB2-931F-13BAB6C73DD8}"/>
            </a:ext>
          </a:extLst>
        </xdr:cNvPr>
        <xdr:cNvSpPr txBox="1"/>
      </xdr:nvSpPr>
      <xdr:spPr>
        <a:xfrm>
          <a:off x="3582044" y="1346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6" name="正方形/長方形 195">
          <a:extLst>
            <a:ext uri="{FF2B5EF4-FFF2-40B4-BE49-F238E27FC236}">
              <a16:creationId xmlns:a16="http://schemas.microsoft.com/office/drawing/2014/main" id="{01BAD885-82C5-46DF-85D1-AB238E0B81D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7" name="正方形/長方形 196">
          <a:extLst>
            <a:ext uri="{FF2B5EF4-FFF2-40B4-BE49-F238E27FC236}">
              <a16:creationId xmlns:a16="http://schemas.microsoft.com/office/drawing/2014/main" id="{B5D4D1D0-E79F-48CA-B77B-8B07349DE9C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8" name="正方形/長方形 197">
          <a:extLst>
            <a:ext uri="{FF2B5EF4-FFF2-40B4-BE49-F238E27FC236}">
              <a16:creationId xmlns:a16="http://schemas.microsoft.com/office/drawing/2014/main" id="{2144BCD6-0743-4CB9-B3E8-3C584E6F795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9" name="正方形/長方形 198">
          <a:extLst>
            <a:ext uri="{FF2B5EF4-FFF2-40B4-BE49-F238E27FC236}">
              <a16:creationId xmlns:a16="http://schemas.microsoft.com/office/drawing/2014/main" id="{5C8A533C-A09D-4EB2-9012-2691A0B9B28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0" name="正方形/長方形 199">
          <a:extLst>
            <a:ext uri="{FF2B5EF4-FFF2-40B4-BE49-F238E27FC236}">
              <a16:creationId xmlns:a16="http://schemas.microsoft.com/office/drawing/2014/main" id="{AA255CCA-BE97-4EF5-8F3B-2B11B6FC922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1" name="正方形/長方形 200">
          <a:extLst>
            <a:ext uri="{FF2B5EF4-FFF2-40B4-BE49-F238E27FC236}">
              <a16:creationId xmlns:a16="http://schemas.microsoft.com/office/drawing/2014/main" id="{79D71D05-7519-46E3-922E-0DC0EDFCF9A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2" name="正方形/長方形 201">
          <a:extLst>
            <a:ext uri="{FF2B5EF4-FFF2-40B4-BE49-F238E27FC236}">
              <a16:creationId xmlns:a16="http://schemas.microsoft.com/office/drawing/2014/main" id="{23B1A50D-1888-4EDD-9574-CECADFA0D7C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3" name="正方形/長方形 202">
          <a:extLst>
            <a:ext uri="{FF2B5EF4-FFF2-40B4-BE49-F238E27FC236}">
              <a16:creationId xmlns:a16="http://schemas.microsoft.com/office/drawing/2014/main" id="{BC5B3CBF-A59C-40FA-958E-02A2CFCC18C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4" name="テキスト ボックス 203">
          <a:extLst>
            <a:ext uri="{FF2B5EF4-FFF2-40B4-BE49-F238E27FC236}">
              <a16:creationId xmlns:a16="http://schemas.microsoft.com/office/drawing/2014/main" id="{CC8BC64D-5709-47B7-BE0A-4FE6216D37F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5" name="直線コネクタ 204">
          <a:extLst>
            <a:ext uri="{FF2B5EF4-FFF2-40B4-BE49-F238E27FC236}">
              <a16:creationId xmlns:a16="http://schemas.microsoft.com/office/drawing/2014/main" id="{208510A7-25FB-4548-99BB-EAA7EA256AB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6" name="直線コネクタ 205">
          <a:extLst>
            <a:ext uri="{FF2B5EF4-FFF2-40B4-BE49-F238E27FC236}">
              <a16:creationId xmlns:a16="http://schemas.microsoft.com/office/drawing/2014/main" id="{8A92E434-6E5B-46FD-8B1E-599593CC367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7" name="テキスト ボックス 206">
          <a:extLst>
            <a:ext uri="{FF2B5EF4-FFF2-40B4-BE49-F238E27FC236}">
              <a16:creationId xmlns:a16="http://schemas.microsoft.com/office/drawing/2014/main" id="{79C56BD5-425B-4F01-A1FD-683389E41CA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8" name="直線コネクタ 207">
          <a:extLst>
            <a:ext uri="{FF2B5EF4-FFF2-40B4-BE49-F238E27FC236}">
              <a16:creationId xmlns:a16="http://schemas.microsoft.com/office/drawing/2014/main" id="{0DF2CB5D-B506-4594-820C-B54DDD4138F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9" name="テキスト ボックス 208">
          <a:extLst>
            <a:ext uri="{FF2B5EF4-FFF2-40B4-BE49-F238E27FC236}">
              <a16:creationId xmlns:a16="http://schemas.microsoft.com/office/drawing/2014/main" id="{DADFCE68-27A2-422E-9CAA-D790D12C6FB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0" name="直線コネクタ 209">
          <a:extLst>
            <a:ext uri="{FF2B5EF4-FFF2-40B4-BE49-F238E27FC236}">
              <a16:creationId xmlns:a16="http://schemas.microsoft.com/office/drawing/2014/main" id="{03AEAC74-0B52-4B8B-9539-0CB87C4B9CF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1" name="テキスト ボックス 210">
          <a:extLst>
            <a:ext uri="{FF2B5EF4-FFF2-40B4-BE49-F238E27FC236}">
              <a16:creationId xmlns:a16="http://schemas.microsoft.com/office/drawing/2014/main" id="{D0F50DFD-932C-44C5-9861-A53D77C7399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2" name="直線コネクタ 211">
          <a:extLst>
            <a:ext uri="{FF2B5EF4-FFF2-40B4-BE49-F238E27FC236}">
              <a16:creationId xmlns:a16="http://schemas.microsoft.com/office/drawing/2014/main" id="{C797E07A-D0DD-4D78-8976-56D506801AA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3" name="テキスト ボックス 212">
          <a:extLst>
            <a:ext uri="{FF2B5EF4-FFF2-40B4-BE49-F238E27FC236}">
              <a16:creationId xmlns:a16="http://schemas.microsoft.com/office/drawing/2014/main" id="{DF5D4D7D-0F9F-4793-BB08-3C7F6E86E78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4" name="直線コネクタ 213">
          <a:extLst>
            <a:ext uri="{FF2B5EF4-FFF2-40B4-BE49-F238E27FC236}">
              <a16:creationId xmlns:a16="http://schemas.microsoft.com/office/drawing/2014/main" id="{1205D9B3-5D3A-4744-A5EB-618B5165446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5" name="テキスト ボックス 214">
          <a:extLst>
            <a:ext uri="{FF2B5EF4-FFF2-40B4-BE49-F238E27FC236}">
              <a16:creationId xmlns:a16="http://schemas.microsoft.com/office/drawing/2014/main" id="{BCC9F63B-FF4C-4C97-9A8F-88CC5853866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6" name="【福祉施設】&#10;一人当たり面積グラフ枠">
          <a:extLst>
            <a:ext uri="{FF2B5EF4-FFF2-40B4-BE49-F238E27FC236}">
              <a16:creationId xmlns:a16="http://schemas.microsoft.com/office/drawing/2014/main" id="{576C39AD-23C3-4611-80C4-63CA72435C6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17" name="直線コネクタ 216">
          <a:extLst>
            <a:ext uri="{FF2B5EF4-FFF2-40B4-BE49-F238E27FC236}">
              <a16:creationId xmlns:a16="http://schemas.microsoft.com/office/drawing/2014/main" id="{3D3DC012-5428-4B0B-8C70-EC34B98E7648}"/>
            </a:ext>
          </a:extLst>
        </xdr:cNvPr>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18" name="【福祉施設】&#10;一人当たり面積最小値テキスト">
          <a:extLst>
            <a:ext uri="{FF2B5EF4-FFF2-40B4-BE49-F238E27FC236}">
              <a16:creationId xmlns:a16="http://schemas.microsoft.com/office/drawing/2014/main" id="{295F4823-58D9-4364-BDCE-00525DC3FF2D}"/>
            </a:ext>
          </a:extLst>
        </xdr:cNvPr>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19" name="直線コネクタ 218">
          <a:extLst>
            <a:ext uri="{FF2B5EF4-FFF2-40B4-BE49-F238E27FC236}">
              <a16:creationId xmlns:a16="http://schemas.microsoft.com/office/drawing/2014/main" id="{2C1A4286-3235-48E5-8026-FAECFB75345F}"/>
            </a:ext>
          </a:extLst>
        </xdr:cNvPr>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20" name="【福祉施設】&#10;一人当たり面積最大値テキスト">
          <a:extLst>
            <a:ext uri="{FF2B5EF4-FFF2-40B4-BE49-F238E27FC236}">
              <a16:creationId xmlns:a16="http://schemas.microsoft.com/office/drawing/2014/main" id="{5A5D6036-7D2F-4A8A-BCB5-7856EB873441}"/>
            </a:ext>
          </a:extLst>
        </xdr:cNvPr>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21" name="直線コネクタ 220">
          <a:extLst>
            <a:ext uri="{FF2B5EF4-FFF2-40B4-BE49-F238E27FC236}">
              <a16:creationId xmlns:a16="http://schemas.microsoft.com/office/drawing/2014/main" id="{4BB023B3-79EB-458F-A1BD-14F7429FC540}"/>
            </a:ext>
          </a:extLst>
        </xdr:cNvPr>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6748</xdr:rowOff>
    </xdr:from>
    <xdr:ext cx="469744" cy="259045"/>
    <xdr:sp macro="" textlink="">
      <xdr:nvSpPr>
        <xdr:cNvPr id="222" name="【福祉施設】&#10;一人当たり面積平均値テキスト">
          <a:extLst>
            <a:ext uri="{FF2B5EF4-FFF2-40B4-BE49-F238E27FC236}">
              <a16:creationId xmlns:a16="http://schemas.microsoft.com/office/drawing/2014/main" id="{5554DB5F-611E-4F18-BDB2-A4CFB09F352F}"/>
            </a:ext>
          </a:extLst>
        </xdr:cNvPr>
        <xdr:cNvSpPr txBox="1"/>
      </xdr:nvSpPr>
      <xdr:spPr>
        <a:xfrm>
          <a:off x="10515600" y="1440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23" name="フローチャート: 判断 222">
          <a:extLst>
            <a:ext uri="{FF2B5EF4-FFF2-40B4-BE49-F238E27FC236}">
              <a16:creationId xmlns:a16="http://schemas.microsoft.com/office/drawing/2014/main" id="{DD72D7AD-08C2-4788-A2D8-7B5EB28F7C70}"/>
            </a:ext>
          </a:extLst>
        </xdr:cNvPr>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24" name="フローチャート: 判断 223">
          <a:extLst>
            <a:ext uri="{FF2B5EF4-FFF2-40B4-BE49-F238E27FC236}">
              <a16:creationId xmlns:a16="http://schemas.microsoft.com/office/drawing/2014/main" id="{9B731A2B-8392-4BB4-9124-D6E4448C6C73}"/>
            </a:ext>
          </a:extLst>
        </xdr:cNvPr>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25" name="フローチャート: 判断 224">
          <a:extLst>
            <a:ext uri="{FF2B5EF4-FFF2-40B4-BE49-F238E27FC236}">
              <a16:creationId xmlns:a16="http://schemas.microsoft.com/office/drawing/2014/main" id="{9821A4B3-D4AD-43A3-AC6A-14762ADE62E2}"/>
            </a:ext>
          </a:extLst>
        </xdr:cNvPr>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26" name="フローチャート: 判断 225">
          <a:extLst>
            <a:ext uri="{FF2B5EF4-FFF2-40B4-BE49-F238E27FC236}">
              <a16:creationId xmlns:a16="http://schemas.microsoft.com/office/drawing/2014/main" id="{3B53A6C4-A042-4BDA-9616-01282C7C2E77}"/>
            </a:ext>
          </a:extLst>
        </xdr:cNvPr>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27" name="フローチャート: 判断 226">
          <a:extLst>
            <a:ext uri="{FF2B5EF4-FFF2-40B4-BE49-F238E27FC236}">
              <a16:creationId xmlns:a16="http://schemas.microsoft.com/office/drawing/2014/main" id="{AA16E0DD-BCEF-4C97-8F2E-ADAB9851DAA0}"/>
            </a:ext>
          </a:extLst>
        </xdr:cNvPr>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B9A560B3-7955-46DD-93DD-9F29C9B9B89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294FC8C0-1EF1-4FAD-8A2C-4588059ECA2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84697957-1726-43C7-9DAE-DC3A3153811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3045AD05-26FC-4AC9-8CD5-DECA1D080A4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5B07934E-A5F9-4395-AEAE-9A5381BA104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51994</xdr:rowOff>
    </xdr:from>
    <xdr:to>
      <xdr:col>55</xdr:col>
      <xdr:colOff>50800</xdr:colOff>
      <xdr:row>85</xdr:row>
      <xdr:rowOff>153594</xdr:rowOff>
    </xdr:to>
    <xdr:sp macro="" textlink="">
      <xdr:nvSpPr>
        <xdr:cNvPr id="233" name="楕円 232">
          <a:extLst>
            <a:ext uri="{FF2B5EF4-FFF2-40B4-BE49-F238E27FC236}">
              <a16:creationId xmlns:a16="http://schemas.microsoft.com/office/drawing/2014/main" id="{EBAC63FA-0795-4B86-ADB9-EB83EB230815}"/>
            </a:ext>
          </a:extLst>
        </xdr:cNvPr>
        <xdr:cNvSpPr/>
      </xdr:nvSpPr>
      <xdr:spPr>
        <a:xfrm>
          <a:off x="10426700" y="146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138371</xdr:rowOff>
    </xdr:from>
    <xdr:ext cx="469744" cy="259045"/>
    <xdr:sp macro="" textlink="">
      <xdr:nvSpPr>
        <xdr:cNvPr id="234" name="【福祉施設】&#10;一人当たり面積該当値テキスト">
          <a:extLst>
            <a:ext uri="{FF2B5EF4-FFF2-40B4-BE49-F238E27FC236}">
              <a16:creationId xmlns:a16="http://schemas.microsoft.com/office/drawing/2014/main" id="{292CCFAE-0BA3-4A60-9C7C-9D97207E1B39}"/>
            </a:ext>
          </a:extLst>
        </xdr:cNvPr>
        <xdr:cNvSpPr txBox="1"/>
      </xdr:nvSpPr>
      <xdr:spPr>
        <a:xfrm>
          <a:off x="10515600" y="1454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71653</xdr:rowOff>
    </xdr:from>
    <xdr:to>
      <xdr:col>50</xdr:col>
      <xdr:colOff>165100</xdr:colOff>
      <xdr:row>86</xdr:row>
      <xdr:rowOff>1803</xdr:rowOff>
    </xdr:to>
    <xdr:sp macro="" textlink="">
      <xdr:nvSpPr>
        <xdr:cNvPr id="235" name="楕円 234">
          <a:extLst>
            <a:ext uri="{FF2B5EF4-FFF2-40B4-BE49-F238E27FC236}">
              <a16:creationId xmlns:a16="http://schemas.microsoft.com/office/drawing/2014/main" id="{0B1D4C72-8EE5-4868-B647-663EDB3C09C5}"/>
            </a:ext>
          </a:extLst>
        </xdr:cNvPr>
        <xdr:cNvSpPr/>
      </xdr:nvSpPr>
      <xdr:spPr>
        <a:xfrm>
          <a:off x="9588500" y="146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102794</xdr:rowOff>
    </xdr:from>
    <xdr:to>
      <xdr:col>55</xdr:col>
      <xdr:colOff>0</xdr:colOff>
      <xdr:row>85</xdr:row>
      <xdr:rowOff>122453</xdr:rowOff>
    </xdr:to>
    <xdr:cxnSp macro="">
      <xdr:nvCxnSpPr>
        <xdr:cNvPr id="236" name="直線コネクタ 235">
          <a:extLst>
            <a:ext uri="{FF2B5EF4-FFF2-40B4-BE49-F238E27FC236}">
              <a16:creationId xmlns:a16="http://schemas.microsoft.com/office/drawing/2014/main" id="{85388A35-BFA0-40DA-85DA-2FCB3CCC5562}"/>
            </a:ext>
          </a:extLst>
        </xdr:cNvPr>
        <xdr:cNvCxnSpPr/>
      </xdr:nvCxnSpPr>
      <xdr:spPr>
        <a:xfrm flipV="1">
          <a:off x="9639300" y="14676044"/>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115943</xdr:rowOff>
    </xdr:from>
    <xdr:ext cx="469744" cy="259045"/>
    <xdr:sp macro="" textlink="">
      <xdr:nvSpPr>
        <xdr:cNvPr id="237" name="n_1aveValue【福祉施設】&#10;一人当たり面積">
          <a:extLst>
            <a:ext uri="{FF2B5EF4-FFF2-40B4-BE49-F238E27FC236}">
              <a16:creationId xmlns:a16="http://schemas.microsoft.com/office/drawing/2014/main" id="{5FCD37F7-3A60-4AC1-85B6-03BECFEEDAAB}"/>
            </a:ext>
          </a:extLst>
        </xdr:cNvPr>
        <xdr:cNvSpPr txBox="1"/>
      </xdr:nvSpPr>
      <xdr:spPr>
        <a:xfrm>
          <a:off x="93917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124629</xdr:rowOff>
    </xdr:from>
    <xdr:ext cx="469744" cy="259045"/>
    <xdr:sp macro="" textlink="">
      <xdr:nvSpPr>
        <xdr:cNvPr id="238" name="n_2aveValue【福祉施設】&#10;一人当たり面積">
          <a:extLst>
            <a:ext uri="{FF2B5EF4-FFF2-40B4-BE49-F238E27FC236}">
              <a16:creationId xmlns:a16="http://schemas.microsoft.com/office/drawing/2014/main" id="{3430A720-9019-481F-8C32-A966C21FB1A3}"/>
            </a:ext>
          </a:extLst>
        </xdr:cNvPr>
        <xdr:cNvSpPr txBox="1"/>
      </xdr:nvSpPr>
      <xdr:spPr>
        <a:xfrm>
          <a:off x="8515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141775</xdr:rowOff>
    </xdr:from>
    <xdr:ext cx="469744" cy="259045"/>
    <xdr:sp macro="" textlink="">
      <xdr:nvSpPr>
        <xdr:cNvPr id="239" name="n_3aveValue【福祉施設】&#10;一人当たり面積">
          <a:extLst>
            <a:ext uri="{FF2B5EF4-FFF2-40B4-BE49-F238E27FC236}">
              <a16:creationId xmlns:a16="http://schemas.microsoft.com/office/drawing/2014/main" id="{3D0FB511-2207-42D2-BB54-F0EC81788FC4}"/>
            </a:ext>
          </a:extLst>
        </xdr:cNvPr>
        <xdr:cNvSpPr txBox="1"/>
      </xdr:nvSpPr>
      <xdr:spPr>
        <a:xfrm>
          <a:off x="7626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138803</xdr:rowOff>
    </xdr:from>
    <xdr:ext cx="469744" cy="259045"/>
    <xdr:sp macro="" textlink="">
      <xdr:nvSpPr>
        <xdr:cNvPr id="240" name="n_4aveValue【福祉施設】&#10;一人当たり面積">
          <a:extLst>
            <a:ext uri="{FF2B5EF4-FFF2-40B4-BE49-F238E27FC236}">
              <a16:creationId xmlns:a16="http://schemas.microsoft.com/office/drawing/2014/main" id="{5E94DACC-9C05-4124-9324-4CE9577D4974}"/>
            </a:ext>
          </a:extLst>
        </xdr:cNvPr>
        <xdr:cNvSpPr txBox="1"/>
      </xdr:nvSpPr>
      <xdr:spPr>
        <a:xfrm>
          <a:off x="6737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164380</xdr:rowOff>
    </xdr:from>
    <xdr:ext cx="469744" cy="259045"/>
    <xdr:sp macro="" textlink="">
      <xdr:nvSpPr>
        <xdr:cNvPr id="241" name="n_1mainValue【福祉施設】&#10;一人当たり面積">
          <a:extLst>
            <a:ext uri="{FF2B5EF4-FFF2-40B4-BE49-F238E27FC236}">
              <a16:creationId xmlns:a16="http://schemas.microsoft.com/office/drawing/2014/main" id="{2C0D533E-C51A-4EC8-BC5E-C91671931AC6}"/>
            </a:ext>
          </a:extLst>
        </xdr:cNvPr>
        <xdr:cNvSpPr txBox="1"/>
      </xdr:nvSpPr>
      <xdr:spPr>
        <a:xfrm>
          <a:off x="9391727" y="147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2" name="正方形/長方形 241">
          <a:extLst>
            <a:ext uri="{FF2B5EF4-FFF2-40B4-BE49-F238E27FC236}">
              <a16:creationId xmlns:a16="http://schemas.microsoft.com/office/drawing/2014/main" id="{E31B5620-1405-40BE-95D6-CDDAE8E74EF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3" name="正方形/長方形 242">
          <a:extLst>
            <a:ext uri="{FF2B5EF4-FFF2-40B4-BE49-F238E27FC236}">
              <a16:creationId xmlns:a16="http://schemas.microsoft.com/office/drawing/2014/main" id="{ECEAFBD9-410C-41D6-A4EA-5858243EC4B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4" name="正方形/長方形 243">
          <a:extLst>
            <a:ext uri="{FF2B5EF4-FFF2-40B4-BE49-F238E27FC236}">
              <a16:creationId xmlns:a16="http://schemas.microsoft.com/office/drawing/2014/main" id="{C322005C-0C80-4BD3-806A-30DE26D30DC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5" name="正方形/長方形 244">
          <a:extLst>
            <a:ext uri="{FF2B5EF4-FFF2-40B4-BE49-F238E27FC236}">
              <a16:creationId xmlns:a16="http://schemas.microsoft.com/office/drawing/2014/main" id="{86B353CF-712A-4542-9883-262C765CCE7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6" name="正方形/長方形 245">
          <a:extLst>
            <a:ext uri="{FF2B5EF4-FFF2-40B4-BE49-F238E27FC236}">
              <a16:creationId xmlns:a16="http://schemas.microsoft.com/office/drawing/2014/main" id="{37C34893-9C36-4641-9A06-F2E46286E47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7" name="正方形/長方形 246">
          <a:extLst>
            <a:ext uri="{FF2B5EF4-FFF2-40B4-BE49-F238E27FC236}">
              <a16:creationId xmlns:a16="http://schemas.microsoft.com/office/drawing/2014/main" id="{228157D9-475C-4BD5-A088-E5C6AEEC8A2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8" name="正方形/長方形 247">
          <a:extLst>
            <a:ext uri="{FF2B5EF4-FFF2-40B4-BE49-F238E27FC236}">
              <a16:creationId xmlns:a16="http://schemas.microsoft.com/office/drawing/2014/main" id="{6E45AE03-80BB-4054-A052-67F0556F258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9" name="正方形/長方形 248">
          <a:extLst>
            <a:ext uri="{FF2B5EF4-FFF2-40B4-BE49-F238E27FC236}">
              <a16:creationId xmlns:a16="http://schemas.microsoft.com/office/drawing/2014/main" id="{310E4ABE-CE91-40AA-BC84-589292686C5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0" name="テキスト ボックス 249">
          <a:extLst>
            <a:ext uri="{FF2B5EF4-FFF2-40B4-BE49-F238E27FC236}">
              <a16:creationId xmlns:a16="http://schemas.microsoft.com/office/drawing/2014/main" id="{9A39309E-C96D-4D26-8F8B-76A50380F9E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1" name="直線コネクタ 250">
          <a:extLst>
            <a:ext uri="{FF2B5EF4-FFF2-40B4-BE49-F238E27FC236}">
              <a16:creationId xmlns:a16="http://schemas.microsoft.com/office/drawing/2014/main" id="{7711DF55-E137-4BC5-9E86-55AD523CC5F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52" name="テキスト ボックス 251">
          <a:extLst>
            <a:ext uri="{FF2B5EF4-FFF2-40B4-BE49-F238E27FC236}">
              <a16:creationId xmlns:a16="http://schemas.microsoft.com/office/drawing/2014/main" id="{ACCBD2AF-4496-402D-AD78-05BF9111F47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53" name="直線コネクタ 252">
          <a:extLst>
            <a:ext uri="{FF2B5EF4-FFF2-40B4-BE49-F238E27FC236}">
              <a16:creationId xmlns:a16="http://schemas.microsoft.com/office/drawing/2014/main" id="{6768F383-BA33-4DA9-AB3F-68383B7898C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54" name="テキスト ボックス 253">
          <a:extLst>
            <a:ext uri="{FF2B5EF4-FFF2-40B4-BE49-F238E27FC236}">
              <a16:creationId xmlns:a16="http://schemas.microsoft.com/office/drawing/2014/main" id="{09F6FDAA-81C8-405C-9124-293AA47C4D0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5" name="直線コネクタ 254">
          <a:extLst>
            <a:ext uri="{FF2B5EF4-FFF2-40B4-BE49-F238E27FC236}">
              <a16:creationId xmlns:a16="http://schemas.microsoft.com/office/drawing/2014/main" id="{4C03BF5B-8223-4635-8842-2BC4310FBD6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6" name="テキスト ボックス 255">
          <a:extLst>
            <a:ext uri="{FF2B5EF4-FFF2-40B4-BE49-F238E27FC236}">
              <a16:creationId xmlns:a16="http://schemas.microsoft.com/office/drawing/2014/main" id="{5D904F9D-50BC-472C-BACB-EF53A9C8F9E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7" name="直線コネクタ 256">
          <a:extLst>
            <a:ext uri="{FF2B5EF4-FFF2-40B4-BE49-F238E27FC236}">
              <a16:creationId xmlns:a16="http://schemas.microsoft.com/office/drawing/2014/main" id="{07F1A70C-DC19-4A41-BFA3-B81F125EF3E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8" name="テキスト ボックス 257">
          <a:extLst>
            <a:ext uri="{FF2B5EF4-FFF2-40B4-BE49-F238E27FC236}">
              <a16:creationId xmlns:a16="http://schemas.microsoft.com/office/drawing/2014/main" id="{12CB651B-B5E7-49FF-BDA8-F48EFFCA617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9" name="直線コネクタ 258">
          <a:extLst>
            <a:ext uri="{FF2B5EF4-FFF2-40B4-BE49-F238E27FC236}">
              <a16:creationId xmlns:a16="http://schemas.microsoft.com/office/drawing/2014/main" id="{E72DA46A-CD19-4B7A-9FA3-2DBC16A6ED5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0" name="テキスト ボックス 259">
          <a:extLst>
            <a:ext uri="{FF2B5EF4-FFF2-40B4-BE49-F238E27FC236}">
              <a16:creationId xmlns:a16="http://schemas.microsoft.com/office/drawing/2014/main" id="{0272289F-9C08-4CF5-8168-7CF04FDD9C4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1" name="直線コネクタ 260">
          <a:extLst>
            <a:ext uri="{FF2B5EF4-FFF2-40B4-BE49-F238E27FC236}">
              <a16:creationId xmlns:a16="http://schemas.microsoft.com/office/drawing/2014/main" id="{FB7A3FCC-E05B-4A66-BFCF-9BF94811508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2" name="テキスト ボックス 261">
          <a:extLst>
            <a:ext uri="{FF2B5EF4-FFF2-40B4-BE49-F238E27FC236}">
              <a16:creationId xmlns:a16="http://schemas.microsoft.com/office/drawing/2014/main" id="{2C78D36F-5D6C-488C-8BE3-622489B1627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3" name="直線コネクタ 262">
          <a:extLst>
            <a:ext uri="{FF2B5EF4-FFF2-40B4-BE49-F238E27FC236}">
              <a16:creationId xmlns:a16="http://schemas.microsoft.com/office/drawing/2014/main" id="{5349A0D1-F597-48ED-87F9-806283DCB95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64" name="テキスト ボックス 263">
          <a:extLst>
            <a:ext uri="{FF2B5EF4-FFF2-40B4-BE49-F238E27FC236}">
              <a16:creationId xmlns:a16="http://schemas.microsoft.com/office/drawing/2014/main" id="{8FC0CED3-2B71-4731-B7C7-DA5B479A0DB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5" name="直線コネクタ 264">
          <a:extLst>
            <a:ext uri="{FF2B5EF4-FFF2-40B4-BE49-F238E27FC236}">
              <a16:creationId xmlns:a16="http://schemas.microsoft.com/office/drawing/2014/main" id="{6D6FCCE0-890F-4155-A10E-F9279E0822D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市民会館】&#10;有形固定資産減価償却率グラフ枠">
          <a:extLst>
            <a:ext uri="{FF2B5EF4-FFF2-40B4-BE49-F238E27FC236}">
              <a16:creationId xmlns:a16="http://schemas.microsoft.com/office/drawing/2014/main" id="{6B8DFA91-990E-428D-BB3B-13727EC65D8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267" name="直線コネクタ 266">
          <a:extLst>
            <a:ext uri="{FF2B5EF4-FFF2-40B4-BE49-F238E27FC236}">
              <a16:creationId xmlns:a16="http://schemas.microsoft.com/office/drawing/2014/main" id="{3256365A-667D-473A-83C8-8DF24C29E66A}"/>
            </a:ext>
          </a:extLst>
        </xdr:cNvPr>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68" name="【市民会館】&#10;有形固定資産減価償却率最小値テキスト">
          <a:extLst>
            <a:ext uri="{FF2B5EF4-FFF2-40B4-BE49-F238E27FC236}">
              <a16:creationId xmlns:a16="http://schemas.microsoft.com/office/drawing/2014/main" id="{2E7FAC58-3F62-4C75-BE5A-21B310556BF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69" name="直線コネクタ 268">
          <a:extLst>
            <a:ext uri="{FF2B5EF4-FFF2-40B4-BE49-F238E27FC236}">
              <a16:creationId xmlns:a16="http://schemas.microsoft.com/office/drawing/2014/main" id="{67C74D9E-73F1-4B64-B5DE-8D3B0D500D2E}"/>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270" name="【市民会館】&#10;有形固定資産減価償却率最大値テキスト">
          <a:extLst>
            <a:ext uri="{FF2B5EF4-FFF2-40B4-BE49-F238E27FC236}">
              <a16:creationId xmlns:a16="http://schemas.microsoft.com/office/drawing/2014/main" id="{A44D7EB7-1957-4D30-B6A2-46AC99B7FF51}"/>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271" name="直線コネクタ 270">
          <a:extLst>
            <a:ext uri="{FF2B5EF4-FFF2-40B4-BE49-F238E27FC236}">
              <a16:creationId xmlns:a16="http://schemas.microsoft.com/office/drawing/2014/main" id="{0CEEDB2C-17C6-4CEC-9A30-53818E5EC690}"/>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272" name="【市民会館】&#10;有形固定資産減価償却率平均値テキスト">
          <a:extLst>
            <a:ext uri="{FF2B5EF4-FFF2-40B4-BE49-F238E27FC236}">
              <a16:creationId xmlns:a16="http://schemas.microsoft.com/office/drawing/2014/main" id="{245D7A70-FF17-4D7E-A3A2-AA0B4FFCFB15}"/>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273" name="フローチャート: 判断 272">
          <a:extLst>
            <a:ext uri="{FF2B5EF4-FFF2-40B4-BE49-F238E27FC236}">
              <a16:creationId xmlns:a16="http://schemas.microsoft.com/office/drawing/2014/main" id="{042C5BCF-F3D0-478D-A3DD-48BC3FB42392}"/>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274" name="フローチャート: 判断 273">
          <a:extLst>
            <a:ext uri="{FF2B5EF4-FFF2-40B4-BE49-F238E27FC236}">
              <a16:creationId xmlns:a16="http://schemas.microsoft.com/office/drawing/2014/main" id="{426BD396-6492-4CB8-AD57-F4A07FCF2152}"/>
            </a:ext>
          </a:extLst>
        </xdr:cNvPr>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275" name="フローチャート: 判断 274">
          <a:extLst>
            <a:ext uri="{FF2B5EF4-FFF2-40B4-BE49-F238E27FC236}">
              <a16:creationId xmlns:a16="http://schemas.microsoft.com/office/drawing/2014/main" id="{9D87B0CE-C452-47CD-879E-51DB869A503A}"/>
            </a:ext>
          </a:extLst>
        </xdr:cNvPr>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276" name="フローチャート: 判断 275">
          <a:extLst>
            <a:ext uri="{FF2B5EF4-FFF2-40B4-BE49-F238E27FC236}">
              <a16:creationId xmlns:a16="http://schemas.microsoft.com/office/drawing/2014/main" id="{0D43CF57-43D0-432D-BF13-81F363A8C2BF}"/>
            </a:ext>
          </a:extLst>
        </xdr:cNvPr>
        <xdr:cNvSpPr/>
      </xdr:nvSpPr>
      <xdr:spPr>
        <a:xfrm>
          <a:off x="1968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277" name="フローチャート: 判断 276">
          <a:extLst>
            <a:ext uri="{FF2B5EF4-FFF2-40B4-BE49-F238E27FC236}">
              <a16:creationId xmlns:a16="http://schemas.microsoft.com/office/drawing/2014/main" id="{D17BF14A-E442-41C8-872D-C20C55B22E7C}"/>
            </a:ext>
          </a:extLst>
        </xdr:cNvPr>
        <xdr:cNvSpPr/>
      </xdr:nvSpPr>
      <xdr:spPr>
        <a:xfrm>
          <a:off x="1079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B14FAE9B-0F80-48BA-B7C7-C15DA7DD7A6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A41521FD-0F57-479F-B586-AB338824131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562756BD-ADAE-4E97-98B8-FB7E553BE11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6FF439D1-F9AD-47C8-A235-98B60BB12B4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02571259-00BB-47DD-A769-38C880F945A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17236</xdr:rowOff>
    </xdr:from>
    <xdr:to>
      <xdr:col>24</xdr:col>
      <xdr:colOff>114300</xdr:colOff>
      <xdr:row>108</xdr:row>
      <xdr:rowOff>118836</xdr:rowOff>
    </xdr:to>
    <xdr:sp macro="" textlink="">
      <xdr:nvSpPr>
        <xdr:cNvPr id="283" name="楕円 282">
          <a:extLst>
            <a:ext uri="{FF2B5EF4-FFF2-40B4-BE49-F238E27FC236}">
              <a16:creationId xmlns:a16="http://schemas.microsoft.com/office/drawing/2014/main" id="{97C5C31F-4D9A-4E50-9E8D-EACE086B85D4}"/>
            </a:ext>
          </a:extLst>
        </xdr:cNvPr>
        <xdr:cNvSpPr/>
      </xdr:nvSpPr>
      <xdr:spPr>
        <a:xfrm>
          <a:off x="45847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167113</xdr:rowOff>
    </xdr:from>
    <xdr:ext cx="405111" cy="259045"/>
    <xdr:sp macro="" textlink="">
      <xdr:nvSpPr>
        <xdr:cNvPr id="284" name="【市民会館】&#10;有形固定資産減価償却率該当値テキスト">
          <a:extLst>
            <a:ext uri="{FF2B5EF4-FFF2-40B4-BE49-F238E27FC236}">
              <a16:creationId xmlns:a16="http://schemas.microsoft.com/office/drawing/2014/main" id="{04531589-D6C0-467A-960D-B1D196DBCB5F}"/>
            </a:ext>
          </a:extLst>
        </xdr:cNvPr>
        <xdr:cNvSpPr txBox="1"/>
      </xdr:nvSpPr>
      <xdr:spPr>
        <a:xfrm>
          <a:off x="4673600" y="1851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12337</xdr:rowOff>
    </xdr:from>
    <xdr:to>
      <xdr:col>20</xdr:col>
      <xdr:colOff>38100</xdr:colOff>
      <xdr:row>107</xdr:row>
      <xdr:rowOff>113937</xdr:rowOff>
    </xdr:to>
    <xdr:sp macro="" textlink="">
      <xdr:nvSpPr>
        <xdr:cNvPr id="285" name="楕円 284">
          <a:extLst>
            <a:ext uri="{FF2B5EF4-FFF2-40B4-BE49-F238E27FC236}">
              <a16:creationId xmlns:a16="http://schemas.microsoft.com/office/drawing/2014/main" id="{944FA7CE-0C77-4055-9AF4-4C5AD697025F}"/>
            </a:ext>
          </a:extLst>
        </xdr:cNvPr>
        <xdr:cNvSpPr/>
      </xdr:nvSpPr>
      <xdr:spPr>
        <a:xfrm>
          <a:off x="3746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63137</xdr:rowOff>
    </xdr:from>
    <xdr:to>
      <xdr:col>24</xdr:col>
      <xdr:colOff>63500</xdr:colOff>
      <xdr:row>108</xdr:row>
      <xdr:rowOff>68036</xdr:rowOff>
    </xdr:to>
    <xdr:cxnSp macro="">
      <xdr:nvCxnSpPr>
        <xdr:cNvPr id="286" name="直線コネクタ 285">
          <a:extLst>
            <a:ext uri="{FF2B5EF4-FFF2-40B4-BE49-F238E27FC236}">
              <a16:creationId xmlns:a16="http://schemas.microsoft.com/office/drawing/2014/main" id="{BBFE470E-7597-4F92-A615-36665D508EB0}"/>
            </a:ext>
          </a:extLst>
        </xdr:cNvPr>
        <xdr:cNvCxnSpPr/>
      </xdr:nvCxnSpPr>
      <xdr:spPr>
        <a:xfrm>
          <a:off x="3797300" y="18408287"/>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19429</xdr:rowOff>
    </xdr:from>
    <xdr:ext cx="405111" cy="259045"/>
    <xdr:sp macro="" textlink="">
      <xdr:nvSpPr>
        <xdr:cNvPr id="287" name="n_1aveValue【市民会館】&#10;有形固定資産減価償却率">
          <a:extLst>
            <a:ext uri="{FF2B5EF4-FFF2-40B4-BE49-F238E27FC236}">
              <a16:creationId xmlns:a16="http://schemas.microsoft.com/office/drawing/2014/main" id="{4C06539E-FA10-4457-A933-620E9D19832D}"/>
            </a:ext>
          </a:extLst>
        </xdr:cNvPr>
        <xdr:cNvSpPr txBox="1"/>
      </xdr:nvSpPr>
      <xdr:spPr>
        <a:xfrm>
          <a:off x="3582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288" name="n_2aveValue【市民会館】&#10;有形固定資産減価償却率">
          <a:extLst>
            <a:ext uri="{FF2B5EF4-FFF2-40B4-BE49-F238E27FC236}">
              <a16:creationId xmlns:a16="http://schemas.microsoft.com/office/drawing/2014/main" id="{9CA76C63-D8DE-44A4-9D65-340422A3ABC7}"/>
            </a:ext>
          </a:extLst>
        </xdr:cNvPr>
        <xdr:cNvSpPr txBox="1"/>
      </xdr:nvSpPr>
      <xdr:spPr>
        <a:xfrm>
          <a:off x="2705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289" name="n_3aveValue【市民会館】&#10;有形固定資産減価償却率">
          <a:extLst>
            <a:ext uri="{FF2B5EF4-FFF2-40B4-BE49-F238E27FC236}">
              <a16:creationId xmlns:a16="http://schemas.microsoft.com/office/drawing/2014/main" id="{26D8839C-C807-4F78-8EC2-02821F3B5F3B}"/>
            </a:ext>
          </a:extLst>
        </xdr:cNvPr>
        <xdr:cNvSpPr txBox="1"/>
      </xdr:nvSpPr>
      <xdr:spPr>
        <a:xfrm>
          <a:off x="1816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290" name="n_4aveValue【市民会館】&#10;有形固定資産減価償却率">
          <a:extLst>
            <a:ext uri="{FF2B5EF4-FFF2-40B4-BE49-F238E27FC236}">
              <a16:creationId xmlns:a16="http://schemas.microsoft.com/office/drawing/2014/main" id="{6F6A45C2-49A4-4044-82BC-AA2FEC1BE6F0}"/>
            </a:ext>
          </a:extLst>
        </xdr:cNvPr>
        <xdr:cNvSpPr txBox="1"/>
      </xdr:nvSpPr>
      <xdr:spPr>
        <a:xfrm>
          <a:off x="927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105064</xdr:rowOff>
    </xdr:from>
    <xdr:ext cx="405111" cy="259045"/>
    <xdr:sp macro="" textlink="">
      <xdr:nvSpPr>
        <xdr:cNvPr id="291" name="n_1mainValue【市民会館】&#10;有形固定資産減価償却率">
          <a:extLst>
            <a:ext uri="{FF2B5EF4-FFF2-40B4-BE49-F238E27FC236}">
              <a16:creationId xmlns:a16="http://schemas.microsoft.com/office/drawing/2014/main" id="{5D9B8749-881B-45B0-9CB1-AA1FF26ACC3E}"/>
            </a:ext>
          </a:extLst>
        </xdr:cNvPr>
        <xdr:cNvSpPr txBox="1"/>
      </xdr:nvSpPr>
      <xdr:spPr>
        <a:xfrm>
          <a:off x="35820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a:extLst>
            <a:ext uri="{FF2B5EF4-FFF2-40B4-BE49-F238E27FC236}">
              <a16:creationId xmlns:a16="http://schemas.microsoft.com/office/drawing/2014/main" id="{68880E4D-A592-439B-AE04-F82AF3951B0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a:extLst>
            <a:ext uri="{FF2B5EF4-FFF2-40B4-BE49-F238E27FC236}">
              <a16:creationId xmlns:a16="http://schemas.microsoft.com/office/drawing/2014/main" id="{8757382D-C360-499C-86C8-76554310464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a:extLst>
            <a:ext uri="{FF2B5EF4-FFF2-40B4-BE49-F238E27FC236}">
              <a16:creationId xmlns:a16="http://schemas.microsoft.com/office/drawing/2014/main" id="{E82FFA3C-5607-4BBE-B992-F8591EEB814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a:extLst>
            <a:ext uri="{FF2B5EF4-FFF2-40B4-BE49-F238E27FC236}">
              <a16:creationId xmlns:a16="http://schemas.microsoft.com/office/drawing/2014/main" id="{0C101A5D-6DFF-4FA7-95EC-C5BBAB8589E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a:extLst>
            <a:ext uri="{FF2B5EF4-FFF2-40B4-BE49-F238E27FC236}">
              <a16:creationId xmlns:a16="http://schemas.microsoft.com/office/drawing/2014/main" id="{7CEBA8EB-1633-4EFB-A8E4-2E802D06C9A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a:extLst>
            <a:ext uri="{FF2B5EF4-FFF2-40B4-BE49-F238E27FC236}">
              <a16:creationId xmlns:a16="http://schemas.microsoft.com/office/drawing/2014/main" id="{C946DBC8-20CC-432F-B03D-A9E03044DBF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a:extLst>
            <a:ext uri="{FF2B5EF4-FFF2-40B4-BE49-F238E27FC236}">
              <a16:creationId xmlns:a16="http://schemas.microsoft.com/office/drawing/2014/main" id="{BA3F68C3-B9F8-442D-ACCC-5F2BA506537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a:extLst>
            <a:ext uri="{FF2B5EF4-FFF2-40B4-BE49-F238E27FC236}">
              <a16:creationId xmlns:a16="http://schemas.microsoft.com/office/drawing/2014/main" id="{3B03F1DB-0D14-4DAD-A04C-BE471A0F8F8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0" name="テキスト ボックス 299">
          <a:extLst>
            <a:ext uri="{FF2B5EF4-FFF2-40B4-BE49-F238E27FC236}">
              <a16:creationId xmlns:a16="http://schemas.microsoft.com/office/drawing/2014/main" id="{F1FF6DAF-601E-48D4-B329-DADA0767424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1" name="直線コネクタ 300">
          <a:extLst>
            <a:ext uri="{FF2B5EF4-FFF2-40B4-BE49-F238E27FC236}">
              <a16:creationId xmlns:a16="http://schemas.microsoft.com/office/drawing/2014/main" id="{743B0DE7-7F0A-4E52-99FA-31BC265EA39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02" name="直線コネクタ 301">
          <a:extLst>
            <a:ext uri="{FF2B5EF4-FFF2-40B4-BE49-F238E27FC236}">
              <a16:creationId xmlns:a16="http://schemas.microsoft.com/office/drawing/2014/main" id="{AC5A9089-D2DF-4681-811E-191CF99A40AF}"/>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03" name="テキスト ボックス 302">
          <a:extLst>
            <a:ext uri="{FF2B5EF4-FFF2-40B4-BE49-F238E27FC236}">
              <a16:creationId xmlns:a16="http://schemas.microsoft.com/office/drawing/2014/main" id="{7E49867E-C828-4BBD-B563-2C7E513EF8E6}"/>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4" name="直線コネクタ 303">
          <a:extLst>
            <a:ext uri="{FF2B5EF4-FFF2-40B4-BE49-F238E27FC236}">
              <a16:creationId xmlns:a16="http://schemas.microsoft.com/office/drawing/2014/main" id="{F89CB890-A60D-4DAA-9610-9D0C86DB63F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5" name="テキスト ボックス 304">
          <a:extLst>
            <a:ext uri="{FF2B5EF4-FFF2-40B4-BE49-F238E27FC236}">
              <a16:creationId xmlns:a16="http://schemas.microsoft.com/office/drawing/2014/main" id="{FFB5BE80-8236-4604-BBC6-617FCE8F84E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06" name="直線コネクタ 305">
          <a:extLst>
            <a:ext uri="{FF2B5EF4-FFF2-40B4-BE49-F238E27FC236}">
              <a16:creationId xmlns:a16="http://schemas.microsoft.com/office/drawing/2014/main" id="{194C5DF3-6327-4E37-BCDF-7160C469789F}"/>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07" name="テキスト ボックス 306">
          <a:extLst>
            <a:ext uri="{FF2B5EF4-FFF2-40B4-BE49-F238E27FC236}">
              <a16:creationId xmlns:a16="http://schemas.microsoft.com/office/drawing/2014/main" id="{350E1441-B792-401A-A73A-6FC3C203EC36}"/>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8" name="直線コネクタ 307">
          <a:extLst>
            <a:ext uri="{FF2B5EF4-FFF2-40B4-BE49-F238E27FC236}">
              <a16:creationId xmlns:a16="http://schemas.microsoft.com/office/drawing/2014/main" id="{1BF2FA3B-26AD-4018-BBFF-31DE5137189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9" name="テキスト ボックス 308">
          <a:extLst>
            <a:ext uri="{FF2B5EF4-FFF2-40B4-BE49-F238E27FC236}">
              <a16:creationId xmlns:a16="http://schemas.microsoft.com/office/drawing/2014/main" id="{26040380-9351-4330-ADF5-B2540BCCD76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0" name="【市民会館】&#10;一人当たり面積グラフ枠">
          <a:extLst>
            <a:ext uri="{FF2B5EF4-FFF2-40B4-BE49-F238E27FC236}">
              <a16:creationId xmlns:a16="http://schemas.microsoft.com/office/drawing/2014/main" id="{7AADF262-F0F6-4F67-8359-21EF86A32E8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311" name="直線コネクタ 310">
          <a:extLst>
            <a:ext uri="{FF2B5EF4-FFF2-40B4-BE49-F238E27FC236}">
              <a16:creationId xmlns:a16="http://schemas.microsoft.com/office/drawing/2014/main" id="{341C4BC4-827B-48B9-A705-D5EFC06455F9}"/>
            </a:ext>
          </a:extLst>
        </xdr:cNvPr>
        <xdr:cNvCxnSpPr/>
      </xdr:nvCxnSpPr>
      <xdr:spPr>
        <a:xfrm flipV="1">
          <a:off x="10476865"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312" name="【市民会館】&#10;一人当たり面積最小値テキスト">
          <a:extLst>
            <a:ext uri="{FF2B5EF4-FFF2-40B4-BE49-F238E27FC236}">
              <a16:creationId xmlns:a16="http://schemas.microsoft.com/office/drawing/2014/main" id="{DB8A0E7E-62FD-4196-95F1-822C8948DA73}"/>
            </a:ext>
          </a:extLst>
        </xdr:cNvPr>
        <xdr:cNvSpPr txBox="1"/>
      </xdr:nvSpPr>
      <xdr:spPr>
        <a:xfrm>
          <a:off x="10515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313" name="直線コネクタ 312">
          <a:extLst>
            <a:ext uri="{FF2B5EF4-FFF2-40B4-BE49-F238E27FC236}">
              <a16:creationId xmlns:a16="http://schemas.microsoft.com/office/drawing/2014/main" id="{567DD4A4-B167-453F-88BA-EDF4508B8AC0}"/>
            </a:ext>
          </a:extLst>
        </xdr:cNvPr>
        <xdr:cNvCxnSpPr/>
      </xdr:nvCxnSpPr>
      <xdr:spPr>
        <a:xfrm>
          <a:off x="10388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314" name="【市民会館】&#10;一人当たり面積最大値テキスト">
          <a:extLst>
            <a:ext uri="{FF2B5EF4-FFF2-40B4-BE49-F238E27FC236}">
              <a16:creationId xmlns:a16="http://schemas.microsoft.com/office/drawing/2014/main" id="{F5CEE102-CCE7-4B59-8DAA-894CC039CF77}"/>
            </a:ext>
          </a:extLst>
        </xdr:cNvPr>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315" name="直線コネクタ 314">
          <a:extLst>
            <a:ext uri="{FF2B5EF4-FFF2-40B4-BE49-F238E27FC236}">
              <a16:creationId xmlns:a16="http://schemas.microsoft.com/office/drawing/2014/main" id="{F3F1F06A-4CFC-4D8F-A0C2-CE0BA11352DA}"/>
            </a:ext>
          </a:extLst>
        </xdr:cNvPr>
        <xdr:cNvCxnSpPr/>
      </xdr:nvCxnSpPr>
      <xdr:spPr>
        <a:xfrm>
          <a:off x="10388600"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133430</xdr:rowOff>
    </xdr:from>
    <xdr:ext cx="469744" cy="259045"/>
    <xdr:sp macro="" textlink="">
      <xdr:nvSpPr>
        <xdr:cNvPr id="316" name="【市民会館】&#10;一人当たり面積平均値テキスト">
          <a:extLst>
            <a:ext uri="{FF2B5EF4-FFF2-40B4-BE49-F238E27FC236}">
              <a16:creationId xmlns:a16="http://schemas.microsoft.com/office/drawing/2014/main" id="{A2386D2E-6EDE-4569-A3DF-1AFACF06C717}"/>
            </a:ext>
          </a:extLst>
        </xdr:cNvPr>
        <xdr:cNvSpPr txBox="1"/>
      </xdr:nvSpPr>
      <xdr:spPr>
        <a:xfrm>
          <a:off x="10515600" y="17792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317" name="フローチャート: 判断 316">
          <a:extLst>
            <a:ext uri="{FF2B5EF4-FFF2-40B4-BE49-F238E27FC236}">
              <a16:creationId xmlns:a16="http://schemas.microsoft.com/office/drawing/2014/main" id="{179570B2-519C-424A-B852-4FD28E04A332}"/>
            </a:ext>
          </a:extLst>
        </xdr:cNvPr>
        <xdr:cNvSpPr/>
      </xdr:nvSpPr>
      <xdr:spPr>
        <a:xfrm>
          <a:off x="10426700"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318" name="フローチャート: 判断 317">
          <a:extLst>
            <a:ext uri="{FF2B5EF4-FFF2-40B4-BE49-F238E27FC236}">
              <a16:creationId xmlns:a16="http://schemas.microsoft.com/office/drawing/2014/main" id="{6308357D-528C-431F-982E-8F0F76F6B469}"/>
            </a:ext>
          </a:extLst>
        </xdr:cNvPr>
        <xdr:cNvSpPr/>
      </xdr:nvSpPr>
      <xdr:spPr>
        <a:xfrm>
          <a:off x="9588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319" name="フローチャート: 判断 318">
          <a:extLst>
            <a:ext uri="{FF2B5EF4-FFF2-40B4-BE49-F238E27FC236}">
              <a16:creationId xmlns:a16="http://schemas.microsoft.com/office/drawing/2014/main" id="{3E4F0C42-3CC9-4483-A390-1CBEA8BEBF20}"/>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320" name="フローチャート: 判断 319">
          <a:extLst>
            <a:ext uri="{FF2B5EF4-FFF2-40B4-BE49-F238E27FC236}">
              <a16:creationId xmlns:a16="http://schemas.microsoft.com/office/drawing/2014/main" id="{5FF16EE0-0AC2-4A88-BC39-E6ADF0E9A8BE}"/>
            </a:ext>
          </a:extLst>
        </xdr:cNvPr>
        <xdr:cNvSpPr/>
      </xdr:nvSpPr>
      <xdr:spPr>
        <a:xfrm>
          <a:off x="7810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321" name="フローチャート: 判断 320">
          <a:extLst>
            <a:ext uri="{FF2B5EF4-FFF2-40B4-BE49-F238E27FC236}">
              <a16:creationId xmlns:a16="http://schemas.microsoft.com/office/drawing/2014/main" id="{9AF7D43C-CB6F-4791-B12A-81884755720F}"/>
            </a:ext>
          </a:extLst>
        </xdr:cNvPr>
        <xdr:cNvSpPr/>
      </xdr:nvSpPr>
      <xdr:spPr>
        <a:xfrm>
          <a:off x="6921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59E5A0E2-6E01-4F33-A2C1-47359F6F0DD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3E916844-A802-45E2-BAE9-A263F7EA92E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566ADBA0-E5B2-4FF8-B94F-18802B3ABAF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42C2DC47-62D9-42EE-91CA-412617F0C35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C8214C72-B061-4CA1-B924-2021B550B09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19686</xdr:rowOff>
    </xdr:from>
    <xdr:to>
      <xdr:col>55</xdr:col>
      <xdr:colOff>50800</xdr:colOff>
      <xdr:row>106</xdr:row>
      <xdr:rowOff>121286</xdr:rowOff>
    </xdr:to>
    <xdr:sp macro="" textlink="">
      <xdr:nvSpPr>
        <xdr:cNvPr id="327" name="楕円 326">
          <a:extLst>
            <a:ext uri="{FF2B5EF4-FFF2-40B4-BE49-F238E27FC236}">
              <a16:creationId xmlns:a16="http://schemas.microsoft.com/office/drawing/2014/main" id="{762B1281-A3F9-4A13-8579-C70974550DDF}"/>
            </a:ext>
          </a:extLst>
        </xdr:cNvPr>
        <xdr:cNvSpPr/>
      </xdr:nvSpPr>
      <xdr:spPr>
        <a:xfrm>
          <a:off x="104267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169563</xdr:rowOff>
    </xdr:from>
    <xdr:ext cx="469744" cy="259045"/>
    <xdr:sp macro="" textlink="">
      <xdr:nvSpPr>
        <xdr:cNvPr id="328" name="【市民会館】&#10;一人当たり面積該当値テキスト">
          <a:extLst>
            <a:ext uri="{FF2B5EF4-FFF2-40B4-BE49-F238E27FC236}">
              <a16:creationId xmlns:a16="http://schemas.microsoft.com/office/drawing/2014/main" id="{0EA63912-9D0A-43E7-B89F-792926132B24}"/>
            </a:ext>
          </a:extLst>
        </xdr:cNvPr>
        <xdr:cNvSpPr txBox="1"/>
      </xdr:nvSpPr>
      <xdr:spPr>
        <a:xfrm>
          <a:off x="10515600"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144272</xdr:rowOff>
    </xdr:from>
    <xdr:to>
      <xdr:col>50</xdr:col>
      <xdr:colOff>165100</xdr:colOff>
      <xdr:row>107</xdr:row>
      <xdr:rowOff>74422</xdr:rowOff>
    </xdr:to>
    <xdr:sp macro="" textlink="">
      <xdr:nvSpPr>
        <xdr:cNvPr id="329" name="楕円 328">
          <a:extLst>
            <a:ext uri="{FF2B5EF4-FFF2-40B4-BE49-F238E27FC236}">
              <a16:creationId xmlns:a16="http://schemas.microsoft.com/office/drawing/2014/main" id="{D2453EED-EF7C-4CAE-9C09-0A77B34CACCC}"/>
            </a:ext>
          </a:extLst>
        </xdr:cNvPr>
        <xdr:cNvSpPr/>
      </xdr:nvSpPr>
      <xdr:spPr>
        <a:xfrm>
          <a:off x="9588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70486</xdr:rowOff>
    </xdr:from>
    <xdr:to>
      <xdr:col>55</xdr:col>
      <xdr:colOff>0</xdr:colOff>
      <xdr:row>107</xdr:row>
      <xdr:rowOff>23622</xdr:rowOff>
    </xdr:to>
    <xdr:cxnSp macro="">
      <xdr:nvCxnSpPr>
        <xdr:cNvPr id="330" name="直線コネクタ 329">
          <a:extLst>
            <a:ext uri="{FF2B5EF4-FFF2-40B4-BE49-F238E27FC236}">
              <a16:creationId xmlns:a16="http://schemas.microsoft.com/office/drawing/2014/main" id="{4209D782-682D-4142-85E8-53AB2B038CC0}"/>
            </a:ext>
          </a:extLst>
        </xdr:cNvPr>
        <xdr:cNvCxnSpPr/>
      </xdr:nvCxnSpPr>
      <xdr:spPr>
        <a:xfrm flipV="1">
          <a:off x="9639300" y="18244186"/>
          <a:ext cx="838200" cy="12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120666</xdr:rowOff>
    </xdr:from>
    <xdr:ext cx="469744" cy="259045"/>
    <xdr:sp macro="" textlink="">
      <xdr:nvSpPr>
        <xdr:cNvPr id="331" name="n_1aveValue【市民会館】&#10;一人当たり面積">
          <a:extLst>
            <a:ext uri="{FF2B5EF4-FFF2-40B4-BE49-F238E27FC236}">
              <a16:creationId xmlns:a16="http://schemas.microsoft.com/office/drawing/2014/main" id="{55DCB89E-5A31-49D1-A8D9-D2DED590CCCB}"/>
            </a:ext>
          </a:extLst>
        </xdr:cNvPr>
        <xdr:cNvSpPr txBox="1"/>
      </xdr:nvSpPr>
      <xdr:spPr>
        <a:xfrm>
          <a:off x="9391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332" name="n_2aveValue【市民会館】&#10;一人当たり面積">
          <a:extLst>
            <a:ext uri="{FF2B5EF4-FFF2-40B4-BE49-F238E27FC236}">
              <a16:creationId xmlns:a16="http://schemas.microsoft.com/office/drawing/2014/main" id="{B7B33425-D709-4C5D-A20E-1781183DC8B0}"/>
            </a:ext>
          </a:extLst>
        </xdr:cNvPr>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100092</xdr:rowOff>
    </xdr:from>
    <xdr:ext cx="469744" cy="259045"/>
    <xdr:sp macro="" textlink="">
      <xdr:nvSpPr>
        <xdr:cNvPr id="333" name="n_3aveValue【市民会館】&#10;一人当たり面積">
          <a:extLst>
            <a:ext uri="{FF2B5EF4-FFF2-40B4-BE49-F238E27FC236}">
              <a16:creationId xmlns:a16="http://schemas.microsoft.com/office/drawing/2014/main" id="{E501C98E-2E96-496E-9743-30679F59F5C2}"/>
            </a:ext>
          </a:extLst>
        </xdr:cNvPr>
        <xdr:cNvSpPr txBox="1"/>
      </xdr:nvSpPr>
      <xdr:spPr>
        <a:xfrm>
          <a:off x="7626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7510</xdr:rowOff>
    </xdr:from>
    <xdr:ext cx="469744" cy="259045"/>
    <xdr:sp macro="" textlink="">
      <xdr:nvSpPr>
        <xdr:cNvPr id="334" name="n_4aveValue【市民会館】&#10;一人当たり面積">
          <a:extLst>
            <a:ext uri="{FF2B5EF4-FFF2-40B4-BE49-F238E27FC236}">
              <a16:creationId xmlns:a16="http://schemas.microsoft.com/office/drawing/2014/main" id="{AE922F57-5C5C-4266-9920-05831E471A21}"/>
            </a:ext>
          </a:extLst>
        </xdr:cNvPr>
        <xdr:cNvSpPr txBox="1"/>
      </xdr:nvSpPr>
      <xdr:spPr>
        <a:xfrm>
          <a:off x="6737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65549</xdr:rowOff>
    </xdr:from>
    <xdr:ext cx="469744" cy="259045"/>
    <xdr:sp macro="" textlink="">
      <xdr:nvSpPr>
        <xdr:cNvPr id="335" name="n_1mainValue【市民会館】&#10;一人当たり面積">
          <a:extLst>
            <a:ext uri="{FF2B5EF4-FFF2-40B4-BE49-F238E27FC236}">
              <a16:creationId xmlns:a16="http://schemas.microsoft.com/office/drawing/2014/main" id="{43FE50CA-4BB8-49D3-9652-C018E310F84D}"/>
            </a:ext>
          </a:extLst>
        </xdr:cNvPr>
        <xdr:cNvSpPr txBox="1"/>
      </xdr:nvSpPr>
      <xdr:spPr>
        <a:xfrm>
          <a:off x="93917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6" name="正方形/長方形 335">
          <a:extLst>
            <a:ext uri="{FF2B5EF4-FFF2-40B4-BE49-F238E27FC236}">
              <a16:creationId xmlns:a16="http://schemas.microsoft.com/office/drawing/2014/main" id="{48C884FE-F185-47A0-9BA6-4B9371CF08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7" name="正方形/長方形 336">
          <a:extLst>
            <a:ext uri="{FF2B5EF4-FFF2-40B4-BE49-F238E27FC236}">
              <a16:creationId xmlns:a16="http://schemas.microsoft.com/office/drawing/2014/main" id="{1BD5A008-70F2-43EC-BC5C-646E1DA5E9D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8" name="正方形/長方形 337">
          <a:extLst>
            <a:ext uri="{FF2B5EF4-FFF2-40B4-BE49-F238E27FC236}">
              <a16:creationId xmlns:a16="http://schemas.microsoft.com/office/drawing/2014/main" id="{B412FAD9-16F6-4843-A31F-EF51AEB4DF8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9" name="正方形/長方形 338">
          <a:extLst>
            <a:ext uri="{FF2B5EF4-FFF2-40B4-BE49-F238E27FC236}">
              <a16:creationId xmlns:a16="http://schemas.microsoft.com/office/drawing/2014/main" id="{90DAA02C-5790-42DD-84A1-6483DF0DFA6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0" name="正方形/長方形 339">
          <a:extLst>
            <a:ext uri="{FF2B5EF4-FFF2-40B4-BE49-F238E27FC236}">
              <a16:creationId xmlns:a16="http://schemas.microsoft.com/office/drawing/2014/main" id="{9B308C54-2763-4DF0-A658-1108EC3FC0E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1" name="正方形/長方形 340">
          <a:extLst>
            <a:ext uri="{FF2B5EF4-FFF2-40B4-BE49-F238E27FC236}">
              <a16:creationId xmlns:a16="http://schemas.microsoft.com/office/drawing/2014/main" id="{6A59289D-F641-497A-BCB7-8B6CF293986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2" name="正方形/長方形 341">
          <a:extLst>
            <a:ext uri="{FF2B5EF4-FFF2-40B4-BE49-F238E27FC236}">
              <a16:creationId xmlns:a16="http://schemas.microsoft.com/office/drawing/2014/main" id="{0A9A01B5-6FF1-4F88-9331-3E20DBE5B2F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3" name="正方形/長方形 342">
          <a:extLst>
            <a:ext uri="{FF2B5EF4-FFF2-40B4-BE49-F238E27FC236}">
              <a16:creationId xmlns:a16="http://schemas.microsoft.com/office/drawing/2014/main" id="{2C3519B5-1503-452A-9087-407CF463FBD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4" name="テキスト ボックス 343">
          <a:extLst>
            <a:ext uri="{FF2B5EF4-FFF2-40B4-BE49-F238E27FC236}">
              <a16:creationId xmlns:a16="http://schemas.microsoft.com/office/drawing/2014/main" id="{5C23E491-404E-4792-966B-3C9063752B7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5" name="直線コネクタ 344">
          <a:extLst>
            <a:ext uri="{FF2B5EF4-FFF2-40B4-BE49-F238E27FC236}">
              <a16:creationId xmlns:a16="http://schemas.microsoft.com/office/drawing/2014/main" id="{ED18A1AC-1B5D-42C7-9615-3321E8BF16D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6" name="テキスト ボックス 345">
          <a:extLst>
            <a:ext uri="{FF2B5EF4-FFF2-40B4-BE49-F238E27FC236}">
              <a16:creationId xmlns:a16="http://schemas.microsoft.com/office/drawing/2014/main" id="{C2BCFB53-DC24-4D10-A62A-5902F5746AF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7" name="直線コネクタ 346">
          <a:extLst>
            <a:ext uri="{FF2B5EF4-FFF2-40B4-BE49-F238E27FC236}">
              <a16:creationId xmlns:a16="http://schemas.microsoft.com/office/drawing/2014/main" id="{411412CA-57B8-4472-A59B-3BAD9DBC061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48" name="テキスト ボックス 347">
          <a:extLst>
            <a:ext uri="{FF2B5EF4-FFF2-40B4-BE49-F238E27FC236}">
              <a16:creationId xmlns:a16="http://schemas.microsoft.com/office/drawing/2014/main" id="{7126D2A4-D8C3-441E-B0D6-6F3397A3324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9" name="直線コネクタ 348">
          <a:extLst>
            <a:ext uri="{FF2B5EF4-FFF2-40B4-BE49-F238E27FC236}">
              <a16:creationId xmlns:a16="http://schemas.microsoft.com/office/drawing/2014/main" id="{E8B6B05A-1D13-4B51-B095-7EB0BB0B42D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0" name="テキスト ボックス 349">
          <a:extLst>
            <a:ext uri="{FF2B5EF4-FFF2-40B4-BE49-F238E27FC236}">
              <a16:creationId xmlns:a16="http://schemas.microsoft.com/office/drawing/2014/main" id="{9B63071B-5D6D-4278-A6D4-DB0F1815EAE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1" name="直線コネクタ 350">
          <a:extLst>
            <a:ext uri="{FF2B5EF4-FFF2-40B4-BE49-F238E27FC236}">
              <a16:creationId xmlns:a16="http://schemas.microsoft.com/office/drawing/2014/main" id="{32E108D2-22EB-41AC-AE44-2363008451C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2" name="テキスト ボックス 351">
          <a:extLst>
            <a:ext uri="{FF2B5EF4-FFF2-40B4-BE49-F238E27FC236}">
              <a16:creationId xmlns:a16="http://schemas.microsoft.com/office/drawing/2014/main" id="{33F31E01-E66F-445F-8D98-7D8EB6306B0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3" name="直線コネクタ 352">
          <a:extLst>
            <a:ext uri="{FF2B5EF4-FFF2-40B4-BE49-F238E27FC236}">
              <a16:creationId xmlns:a16="http://schemas.microsoft.com/office/drawing/2014/main" id="{33FEBAB6-5C86-49B6-9118-0D4ADC9F143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4" name="テキスト ボックス 353">
          <a:extLst>
            <a:ext uri="{FF2B5EF4-FFF2-40B4-BE49-F238E27FC236}">
              <a16:creationId xmlns:a16="http://schemas.microsoft.com/office/drawing/2014/main" id="{15A786DF-0A8E-4C6E-A373-C14F5E6B20A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5" name="直線コネクタ 354">
          <a:extLst>
            <a:ext uri="{FF2B5EF4-FFF2-40B4-BE49-F238E27FC236}">
              <a16:creationId xmlns:a16="http://schemas.microsoft.com/office/drawing/2014/main" id="{CB62AD17-EC46-43EC-8C3E-5C93B9D2034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6" name="テキスト ボックス 355">
          <a:extLst>
            <a:ext uri="{FF2B5EF4-FFF2-40B4-BE49-F238E27FC236}">
              <a16:creationId xmlns:a16="http://schemas.microsoft.com/office/drawing/2014/main" id="{54B19BED-DB05-4373-AC6F-5F81C986491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7" name="直線コネクタ 356">
          <a:extLst>
            <a:ext uri="{FF2B5EF4-FFF2-40B4-BE49-F238E27FC236}">
              <a16:creationId xmlns:a16="http://schemas.microsoft.com/office/drawing/2014/main" id="{EFE50554-7951-4314-AAC6-B2A6B3DED21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58" name="テキスト ボックス 357">
          <a:extLst>
            <a:ext uri="{FF2B5EF4-FFF2-40B4-BE49-F238E27FC236}">
              <a16:creationId xmlns:a16="http://schemas.microsoft.com/office/drawing/2014/main" id="{FA0D1034-8AB0-4B34-BB74-DBBBCAA7CE9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a:extLst>
            <a:ext uri="{FF2B5EF4-FFF2-40B4-BE49-F238E27FC236}">
              <a16:creationId xmlns:a16="http://schemas.microsoft.com/office/drawing/2014/main" id="{607128FD-DCBB-438E-A5BD-38CECA532AD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一般廃棄物処理施設】&#10;有形固定資産減価償却率グラフ枠">
          <a:extLst>
            <a:ext uri="{FF2B5EF4-FFF2-40B4-BE49-F238E27FC236}">
              <a16:creationId xmlns:a16="http://schemas.microsoft.com/office/drawing/2014/main" id="{3C86FEA6-EC2F-474E-96AD-6BC423A5DC0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361" name="直線コネクタ 360">
          <a:extLst>
            <a:ext uri="{FF2B5EF4-FFF2-40B4-BE49-F238E27FC236}">
              <a16:creationId xmlns:a16="http://schemas.microsoft.com/office/drawing/2014/main" id="{8496BCEB-6ADE-4960-8CF2-E29316880AEB}"/>
            </a:ext>
          </a:extLst>
        </xdr:cNvPr>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362" name="【一般廃棄物処理施設】&#10;有形固定資産減価償却率最小値テキスト">
          <a:extLst>
            <a:ext uri="{FF2B5EF4-FFF2-40B4-BE49-F238E27FC236}">
              <a16:creationId xmlns:a16="http://schemas.microsoft.com/office/drawing/2014/main" id="{CE3B13DD-C90B-4F84-AB43-4A7C435201C0}"/>
            </a:ext>
          </a:extLst>
        </xdr:cNvPr>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363" name="直線コネクタ 362">
          <a:extLst>
            <a:ext uri="{FF2B5EF4-FFF2-40B4-BE49-F238E27FC236}">
              <a16:creationId xmlns:a16="http://schemas.microsoft.com/office/drawing/2014/main" id="{7AE2D4FC-CB29-4E64-BEA1-D752B96517FA}"/>
            </a:ext>
          </a:extLst>
        </xdr:cNvPr>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364" name="【一般廃棄物処理施設】&#10;有形固定資産減価償却率最大値テキスト">
          <a:extLst>
            <a:ext uri="{FF2B5EF4-FFF2-40B4-BE49-F238E27FC236}">
              <a16:creationId xmlns:a16="http://schemas.microsoft.com/office/drawing/2014/main" id="{A3DC6B25-EF57-47E2-8B00-087D51593EBC}"/>
            </a:ext>
          </a:extLst>
        </xdr:cNvPr>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365" name="直線コネクタ 364">
          <a:extLst>
            <a:ext uri="{FF2B5EF4-FFF2-40B4-BE49-F238E27FC236}">
              <a16:creationId xmlns:a16="http://schemas.microsoft.com/office/drawing/2014/main" id="{305B566E-E540-4246-8341-E0C4EB7D0849}"/>
            </a:ext>
          </a:extLst>
        </xdr:cNvPr>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366" name="【一般廃棄物処理施設】&#10;有形固定資産減価償却率平均値テキスト">
          <a:extLst>
            <a:ext uri="{FF2B5EF4-FFF2-40B4-BE49-F238E27FC236}">
              <a16:creationId xmlns:a16="http://schemas.microsoft.com/office/drawing/2014/main" id="{BB605CE5-0D36-4315-BFB4-624175F6ABFC}"/>
            </a:ext>
          </a:extLst>
        </xdr:cNvPr>
        <xdr:cNvSpPr txBox="1"/>
      </xdr:nvSpPr>
      <xdr:spPr>
        <a:xfrm>
          <a:off x="16357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367" name="フローチャート: 判断 366">
          <a:extLst>
            <a:ext uri="{FF2B5EF4-FFF2-40B4-BE49-F238E27FC236}">
              <a16:creationId xmlns:a16="http://schemas.microsoft.com/office/drawing/2014/main" id="{5D96BB8A-D206-48D4-8F81-FDC650D36CEE}"/>
            </a:ext>
          </a:extLst>
        </xdr:cNvPr>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68" name="フローチャート: 判断 367">
          <a:extLst>
            <a:ext uri="{FF2B5EF4-FFF2-40B4-BE49-F238E27FC236}">
              <a16:creationId xmlns:a16="http://schemas.microsoft.com/office/drawing/2014/main" id="{E12D115C-7C48-4AF5-A29D-16155ADA125A}"/>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69" name="フローチャート: 判断 368">
          <a:extLst>
            <a:ext uri="{FF2B5EF4-FFF2-40B4-BE49-F238E27FC236}">
              <a16:creationId xmlns:a16="http://schemas.microsoft.com/office/drawing/2014/main" id="{664A9117-B7A9-471F-80B0-EC1D41F480F2}"/>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370" name="フローチャート: 判断 369">
          <a:extLst>
            <a:ext uri="{FF2B5EF4-FFF2-40B4-BE49-F238E27FC236}">
              <a16:creationId xmlns:a16="http://schemas.microsoft.com/office/drawing/2014/main" id="{0CE603AC-4F20-4A82-88E3-587884180DB0}"/>
            </a:ext>
          </a:extLst>
        </xdr:cNvPr>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371" name="フローチャート: 判断 370">
          <a:extLst>
            <a:ext uri="{FF2B5EF4-FFF2-40B4-BE49-F238E27FC236}">
              <a16:creationId xmlns:a16="http://schemas.microsoft.com/office/drawing/2014/main" id="{E39FD698-CC28-4C20-AF7E-967236B5798D}"/>
            </a:ext>
          </a:extLst>
        </xdr:cNvPr>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AF64A458-0843-490A-BF76-AA8615459C8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82099A88-AF39-4FFF-A6CD-73AC5F5BD06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F503F78B-458A-4028-932D-A9583AD63EC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B9070BFD-4659-4090-B65D-B01816136E9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2BB317E-3CE8-42DF-9991-89977A281C0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35197</xdr:rowOff>
    </xdr:from>
    <xdr:to>
      <xdr:col>85</xdr:col>
      <xdr:colOff>177800</xdr:colOff>
      <xdr:row>41</xdr:row>
      <xdr:rowOff>136797</xdr:rowOff>
    </xdr:to>
    <xdr:sp macro="" textlink="">
      <xdr:nvSpPr>
        <xdr:cNvPr id="377" name="楕円 376">
          <a:extLst>
            <a:ext uri="{FF2B5EF4-FFF2-40B4-BE49-F238E27FC236}">
              <a16:creationId xmlns:a16="http://schemas.microsoft.com/office/drawing/2014/main" id="{ED4E6A86-1433-412C-9C9F-D16B60077F4F}"/>
            </a:ext>
          </a:extLst>
        </xdr:cNvPr>
        <xdr:cNvSpPr/>
      </xdr:nvSpPr>
      <xdr:spPr>
        <a:xfrm>
          <a:off x="162687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121574</xdr:rowOff>
    </xdr:from>
    <xdr:ext cx="405111" cy="259045"/>
    <xdr:sp macro="" textlink="">
      <xdr:nvSpPr>
        <xdr:cNvPr id="378" name="【一般廃棄物処理施設】&#10;有形固定資産減価償却率該当値テキスト">
          <a:extLst>
            <a:ext uri="{FF2B5EF4-FFF2-40B4-BE49-F238E27FC236}">
              <a16:creationId xmlns:a16="http://schemas.microsoft.com/office/drawing/2014/main" id="{5A8347F5-F8E2-4477-A411-B74F013BC659}"/>
            </a:ext>
          </a:extLst>
        </xdr:cNvPr>
        <xdr:cNvSpPr txBox="1"/>
      </xdr:nvSpPr>
      <xdr:spPr>
        <a:xfrm>
          <a:off x="16357600" y="697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44994</xdr:rowOff>
    </xdr:from>
    <xdr:to>
      <xdr:col>81</xdr:col>
      <xdr:colOff>101600</xdr:colOff>
      <xdr:row>40</xdr:row>
      <xdr:rowOff>146594</xdr:rowOff>
    </xdr:to>
    <xdr:sp macro="" textlink="">
      <xdr:nvSpPr>
        <xdr:cNvPr id="379" name="楕円 378">
          <a:extLst>
            <a:ext uri="{FF2B5EF4-FFF2-40B4-BE49-F238E27FC236}">
              <a16:creationId xmlns:a16="http://schemas.microsoft.com/office/drawing/2014/main" id="{CD1645E3-7A08-4E8B-A247-979433EA2F0E}"/>
            </a:ext>
          </a:extLst>
        </xdr:cNvPr>
        <xdr:cNvSpPr/>
      </xdr:nvSpPr>
      <xdr:spPr>
        <a:xfrm>
          <a:off x="15430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95794</xdr:rowOff>
    </xdr:from>
    <xdr:to>
      <xdr:col>85</xdr:col>
      <xdr:colOff>127000</xdr:colOff>
      <xdr:row>41</xdr:row>
      <xdr:rowOff>85997</xdr:rowOff>
    </xdr:to>
    <xdr:cxnSp macro="">
      <xdr:nvCxnSpPr>
        <xdr:cNvPr id="380" name="直線コネクタ 379">
          <a:extLst>
            <a:ext uri="{FF2B5EF4-FFF2-40B4-BE49-F238E27FC236}">
              <a16:creationId xmlns:a16="http://schemas.microsoft.com/office/drawing/2014/main" id="{58029521-84BD-4FE6-A2A7-DEE8AB6CAF13}"/>
            </a:ext>
          </a:extLst>
        </xdr:cNvPr>
        <xdr:cNvCxnSpPr/>
      </xdr:nvCxnSpPr>
      <xdr:spPr>
        <a:xfrm>
          <a:off x="15481300" y="6953794"/>
          <a:ext cx="8382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44994</xdr:rowOff>
    </xdr:from>
    <xdr:to>
      <xdr:col>67</xdr:col>
      <xdr:colOff>101600</xdr:colOff>
      <xdr:row>40</xdr:row>
      <xdr:rowOff>146594</xdr:rowOff>
    </xdr:to>
    <xdr:sp macro="" textlink="">
      <xdr:nvSpPr>
        <xdr:cNvPr id="381" name="楕円 380">
          <a:extLst>
            <a:ext uri="{FF2B5EF4-FFF2-40B4-BE49-F238E27FC236}">
              <a16:creationId xmlns:a16="http://schemas.microsoft.com/office/drawing/2014/main" id="{B9AF53CF-8BE0-48B3-94F2-7DCCBA550C25}"/>
            </a:ext>
          </a:extLst>
        </xdr:cNvPr>
        <xdr:cNvSpPr/>
      </xdr:nvSpPr>
      <xdr:spPr>
        <a:xfrm>
          <a:off x="12763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97807</xdr:rowOff>
    </xdr:from>
    <xdr:ext cx="405111" cy="259045"/>
    <xdr:sp macro="" textlink="">
      <xdr:nvSpPr>
        <xdr:cNvPr id="382" name="n_1aveValue【一般廃棄物処理施設】&#10;有形固定資産減価償却率">
          <a:extLst>
            <a:ext uri="{FF2B5EF4-FFF2-40B4-BE49-F238E27FC236}">
              <a16:creationId xmlns:a16="http://schemas.microsoft.com/office/drawing/2014/main" id="{CE881CF7-125C-4FAC-A44C-6841A0AB615F}"/>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383" name="n_2aveValue【一般廃棄物処理施設】&#10;有形固定資産減価償却率">
          <a:extLst>
            <a:ext uri="{FF2B5EF4-FFF2-40B4-BE49-F238E27FC236}">
              <a16:creationId xmlns:a16="http://schemas.microsoft.com/office/drawing/2014/main" id="{5C0E25F8-3B30-4C56-8862-1014C4896F15}"/>
            </a:ext>
          </a:extLst>
        </xdr:cNvPr>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384" name="n_3aveValue【一般廃棄物処理施設】&#10;有形固定資産減価償却率">
          <a:extLst>
            <a:ext uri="{FF2B5EF4-FFF2-40B4-BE49-F238E27FC236}">
              <a16:creationId xmlns:a16="http://schemas.microsoft.com/office/drawing/2014/main" id="{AB429839-75CA-4472-AF40-26A73FE4ECBA}"/>
            </a:ext>
          </a:extLst>
        </xdr:cNvPr>
        <xdr:cNvSpPr txBox="1"/>
      </xdr:nvSpPr>
      <xdr:spPr>
        <a:xfrm>
          <a:off x="13500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385" name="n_4aveValue【一般廃棄物処理施設】&#10;有形固定資産減価償却率">
          <a:extLst>
            <a:ext uri="{FF2B5EF4-FFF2-40B4-BE49-F238E27FC236}">
              <a16:creationId xmlns:a16="http://schemas.microsoft.com/office/drawing/2014/main" id="{6B3383E5-7C5E-4F50-9C14-514621BFA2FA}"/>
            </a:ext>
          </a:extLst>
        </xdr:cNvPr>
        <xdr:cNvSpPr txBox="1"/>
      </xdr:nvSpPr>
      <xdr:spPr>
        <a:xfrm>
          <a:off x="12611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137721</xdr:rowOff>
    </xdr:from>
    <xdr:ext cx="405111" cy="259045"/>
    <xdr:sp macro="" textlink="">
      <xdr:nvSpPr>
        <xdr:cNvPr id="386" name="n_1mainValue【一般廃棄物処理施設】&#10;有形固定資産減価償却率">
          <a:extLst>
            <a:ext uri="{FF2B5EF4-FFF2-40B4-BE49-F238E27FC236}">
              <a16:creationId xmlns:a16="http://schemas.microsoft.com/office/drawing/2014/main" id="{ADAB6F6B-A929-4104-9B4D-75CA20EF7F11}"/>
            </a:ext>
          </a:extLst>
        </xdr:cNvPr>
        <xdr:cNvSpPr txBox="1"/>
      </xdr:nvSpPr>
      <xdr:spPr>
        <a:xfrm>
          <a:off x="152660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137721</xdr:rowOff>
    </xdr:from>
    <xdr:ext cx="405111" cy="259045"/>
    <xdr:sp macro="" textlink="">
      <xdr:nvSpPr>
        <xdr:cNvPr id="387" name="n_4mainValue【一般廃棄物処理施設】&#10;有形固定資産減価償却率">
          <a:extLst>
            <a:ext uri="{FF2B5EF4-FFF2-40B4-BE49-F238E27FC236}">
              <a16:creationId xmlns:a16="http://schemas.microsoft.com/office/drawing/2014/main" id="{E5091796-5591-436D-BC05-9FF994DCD156}"/>
            </a:ext>
          </a:extLst>
        </xdr:cNvPr>
        <xdr:cNvSpPr txBox="1"/>
      </xdr:nvSpPr>
      <xdr:spPr>
        <a:xfrm>
          <a:off x="12611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a:extLst>
            <a:ext uri="{FF2B5EF4-FFF2-40B4-BE49-F238E27FC236}">
              <a16:creationId xmlns:a16="http://schemas.microsoft.com/office/drawing/2014/main" id="{E44812FE-D328-4E78-A745-9B5F0D45917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a:extLst>
            <a:ext uri="{FF2B5EF4-FFF2-40B4-BE49-F238E27FC236}">
              <a16:creationId xmlns:a16="http://schemas.microsoft.com/office/drawing/2014/main" id="{E10B7CAC-FC68-49CF-B86A-A2B918C4A88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a:extLst>
            <a:ext uri="{FF2B5EF4-FFF2-40B4-BE49-F238E27FC236}">
              <a16:creationId xmlns:a16="http://schemas.microsoft.com/office/drawing/2014/main" id="{38A99213-7953-4FC3-8798-E5678FC491F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a:extLst>
            <a:ext uri="{FF2B5EF4-FFF2-40B4-BE49-F238E27FC236}">
              <a16:creationId xmlns:a16="http://schemas.microsoft.com/office/drawing/2014/main" id="{270A1164-F2B6-4E66-B730-07ADB0F83A9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a:extLst>
            <a:ext uri="{FF2B5EF4-FFF2-40B4-BE49-F238E27FC236}">
              <a16:creationId xmlns:a16="http://schemas.microsoft.com/office/drawing/2014/main" id="{7199B6A3-F9B9-421A-B5E6-4961C1EEBCD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a:extLst>
            <a:ext uri="{FF2B5EF4-FFF2-40B4-BE49-F238E27FC236}">
              <a16:creationId xmlns:a16="http://schemas.microsoft.com/office/drawing/2014/main" id="{D5560BF5-FDA3-4BEF-A3B9-706635D389C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a:extLst>
            <a:ext uri="{FF2B5EF4-FFF2-40B4-BE49-F238E27FC236}">
              <a16:creationId xmlns:a16="http://schemas.microsoft.com/office/drawing/2014/main" id="{C2E51060-E337-443B-8611-E4A3898D220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a:extLst>
            <a:ext uri="{FF2B5EF4-FFF2-40B4-BE49-F238E27FC236}">
              <a16:creationId xmlns:a16="http://schemas.microsoft.com/office/drawing/2014/main" id="{E89A885D-332E-407E-9578-A8472928606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6" name="テキスト ボックス 395">
          <a:extLst>
            <a:ext uri="{FF2B5EF4-FFF2-40B4-BE49-F238E27FC236}">
              <a16:creationId xmlns:a16="http://schemas.microsoft.com/office/drawing/2014/main" id="{8752048B-3CA9-4D87-979C-3F8DF868F16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7" name="直線コネクタ 396">
          <a:extLst>
            <a:ext uri="{FF2B5EF4-FFF2-40B4-BE49-F238E27FC236}">
              <a16:creationId xmlns:a16="http://schemas.microsoft.com/office/drawing/2014/main" id="{136C04D4-E2ED-4884-8808-E96E922946E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8" name="直線コネクタ 397">
          <a:extLst>
            <a:ext uri="{FF2B5EF4-FFF2-40B4-BE49-F238E27FC236}">
              <a16:creationId xmlns:a16="http://schemas.microsoft.com/office/drawing/2014/main" id="{8DD3A83E-AAA1-4276-96E7-2BE4D44AEF0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9" name="テキスト ボックス 398">
          <a:extLst>
            <a:ext uri="{FF2B5EF4-FFF2-40B4-BE49-F238E27FC236}">
              <a16:creationId xmlns:a16="http://schemas.microsoft.com/office/drawing/2014/main" id="{910D7FE9-8C50-46D0-AA87-44F7C2660836}"/>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0" name="直線コネクタ 399">
          <a:extLst>
            <a:ext uri="{FF2B5EF4-FFF2-40B4-BE49-F238E27FC236}">
              <a16:creationId xmlns:a16="http://schemas.microsoft.com/office/drawing/2014/main" id="{A486B7F7-57DA-4837-9581-79161C0B45D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01" name="テキスト ボックス 400">
          <a:extLst>
            <a:ext uri="{FF2B5EF4-FFF2-40B4-BE49-F238E27FC236}">
              <a16:creationId xmlns:a16="http://schemas.microsoft.com/office/drawing/2014/main" id="{64D9F1E5-2C0F-4F21-B419-6FD857695939}"/>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2" name="直線コネクタ 401">
          <a:extLst>
            <a:ext uri="{FF2B5EF4-FFF2-40B4-BE49-F238E27FC236}">
              <a16:creationId xmlns:a16="http://schemas.microsoft.com/office/drawing/2014/main" id="{B9197A48-9DBA-4AC5-A89E-E5E4235FE97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03" name="テキスト ボックス 402">
          <a:extLst>
            <a:ext uri="{FF2B5EF4-FFF2-40B4-BE49-F238E27FC236}">
              <a16:creationId xmlns:a16="http://schemas.microsoft.com/office/drawing/2014/main" id="{D495F7A2-C91D-4741-937B-6AD36059181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4" name="直線コネクタ 403">
          <a:extLst>
            <a:ext uri="{FF2B5EF4-FFF2-40B4-BE49-F238E27FC236}">
              <a16:creationId xmlns:a16="http://schemas.microsoft.com/office/drawing/2014/main" id="{CE56421D-2C62-4F62-BFE6-044550BDA41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05" name="テキスト ボックス 404">
          <a:extLst>
            <a:ext uri="{FF2B5EF4-FFF2-40B4-BE49-F238E27FC236}">
              <a16:creationId xmlns:a16="http://schemas.microsoft.com/office/drawing/2014/main" id="{630AB901-CC42-4A87-8E48-02193C0392F5}"/>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6" name="直線コネクタ 405">
          <a:extLst>
            <a:ext uri="{FF2B5EF4-FFF2-40B4-BE49-F238E27FC236}">
              <a16:creationId xmlns:a16="http://schemas.microsoft.com/office/drawing/2014/main" id="{C87A8437-A9BC-4DAE-9637-46F9F48DD24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07" name="テキスト ボックス 406">
          <a:extLst>
            <a:ext uri="{FF2B5EF4-FFF2-40B4-BE49-F238E27FC236}">
              <a16:creationId xmlns:a16="http://schemas.microsoft.com/office/drawing/2014/main" id="{10A931A4-7BCD-42BC-AFFD-E4B58280765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8" name="【一般廃棄物処理施設】&#10;一人当たり有形固定資産（償却資産）額グラフ枠">
          <a:extLst>
            <a:ext uri="{FF2B5EF4-FFF2-40B4-BE49-F238E27FC236}">
              <a16:creationId xmlns:a16="http://schemas.microsoft.com/office/drawing/2014/main" id="{63D7B8BC-1378-4AAE-B06C-68F7E212C3C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409" name="直線コネクタ 408">
          <a:extLst>
            <a:ext uri="{FF2B5EF4-FFF2-40B4-BE49-F238E27FC236}">
              <a16:creationId xmlns:a16="http://schemas.microsoft.com/office/drawing/2014/main" id="{BB85672A-F86E-4A2B-8F02-A53EF60B4CB8}"/>
            </a:ext>
          </a:extLst>
        </xdr:cNvPr>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410" name="【一般廃棄物処理施設】&#10;一人当たり有形固定資産（償却資産）額最小値テキスト">
          <a:extLst>
            <a:ext uri="{FF2B5EF4-FFF2-40B4-BE49-F238E27FC236}">
              <a16:creationId xmlns:a16="http://schemas.microsoft.com/office/drawing/2014/main" id="{501AD617-F43E-49B0-A7C2-DDD5430D46C4}"/>
            </a:ext>
          </a:extLst>
        </xdr:cNvPr>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411" name="直線コネクタ 410">
          <a:extLst>
            <a:ext uri="{FF2B5EF4-FFF2-40B4-BE49-F238E27FC236}">
              <a16:creationId xmlns:a16="http://schemas.microsoft.com/office/drawing/2014/main" id="{AB2B1914-D94A-4105-971C-19675845968A}"/>
            </a:ext>
          </a:extLst>
        </xdr:cNvPr>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412" name="【一般廃棄物処理施設】&#10;一人当たり有形固定資産（償却資産）額最大値テキスト">
          <a:extLst>
            <a:ext uri="{FF2B5EF4-FFF2-40B4-BE49-F238E27FC236}">
              <a16:creationId xmlns:a16="http://schemas.microsoft.com/office/drawing/2014/main" id="{024E9F08-3D36-4934-B96D-58D7BB0DDB41}"/>
            </a:ext>
          </a:extLst>
        </xdr:cNvPr>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413" name="直線コネクタ 412">
          <a:extLst>
            <a:ext uri="{FF2B5EF4-FFF2-40B4-BE49-F238E27FC236}">
              <a16:creationId xmlns:a16="http://schemas.microsoft.com/office/drawing/2014/main" id="{BEF7D0B4-45B0-418B-82FE-9B68F31DBF57}"/>
            </a:ext>
          </a:extLst>
        </xdr:cNvPr>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414" name="【一般廃棄物処理施設】&#10;一人当たり有形固定資産（償却資産）額平均値テキスト">
          <a:extLst>
            <a:ext uri="{FF2B5EF4-FFF2-40B4-BE49-F238E27FC236}">
              <a16:creationId xmlns:a16="http://schemas.microsoft.com/office/drawing/2014/main" id="{3BF1D600-6460-48D1-9637-40EBCFD0FBB8}"/>
            </a:ext>
          </a:extLst>
        </xdr:cNvPr>
        <xdr:cNvSpPr txBox="1"/>
      </xdr:nvSpPr>
      <xdr:spPr>
        <a:xfrm>
          <a:off x="221996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415" name="フローチャート: 判断 414">
          <a:extLst>
            <a:ext uri="{FF2B5EF4-FFF2-40B4-BE49-F238E27FC236}">
              <a16:creationId xmlns:a16="http://schemas.microsoft.com/office/drawing/2014/main" id="{32FFF45E-75F0-4818-A9CA-4042EB422EA8}"/>
            </a:ext>
          </a:extLst>
        </xdr:cNvPr>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416" name="フローチャート: 判断 415">
          <a:extLst>
            <a:ext uri="{FF2B5EF4-FFF2-40B4-BE49-F238E27FC236}">
              <a16:creationId xmlns:a16="http://schemas.microsoft.com/office/drawing/2014/main" id="{FEB81205-FEF6-435C-A7B1-1D87A5BC3CAA}"/>
            </a:ext>
          </a:extLst>
        </xdr:cNvPr>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417" name="フローチャート: 判断 416">
          <a:extLst>
            <a:ext uri="{FF2B5EF4-FFF2-40B4-BE49-F238E27FC236}">
              <a16:creationId xmlns:a16="http://schemas.microsoft.com/office/drawing/2014/main" id="{9B57833F-B108-4E14-AC75-6EEF8C5E050E}"/>
            </a:ext>
          </a:extLst>
        </xdr:cNvPr>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418" name="フローチャート: 判断 417">
          <a:extLst>
            <a:ext uri="{FF2B5EF4-FFF2-40B4-BE49-F238E27FC236}">
              <a16:creationId xmlns:a16="http://schemas.microsoft.com/office/drawing/2014/main" id="{5E98110B-77AC-49A3-92C7-1869DE942675}"/>
            </a:ext>
          </a:extLst>
        </xdr:cNvPr>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419" name="フローチャート: 判断 418">
          <a:extLst>
            <a:ext uri="{FF2B5EF4-FFF2-40B4-BE49-F238E27FC236}">
              <a16:creationId xmlns:a16="http://schemas.microsoft.com/office/drawing/2014/main" id="{5FA8A73C-8E8C-4D47-898B-692E0A733354}"/>
            </a:ext>
          </a:extLst>
        </xdr:cNvPr>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294F16F2-A15C-4D83-8C92-61A2E2284AD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48D5BB78-EA27-43C8-890F-10F1EFAA24C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F84675D6-64E2-4D04-AFE2-9A987273D33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B61E61E0-EE3C-4CD8-9BEF-68FC7290DFC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19D7F956-7449-4C15-B73F-4A737486D76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79411</xdr:rowOff>
    </xdr:from>
    <xdr:to>
      <xdr:col>116</xdr:col>
      <xdr:colOff>114300</xdr:colOff>
      <xdr:row>42</xdr:row>
      <xdr:rowOff>9561</xdr:rowOff>
    </xdr:to>
    <xdr:sp macro="" textlink="">
      <xdr:nvSpPr>
        <xdr:cNvPr id="425" name="楕円 424">
          <a:extLst>
            <a:ext uri="{FF2B5EF4-FFF2-40B4-BE49-F238E27FC236}">
              <a16:creationId xmlns:a16="http://schemas.microsoft.com/office/drawing/2014/main" id="{9BAB5383-A56B-4E38-B405-3B3D8CFE945F}"/>
            </a:ext>
          </a:extLst>
        </xdr:cNvPr>
        <xdr:cNvSpPr/>
      </xdr:nvSpPr>
      <xdr:spPr>
        <a:xfrm>
          <a:off x="22110700" y="710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165788</xdr:rowOff>
    </xdr:from>
    <xdr:ext cx="469744" cy="259045"/>
    <xdr:sp macro="" textlink="">
      <xdr:nvSpPr>
        <xdr:cNvPr id="426" name="【一般廃棄物処理施設】&#10;一人当たり有形固定資産（償却資産）額該当値テキスト">
          <a:extLst>
            <a:ext uri="{FF2B5EF4-FFF2-40B4-BE49-F238E27FC236}">
              <a16:creationId xmlns:a16="http://schemas.microsoft.com/office/drawing/2014/main" id="{01673819-4359-417A-9CD7-16CE9075868D}"/>
            </a:ext>
          </a:extLst>
        </xdr:cNvPr>
        <xdr:cNvSpPr txBox="1"/>
      </xdr:nvSpPr>
      <xdr:spPr>
        <a:xfrm>
          <a:off x="22199600" y="702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79990</xdr:rowOff>
    </xdr:from>
    <xdr:to>
      <xdr:col>112</xdr:col>
      <xdr:colOff>38100</xdr:colOff>
      <xdr:row>42</xdr:row>
      <xdr:rowOff>10140</xdr:rowOff>
    </xdr:to>
    <xdr:sp macro="" textlink="">
      <xdr:nvSpPr>
        <xdr:cNvPr id="427" name="楕円 426">
          <a:extLst>
            <a:ext uri="{FF2B5EF4-FFF2-40B4-BE49-F238E27FC236}">
              <a16:creationId xmlns:a16="http://schemas.microsoft.com/office/drawing/2014/main" id="{A12A622D-0E20-4D3D-ABA6-29F797904592}"/>
            </a:ext>
          </a:extLst>
        </xdr:cNvPr>
        <xdr:cNvSpPr/>
      </xdr:nvSpPr>
      <xdr:spPr>
        <a:xfrm>
          <a:off x="21272500" y="710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130211</xdr:rowOff>
    </xdr:from>
    <xdr:to>
      <xdr:col>116</xdr:col>
      <xdr:colOff>63500</xdr:colOff>
      <xdr:row>41</xdr:row>
      <xdr:rowOff>130790</xdr:rowOff>
    </xdr:to>
    <xdr:cxnSp macro="">
      <xdr:nvCxnSpPr>
        <xdr:cNvPr id="428" name="直線コネクタ 427">
          <a:extLst>
            <a:ext uri="{FF2B5EF4-FFF2-40B4-BE49-F238E27FC236}">
              <a16:creationId xmlns:a16="http://schemas.microsoft.com/office/drawing/2014/main" id="{FD0FBF89-59C7-4605-97FF-AAE894068A2E}"/>
            </a:ext>
          </a:extLst>
        </xdr:cNvPr>
        <xdr:cNvCxnSpPr/>
      </xdr:nvCxnSpPr>
      <xdr:spPr>
        <a:xfrm flipV="1">
          <a:off x="21323300" y="7159661"/>
          <a:ext cx="8382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79268</xdr:rowOff>
    </xdr:from>
    <xdr:to>
      <xdr:col>98</xdr:col>
      <xdr:colOff>38100</xdr:colOff>
      <xdr:row>42</xdr:row>
      <xdr:rowOff>9418</xdr:rowOff>
    </xdr:to>
    <xdr:sp macro="" textlink="">
      <xdr:nvSpPr>
        <xdr:cNvPr id="429" name="楕円 428">
          <a:extLst>
            <a:ext uri="{FF2B5EF4-FFF2-40B4-BE49-F238E27FC236}">
              <a16:creationId xmlns:a16="http://schemas.microsoft.com/office/drawing/2014/main" id="{C5939FD6-B001-4C56-BFCE-CDD0398CD6E4}"/>
            </a:ext>
          </a:extLst>
        </xdr:cNvPr>
        <xdr:cNvSpPr/>
      </xdr:nvSpPr>
      <xdr:spPr>
        <a:xfrm>
          <a:off x="18605500" y="71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78823</xdr:rowOff>
    </xdr:from>
    <xdr:ext cx="599010" cy="259045"/>
    <xdr:sp macro="" textlink="">
      <xdr:nvSpPr>
        <xdr:cNvPr id="430" name="n_1aveValue【一般廃棄物処理施設】&#10;一人当たり有形固定資産（償却資産）額">
          <a:extLst>
            <a:ext uri="{FF2B5EF4-FFF2-40B4-BE49-F238E27FC236}">
              <a16:creationId xmlns:a16="http://schemas.microsoft.com/office/drawing/2014/main" id="{96568E7E-6179-424F-8963-0914203F9BAB}"/>
            </a:ext>
          </a:extLst>
        </xdr:cNvPr>
        <xdr:cNvSpPr txBox="1"/>
      </xdr:nvSpPr>
      <xdr:spPr>
        <a:xfrm>
          <a:off x="2101109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431" name="n_2aveValue【一般廃棄物処理施設】&#10;一人当たり有形固定資産（償却資産）額">
          <a:extLst>
            <a:ext uri="{FF2B5EF4-FFF2-40B4-BE49-F238E27FC236}">
              <a16:creationId xmlns:a16="http://schemas.microsoft.com/office/drawing/2014/main" id="{08837897-4674-456C-8A36-2EEFBB1F6CCD}"/>
            </a:ext>
          </a:extLst>
        </xdr:cNvPr>
        <xdr:cNvSpPr txBox="1"/>
      </xdr:nvSpPr>
      <xdr:spPr>
        <a:xfrm>
          <a:off x="20134795"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432" name="n_3aveValue【一般廃棄物処理施設】&#10;一人当たり有形固定資産（償却資産）額">
          <a:extLst>
            <a:ext uri="{FF2B5EF4-FFF2-40B4-BE49-F238E27FC236}">
              <a16:creationId xmlns:a16="http://schemas.microsoft.com/office/drawing/2014/main" id="{0F49AE2C-AB5D-4904-B669-84FC59FBC57C}"/>
            </a:ext>
          </a:extLst>
        </xdr:cNvPr>
        <xdr:cNvSpPr txBox="1"/>
      </xdr:nvSpPr>
      <xdr:spPr>
        <a:xfrm>
          <a:off x="19245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433" name="n_4aveValue【一般廃棄物処理施設】&#10;一人当たり有形固定資産（償却資産）額">
          <a:extLst>
            <a:ext uri="{FF2B5EF4-FFF2-40B4-BE49-F238E27FC236}">
              <a16:creationId xmlns:a16="http://schemas.microsoft.com/office/drawing/2014/main" id="{7B41C091-38B9-40E5-94D2-46EA06152818}"/>
            </a:ext>
          </a:extLst>
        </xdr:cNvPr>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1267</xdr:rowOff>
    </xdr:from>
    <xdr:ext cx="469744" cy="259045"/>
    <xdr:sp macro="" textlink="">
      <xdr:nvSpPr>
        <xdr:cNvPr id="434" name="n_1mainValue【一般廃棄物処理施設】&#10;一人当たり有形固定資産（償却資産）額">
          <a:extLst>
            <a:ext uri="{FF2B5EF4-FFF2-40B4-BE49-F238E27FC236}">
              <a16:creationId xmlns:a16="http://schemas.microsoft.com/office/drawing/2014/main" id="{81801BBF-98FF-4316-BB44-B90B51F6D738}"/>
            </a:ext>
          </a:extLst>
        </xdr:cNvPr>
        <xdr:cNvSpPr txBox="1"/>
      </xdr:nvSpPr>
      <xdr:spPr>
        <a:xfrm>
          <a:off x="21075728" y="720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545</xdr:rowOff>
    </xdr:from>
    <xdr:ext cx="469744" cy="259045"/>
    <xdr:sp macro="" textlink="">
      <xdr:nvSpPr>
        <xdr:cNvPr id="435" name="n_4mainValue【一般廃棄物処理施設】&#10;一人当たり有形固定資産（償却資産）額">
          <a:extLst>
            <a:ext uri="{FF2B5EF4-FFF2-40B4-BE49-F238E27FC236}">
              <a16:creationId xmlns:a16="http://schemas.microsoft.com/office/drawing/2014/main" id="{6FF22C18-73D6-4727-9FFD-2C8D3E032136}"/>
            </a:ext>
          </a:extLst>
        </xdr:cNvPr>
        <xdr:cNvSpPr txBox="1"/>
      </xdr:nvSpPr>
      <xdr:spPr>
        <a:xfrm>
          <a:off x="18421428" y="72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a:extLst>
            <a:ext uri="{FF2B5EF4-FFF2-40B4-BE49-F238E27FC236}">
              <a16:creationId xmlns:a16="http://schemas.microsoft.com/office/drawing/2014/main" id="{A8994082-A7AF-486A-98BA-8E3C09F8723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a:extLst>
            <a:ext uri="{FF2B5EF4-FFF2-40B4-BE49-F238E27FC236}">
              <a16:creationId xmlns:a16="http://schemas.microsoft.com/office/drawing/2014/main" id="{10526CED-261D-4657-AB90-216E7CBEBE9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a:extLst>
            <a:ext uri="{FF2B5EF4-FFF2-40B4-BE49-F238E27FC236}">
              <a16:creationId xmlns:a16="http://schemas.microsoft.com/office/drawing/2014/main" id="{D344AF47-FCB8-47C4-A0AE-A797880EA6C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a:extLst>
            <a:ext uri="{FF2B5EF4-FFF2-40B4-BE49-F238E27FC236}">
              <a16:creationId xmlns:a16="http://schemas.microsoft.com/office/drawing/2014/main" id="{C54E137A-11C5-4579-8570-B4E0F1CAA88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a:extLst>
            <a:ext uri="{FF2B5EF4-FFF2-40B4-BE49-F238E27FC236}">
              <a16:creationId xmlns:a16="http://schemas.microsoft.com/office/drawing/2014/main" id="{1597FF94-0EFC-4753-B9B8-865B6E4F165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a:extLst>
            <a:ext uri="{FF2B5EF4-FFF2-40B4-BE49-F238E27FC236}">
              <a16:creationId xmlns:a16="http://schemas.microsoft.com/office/drawing/2014/main" id="{A7335C02-2CC6-4016-A702-34EF1FD18D7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a:extLst>
            <a:ext uri="{FF2B5EF4-FFF2-40B4-BE49-F238E27FC236}">
              <a16:creationId xmlns:a16="http://schemas.microsoft.com/office/drawing/2014/main" id="{29E68864-80AE-4D4A-9589-C445570BCA0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a:extLst>
            <a:ext uri="{FF2B5EF4-FFF2-40B4-BE49-F238E27FC236}">
              <a16:creationId xmlns:a16="http://schemas.microsoft.com/office/drawing/2014/main" id="{2277785C-4926-42C6-A497-FFBF20ED794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a:extLst>
            <a:ext uri="{FF2B5EF4-FFF2-40B4-BE49-F238E27FC236}">
              <a16:creationId xmlns:a16="http://schemas.microsoft.com/office/drawing/2014/main" id="{76EB3ECE-DFC8-466A-B27E-386E40B0C23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a:extLst>
            <a:ext uri="{FF2B5EF4-FFF2-40B4-BE49-F238E27FC236}">
              <a16:creationId xmlns:a16="http://schemas.microsoft.com/office/drawing/2014/main" id="{64D30210-C0F9-4BB8-870D-FCF7298788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a:extLst>
            <a:ext uri="{FF2B5EF4-FFF2-40B4-BE49-F238E27FC236}">
              <a16:creationId xmlns:a16="http://schemas.microsoft.com/office/drawing/2014/main" id="{38BBC7B5-E495-4FB1-92E4-54884ED4633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a:extLst>
            <a:ext uri="{FF2B5EF4-FFF2-40B4-BE49-F238E27FC236}">
              <a16:creationId xmlns:a16="http://schemas.microsoft.com/office/drawing/2014/main" id="{234073BD-EA0E-4066-90EE-6516FF197F9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a:extLst>
            <a:ext uri="{FF2B5EF4-FFF2-40B4-BE49-F238E27FC236}">
              <a16:creationId xmlns:a16="http://schemas.microsoft.com/office/drawing/2014/main" id="{6F998201-BB35-4C99-AFC0-7447D7EA8BC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a:extLst>
            <a:ext uri="{FF2B5EF4-FFF2-40B4-BE49-F238E27FC236}">
              <a16:creationId xmlns:a16="http://schemas.microsoft.com/office/drawing/2014/main" id="{DA44BDB7-3AF6-419C-9AC5-5474945A1A2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a:extLst>
            <a:ext uri="{FF2B5EF4-FFF2-40B4-BE49-F238E27FC236}">
              <a16:creationId xmlns:a16="http://schemas.microsoft.com/office/drawing/2014/main" id="{6D124776-5FF0-40D5-B094-A8F3AEE2D18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a:extLst>
            <a:ext uri="{FF2B5EF4-FFF2-40B4-BE49-F238E27FC236}">
              <a16:creationId xmlns:a16="http://schemas.microsoft.com/office/drawing/2014/main" id="{3A913F37-4EAE-4038-9480-5CC736B9985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2" name="正方形/長方形 451">
          <a:extLst>
            <a:ext uri="{FF2B5EF4-FFF2-40B4-BE49-F238E27FC236}">
              <a16:creationId xmlns:a16="http://schemas.microsoft.com/office/drawing/2014/main" id="{EE6E2380-87D3-4671-9CBD-E2823A3C751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3" name="正方形/長方形 452">
          <a:extLst>
            <a:ext uri="{FF2B5EF4-FFF2-40B4-BE49-F238E27FC236}">
              <a16:creationId xmlns:a16="http://schemas.microsoft.com/office/drawing/2014/main" id="{3A56621E-FF2B-4F42-9A7E-F2FCD921292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4" name="正方形/長方形 453">
          <a:extLst>
            <a:ext uri="{FF2B5EF4-FFF2-40B4-BE49-F238E27FC236}">
              <a16:creationId xmlns:a16="http://schemas.microsoft.com/office/drawing/2014/main" id="{27A34F97-895C-4348-A87A-BD80E116F19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5" name="正方形/長方形 454">
          <a:extLst>
            <a:ext uri="{FF2B5EF4-FFF2-40B4-BE49-F238E27FC236}">
              <a16:creationId xmlns:a16="http://schemas.microsoft.com/office/drawing/2014/main" id="{398B06FD-2A4E-4668-B70F-38A3022C314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6" name="正方形/長方形 455">
          <a:extLst>
            <a:ext uri="{FF2B5EF4-FFF2-40B4-BE49-F238E27FC236}">
              <a16:creationId xmlns:a16="http://schemas.microsoft.com/office/drawing/2014/main" id="{00F69D1D-E24D-4DDA-8456-3273AB70281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7" name="正方形/長方形 456">
          <a:extLst>
            <a:ext uri="{FF2B5EF4-FFF2-40B4-BE49-F238E27FC236}">
              <a16:creationId xmlns:a16="http://schemas.microsoft.com/office/drawing/2014/main" id="{D3CF051E-76F0-4C8A-B53F-4CD29DEDF3E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8" name="正方形/長方形 457">
          <a:extLst>
            <a:ext uri="{FF2B5EF4-FFF2-40B4-BE49-F238E27FC236}">
              <a16:creationId xmlns:a16="http://schemas.microsoft.com/office/drawing/2014/main" id="{0049D8DE-6EDB-4B7B-8154-4AEB62DE6D9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9" name="正方形/長方形 458">
          <a:extLst>
            <a:ext uri="{FF2B5EF4-FFF2-40B4-BE49-F238E27FC236}">
              <a16:creationId xmlns:a16="http://schemas.microsoft.com/office/drawing/2014/main" id="{B8E23FFC-BD89-4F9A-85EE-FEDAA7B6A35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0" name="正方形/長方形 459">
          <a:extLst>
            <a:ext uri="{FF2B5EF4-FFF2-40B4-BE49-F238E27FC236}">
              <a16:creationId xmlns:a16="http://schemas.microsoft.com/office/drawing/2014/main" id="{D12EEE2E-BFA5-43B8-AA12-F8B56311AD5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1" name="正方形/長方形 460">
          <a:extLst>
            <a:ext uri="{FF2B5EF4-FFF2-40B4-BE49-F238E27FC236}">
              <a16:creationId xmlns:a16="http://schemas.microsoft.com/office/drawing/2014/main" id="{BDF6C846-C84D-496C-B5EA-71C4882C584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2" name="正方形/長方形 461">
          <a:extLst>
            <a:ext uri="{FF2B5EF4-FFF2-40B4-BE49-F238E27FC236}">
              <a16:creationId xmlns:a16="http://schemas.microsoft.com/office/drawing/2014/main" id="{38ADF566-7624-42DB-AC6B-5BC6C24C76A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3" name="正方形/長方形 462">
          <a:extLst>
            <a:ext uri="{FF2B5EF4-FFF2-40B4-BE49-F238E27FC236}">
              <a16:creationId xmlns:a16="http://schemas.microsoft.com/office/drawing/2014/main" id="{0AAEA4D9-E494-4E21-A32B-B29B8A692CF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4" name="正方形/長方形 463">
          <a:extLst>
            <a:ext uri="{FF2B5EF4-FFF2-40B4-BE49-F238E27FC236}">
              <a16:creationId xmlns:a16="http://schemas.microsoft.com/office/drawing/2014/main" id="{07D951AB-26EA-47BC-ABBD-CAFBD9E3CEF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5" name="正方形/長方形 464">
          <a:extLst>
            <a:ext uri="{FF2B5EF4-FFF2-40B4-BE49-F238E27FC236}">
              <a16:creationId xmlns:a16="http://schemas.microsoft.com/office/drawing/2014/main" id="{C84BB0D5-E9EA-4535-8024-0D54E6A9101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6" name="正方形/長方形 465">
          <a:extLst>
            <a:ext uri="{FF2B5EF4-FFF2-40B4-BE49-F238E27FC236}">
              <a16:creationId xmlns:a16="http://schemas.microsoft.com/office/drawing/2014/main" id="{D7A63E0E-E22D-41F2-92A2-632EA0E1F95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7" name="正方形/長方形 466">
          <a:extLst>
            <a:ext uri="{FF2B5EF4-FFF2-40B4-BE49-F238E27FC236}">
              <a16:creationId xmlns:a16="http://schemas.microsoft.com/office/drawing/2014/main" id="{B1C02416-EE36-4911-837A-9E0ED59A600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8" name="正方形/長方形 467">
          <a:extLst>
            <a:ext uri="{FF2B5EF4-FFF2-40B4-BE49-F238E27FC236}">
              <a16:creationId xmlns:a16="http://schemas.microsoft.com/office/drawing/2014/main" id="{9750486E-AD6C-4D63-9831-BC883EFBC73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9" name="正方形/長方形 468">
          <a:extLst>
            <a:ext uri="{FF2B5EF4-FFF2-40B4-BE49-F238E27FC236}">
              <a16:creationId xmlns:a16="http://schemas.microsoft.com/office/drawing/2014/main" id="{E0207D7E-2453-4259-8E01-2DEC1BC1F7D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0" name="正方形/長方形 469">
          <a:extLst>
            <a:ext uri="{FF2B5EF4-FFF2-40B4-BE49-F238E27FC236}">
              <a16:creationId xmlns:a16="http://schemas.microsoft.com/office/drawing/2014/main" id="{827C3012-3027-4704-8543-6B9E46C24F7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1" name="正方形/長方形 470">
          <a:extLst>
            <a:ext uri="{FF2B5EF4-FFF2-40B4-BE49-F238E27FC236}">
              <a16:creationId xmlns:a16="http://schemas.microsoft.com/office/drawing/2014/main" id="{9DCC7B38-6DFB-43C3-95D5-D9F19B611A1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2" name="正方形/長方形 471">
          <a:extLst>
            <a:ext uri="{FF2B5EF4-FFF2-40B4-BE49-F238E27FC236}">
              <a16:creationId xmlns:a16="http://schemas.microsoft.com/office/drawing/2014/main" id="{28E6DEBC-3219-452C-B090-ABD95C48565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3" name="正方形/長方形 472">
          <a:extLst>
            <a:ext uri="{FF2B5EF4-FFF2-40B4-BE49-F238E27FC236}">
              <a16:creationId xmlns:a16="http://schemas.microsoft.com/office/drawing/2014/main" id="{8116CE10-D7E0-4F85-B04E-EC916493AB5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4" name="正方形/長方形 473">
          <a:extLst>
            <a:ext uri="{FF2B5EF4-FFF2-40B4-BE49-F238E27FC236}">
              <a16:creationId xmlns:a16="http://schemas.microsoft.com/office/drawing/2014/main" id="{DD587275-8327-4DDE-BBDC-550CABF4AFE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5" name="正方形/長方形 474">
          <a:extLst>
            <a:ext uri="{FF2B5EF4-FFF2-40B4-BE49-F238E27FC236}">
              <a16:creationId xmlns:a16="http://schemas.microsoft.com/office/drawing/2014/main" id="{EE22198F-D9A8-4F4B-A29F-BDA324E296D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6" name="テキスト ボックス 475">
          <a:extLst>
            <a:ext uri="{FF2B5EF4-FFF2-40B4-BE49-F238E27FC236}">
              <a16:creationId xmlns:a16="http://schemas.microsoft.com/office/drawing/2014/main" id="{5D7CEFC3-F9D4-48B3-8016-82E71741106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7" name="直線コネクタ 476">
          <a:extLst>
            <a:ext uri="{FF2B5EF4-FFF2-40B4-BE49-F238E27FC236}">
              <a16:creationId xmlns:a16="http://schemas.microsoft.com/office/drawing/2014/main" id="{8A1B9952-FF9A-4385-B1B4-B5186783B2D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78" name="テキスト ボックス 477">
          <a:extLst>
            <a:ext uri="{FF2B5EF4-FFF2-40B4-BE49-F238E27FC236}">
              <a16:creationId xmlns:a16="http://schemas.microsoft.com/office/drawing/2014/main" id="{D466B70B-3983-4C96-AC1E-63EE82DB3C8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79" name="直線コネクタ 478">
          <a:extLst>
            <a:ext uri="{FF2B5EF4-FFF2-40B4-BE49-F238E27FC236}">
              <a16:creationId xmlns:a16="http://schemas.microsoft.com/office/drawing/2014/main" id="{036E31F0-9CF1-467F-973D-A3F9880E53F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80" name="テキスト ボックス 479">
          <a:extLst>
            <a:ext uri="{FF2B5EF4-FFF2-40B4-BE49-F238E27FC236}">
              <a16:creationId xmlns:a16="http://schemas.microsoft.com/office/drawing/2014/main" id="{EC2ACC4E-408E-4E6B-B0AC-4BAFC5E048F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1" name="直線コネクタ 480">
          <a:extLst>
            <a:ext uri="{FF2B5EF4-FFF2-40B4-BE49-F238E27FC236}">
              <a16:creationId xmlns:a16="http://schemas.microsoft.com/office/drawing/2014/main" id="{5905F1DA-EAEB-478C-9810-F94B62FA53E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2" name="テキスト ボックス 481">
          <a:extLst>
            <a:ext uri="{FF2B5EF4-FFF2-40B4-BE49-F238E27FC236}">
              <a16:creationId xmlns:a16="http://schemas.microsoft.com/office/drawing/2014/main" id="{89CCEBBD-ED79-46A9-B6C8-D52513BC6D0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3" name="直線コネクタ 482">
          <a:extLst>
            <a:ext uri="{FF2B5EF4-FFF2-40B4-BE49-F238E27FC236}">
              <a16:creationId xmlns:a16="http://schemas.microsoft.com/office/drawing/2014/main" id="{9DBF9B06-E3D5-4C4E-ADE0-1C2681002EF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4" name="テキスト ボックス 483">
          <a:extLst>
            <a:ext uri="{FF2B5EF4-FFF2-40B4-BE49-F238E27FC236}">
              <a16:creationId xmlns:a16="http://schemas.microsoft.com/office/drawing/2014/main" id="{375282D8-2534-4FF7-BDA7-ED100552CE6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5" name="直線コネクタ 484">
          <a:extLst>
            <a:ext uri="{FF2B5EF4-FFF2-40B4-BE49-F238E27FC236}">
              <a16:creationId xmlns:a16="http://schemas.microsoft.com/office/drawing/2014/main" id="{59CBE4E3-E22F-4959-B935-4C849C81974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6" name="テキスト ボックス 485">
          <a:extLst>
            <a:ext uri="{FF2B5EF4-FFF2-40B4-BE49-F238E27FC236}">
              <a16:creationId xmlns:a16="http://schemas.microsoft.com/office/drawing/2014/main" id="{BAB90E13-0950-4A7F-85F0-544B7DC8685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7" name="直線コネクタ 486">
          <a:extLst>
            <a:ext uri="{FF2B5EF4-FFF2-40B4-BE49-F238E27FC236}">
              <a16:creationId xmlns:a16="http://schemas.microsoft.com/office/drawing/2014/main" id="{1D3747A5-31F3-43E1-B208-A7AA7AB1653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8" name="テキスト ボックス 487">
          <a:extLst>
            <a:ext uri="{FF2B5EF4-FFF2-40B4-BE49-F238E27FC236}">
              <a16:creationId xmlns:a16="http://schemas.microsoft.com/office/drawing/2014/main" id="{165D7AF8-8C16-467B-918B-C0411F5A89B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9" name="直線コネクタ 488">
          <a:extLst>
            <a:ext uri="{FF2B5EF4-FFF2-40B4-BE49-F238E27FC236}">
              <a16:creationId xmlns:a16="http://schemas.microsoft.com/office/drawing/2014/main" id="{EE651520-B048-43E6-9100-E1A9D2AE649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90" name="テキスト ボックス 489">
          <a:extLst>
            <a:ext uri="{FF2B5EF4-FFF2-40B4-BE49-F238E27FC236}">
              <a16:creationId xmlns:a16="http://schemas.microsoft.com/office/drawing/2014/main" id="{75A70A55-9495-410F-BFC1-DDE41398679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1" name="直線コネクタ 490">
          <a:extLst>
            <a:ext uri="{FF2B5EF4-FFF2-40B4-BE49-F238E27FC236}">
              <a16:creationId xmlns:a16="http://schemas.microsoft.com/office/drawing/2014/main" id="{DF678534-8D9E-436E-927A-F710C6D975B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2" name="【庁舎】&#10;有形固定資産減価償却率グラフ枠">
          <a:extLst>
            <a:ext uri="{FF2B5EF4-FFF2-40B4-BE49-F238E27FC236}">
              <a16:creationId xmlns:a16="http://schemas.microsoft.com/office/drawing/2014/main" id="{B354E7E9-F63D-49F1-BF7E-F98796A4844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493" name="直線コネクタ 492">
          <a:extLst>
            <a:ext uri="{FF2B5EF4-FFF2-40B4-BE49-F238E27FC236}">
              <a16:creationId xmlns:a16="http://schemas.microsoft.com/office/drawing/2014/main" id="{231AE78B-099F-45EA-8E7D-C1DEF640AE4F}"/>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94" name="【庁舎】&#10;有形固定資産減価償却率最小値テキスト">
          <a:extLst>
            <a:ext uri="{FF2B5EF4-FFF2-40B4-BE49-F238E27FC236}">
              <a16:creationId xmlns:a16="http://schemas.microsoft.com/office/drawing/2014/main" id="{65683834-5E26-4439-99CB-36DCB5F0F06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95" name="直線コネクタ 494">
          <a:extLst>
            <a:ext uri="{FF2B5EF4-FFF2-40B4-BE49-F238E27FC236}">
              <a16:creationId xmlns:a16="http://schemas.microsoft.com/office/drawing/2014/main" id="{56D07709-70C6-4605-8A65-F54FC9D1907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496" name="【庁舎】&#10;有形固定資産減価償却率最大値テキスト">
          <a:extLst>
            <a:ext uri="{FF2B5EF4-FFF2-40B4-BE49-F238E27FC236}">
              <a16:creationId xmlns:a16="http://schemas.microsoft.com/office/drawing/2014/main" id="{A7044915-C9F0-49DF-BAEB-9335291D86C9}"/>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497" name="直線コネクタ 496">
          <a:extLst>
            <a:ext uri="{FF2B5EF4-FFF2-40B4-BE49-F238E27FC236}">
              <a16:creationId xmlns:a16="http://schemas.microsoft.com/office/drawing/2014/main" id="{5A878391-29B8-43E0-AFBF-2C5FA73B89D2}"/>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498" name="【庁舎】&#10;有形固定資産減価償却率平均値テキスト">
          <a:extLst>
            <a:ext uri="{FF2B5EF4-FFF2-40B4-BE49-F238E27FC236}">
              <a16:creationId xmlns:a16="http://schemas.microsoft.com/office/drawing/2014/main" id="{ADD63761-A220-4575-98CF-920763F3E531}"/>
            </a:ext>
          </a:extLst>
        </xdr:cNvPr>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499" name="フローチャート: 判断 498">
          <a:extLst>
            <a:ext uri="{FF2B5EF4-FFF2-40B4-BE49-F238E27FC236}">
              <a16:creationId xmlns:a16="http://schemas.microsoft.com/office/drawing/2014/main" id="{64CB222C-3C2A-4446-8449-B3C1EEC22995}"/>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500" name="フローチャート: 判断 499">
          <a:extLst>
            <a:ext uri="{FF2B5EF4-FFF2-40B4-BE49-F238E27FC236}">
              <a16:creationId xmlns:a16="http://schemas.microsoft.com/office/drawing/2014/main" id="{1B17A58C-AC3C-441B-8028-5A58409B3AD4}"/>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501" name="フローチャート: 判断 500">
          <a:extLst>
            <a:ext uri="{FF2B5EF4-FFF2-40B4-BE49-F238E27FC236}">
              <a16:creationId xmlns:a16="http://schemas.microsoft.com/office/drawing/2014/main" id="{002CCEAE-1B77-45A1-BE1D-1E2B13A753E4}"/>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502" name="フローチャート: 判断 501">
          <a:extLst>
            <a:ext uri="{FF2B5EF4-FFF2-40B4-BE49-F238E27FC236}">
              <a16:creationId xmlns:a16="http://schemas.microsoft.com/office/drawing/2014/main" id="{C5179FF2-0076-43EA-A70E-E9423C83D1F8}"/>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503" name="フローチャート: 判断 502">
          <a:extLst>
            <a:ext uri="{FF2B5EF4-FFF2-40B4-BE49-F238E27FC236}">
              <a16:creationId xmlns:a16="http://schemas.microsoft.com/office/drawing/2014/main" id="{111212EC-0B35-48BA-B798-0A7C68E97D48}"/>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EB69B331-FAEE-410C-B933-AF7C0BD73ED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38C97E4F-253A-45E9-A2AD-9E480FF2AA2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6" name="テキスト ボックス 505">
          <a:extLst>
            <a:ext uri="{FF2B5EF4-FFF2-40B4-BE49-F238E27FC236}">
              <a16:creationId xmlns:a16="http://schemas.microsoft.com/office/drawing/2014/main" id="{37625064-1422-4F64-A107-59F7D095BC3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id="{A6EFFCF0-F16A-43A7-9442-5248487809C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id="{67AE975F-FA2A-4F64-B2D3-C43A3F284C3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115207</xdr:rowOff>
    </xdr:from>
    <xdr:to>
      <xdr:col>85</xdr:col>
      <xdr:colOff>177800</xdr:colOff>
      <xdr:row>109</xdr:row>
      <xdr:rowOff>45357</xdr:rowOff>
    </xdr:to>
    <xdr:sp macro="" textlink="">
      <xdr:nvSpPr>
        <xdr:cNvPr id="509" name="楕円 508">
          <a:extLst>
            <a:ext uri="{FF2B5EF4-FFF2-40B4-BE49-F238E27FC236}">
              <a16:creationId xmlns:a16="http://schemas.microsoft.com/office/drawing/2014/main" id="{0C39DE23-F81F-4C5E-9DF1-261B5AEF6D07}"/>
            </a:ext>
          </a:extLst>
        </xdr:cNvPr>
        <xdr:cNvSpPr/>
      </xdr:nvSpPr>
      <xdr:spPr>
        <a:xfrm>
          <a:off x="162687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30134</xdr:rowOff>
    </xdr:from>
    <xdr:ext cx="405111" cy="259045"/>
    <xdr:sp macro="" textlink="">
      <xdr:nvSpPr>
        <xdr:cNvPr id="510" name="【庁舎】&#10;有形固定資産減価償却率該当値テキスト">
          <a:extLst>
            <a:ext uri="{FF2B5EF4-FFF2-40B4-BE49-F238E27FC236}">
              <a16:creationId xmlns:a16="http://schemas.microsoft.com/office/drawing/2014/main" id="{80A79ADD-4C6A-4830-A697-24E6D1C9D81C}"/>
            </a:ext>
          </a:extLst>
        </xdr:cNvPr>
        <xdr:cNvSpPr txBox="1"/>
      </xdr:nvSpPr>
      <xdr:spPr>
        <a:xfrm>
          <a:off x="16357600" y="18546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116839</xdr:rowOff>
    </xdr:from>
    <xdr:to>
      <xdr:col>81</xdr:col>
      <xdr:colOff>101600</xdr:colOff>
      <xdr:row>108</xdr:row>
      <xdr:rowOff>46989</xdr:rowOff>
    </xdr:to>
    <xdr:sp macro="" textlink="">
      <xdr:nvSpPr>
        <xdr:cNvPr id="511" name="楕円 510">
          <a:extLst>
            <a:ext uri="{FF2B5EF4-FFF2-40B4-BE49-F238E27FC236}">
              <a16:creationId xmlns:a16="http://schemas.microsoft.com/office/drawing/2014/main" id="{59FF6175-EB4A-4367-AF3C-699FAB253483}"/>
            </a:ext>
          </a:extLst>
        </xdr:cNvPr>
        <xdr:cNvSpPr/>
      </xdr:nvSpPr>
      <xdr:spPr>
        <a:xfrm>
          <a:off x="15430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167639</xdr:rowOff>
    </xdr:from>
    <xdr:to>
      <xdr:col>85</xdr:col>
      <xdr:colOff>127000</xdr:colOff>
      <xdr:row>108</xdr:row>
      <xdr:rowOff>166007</xdr:rowOff>
    </xdr:to>
    <xdr:cxnSp macro="">
      <xdr:nvCxnSpPr>
        <xdr:cNvPr id="512" name="直線コネクタ 511">
          <a:extLst>
            <a:ext uri="{FF2B5EF4-FFF2-40B4-BE49-F238E27FC236}">
              <a16:creationId xmlns:a16="http://schemas.microsoft.com/office/drawing/2014/main" id="{29577FF1-2D5E-402C-80A3-9BBA37D34B49}"/>
            </a:ext>
          </a:extLst>
        </xdr:cNvPr>
        <xdr:cNvCxnSpPr/>
      </xdr:nvCxnSpPr>
      <xdr:spPr>
        <a:xfrm>
          <a:off x="15481300" y="18512789"/>
          <a:ext cx="8382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12337</xdr:rowOff>
    </xdr:from>
    <xdr:to>
      <xdr:col>67</xdr:col>
      <xdr:colOff>101600</xdr:colOff>
      <xdr:row>108</xdr:row>
      <xdr:rowOff>113937</xdr:rowOff>
    </xdr:to>
    <xdr:sp macro="" textlink="">
      <xdr:nvSpPr>
        <xdr:cNvPr id="513" name="楕円 512">
          <a:extLst>
            <a:ext uri="{FF2B5EF4-FFF2-40B4-BE49-F238E27FC236}">
              <a16:creationId xmlns:a16="http://schemas.microsoft.com/office/drawing/2014/main" id="{42DBDD13-D2C7-4B3E-BF9F-AAB3CA997022}"/>
            </a:ext>
          </a:extLst>
        </xdr:cNvPr>
        <xdr:cNvSpPr/>
      </xdr:nvSpPr>
      <xdr:spPr>
        <a:xfrm>
          <a:off x="12763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171285</xdr:rowOff>
    </xdr:from>
    <xdr:ext cx="405111" cy="259045"/>
    <xdr:sp macro="" textlink="">
      <xdr:nvSpPr>
        <xdr:cNvPr id="514" name="n_1aveValue【庁舎】&#10;有形固定資産減価償却率">
          <a:extLst>
            <a:ext uri="{FF2B5EF4-FFF2-40B4-BE49-F238E27FC236}">
              <a16:creationId xmlns:a16="http://schemas.microsoft.com/office/drawing/2014/main" id="{B83C820D-1B94-43CF-9DC8-AAA0CFA9ACA2}"/>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515" name="n_2aveValue【庁舎】&#10;有形固定資産減価償却率">
          <a:extLst>
            <a:ext uri="{FF2B5EF4-FFF2-40B4-BE49-F238E27FC236}">
              <a16:creationId xmlns:a16="http://schemas.microsoft.com/office/drawing/2014/main" id="{BEB2E2DD-5017-4F4D-A3F1-C724359DA25C}"/>
            </a:ext>
          </a:extLst>
        </xdr:cNvPr>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516" name="n_3aveValue【庁舎】&#10;有形固定資産減価償却率">
          <a:extLst>
            <a:ext uri="{FF2B5EF4-FFF2-40B4-BE49-F238E27FC236}">
              <a16:creationId xmlns:a16="http://schemas.microsoft.com/office/drawing/2014/main" id="{98A841F7-262C-4712-BB5D-19E366699B73}"/>
            </a:ext>
          </a:extLst>
        </xdr:cNvPr>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517" name="n_4aveValue【庁舎】&#10;有形固定資産減価償却率">
          <a:extLst>
            <a:ext uri="{FF2B5EF4-FFF2-40B4-BE49-F238E27FC236}">
              <a16:creationId xmlns:a16="http://schemas.microsoft.com/office/drawing/2014/main" id="{497ADF53-A377-4E47-8623-A1FECED78E3A}"/>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38116</xdr:rowOff>
    </xdr:from>
    <xdr:ext cx="405111" cy="259045"/>
    <xdr:sp macro="" textlink="">
      <xdr:nvSpPr>
        <xdr:cNvPr id="518" name="n_1mainValue【庁舎】&#10;有形固定資産減価償却率">
          <a:extLst>
            <a:ext uri="{FF2B5EF4-FFF2-40B4-BE49-F238E27FC236}">
              <a16:creationId xmlns:a16="http://schemas.microsoft.com/office/drawing/2014/main" id="{067F872C-D505-474D-9573-756BD64E2056}"/>
            </a:ext>
          </a:extLst>
        </xdr:cNvPr>
        <xdr:cNvSpPr txBox="1"/>
      </xdr:nvSpPr>
      <xdr:spPr>
        <a:xfrm>
          <a:off x="152660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105064</xdr:rowOff>
    </xdr:from>
    <xdr:ext cx="405111" cy="259045"/>
    <xdr:sp macro="" textlink="">
      <xdr:nvSpPr>
        <xdr:cNvPr id="519" name="n_4mainValue【庁舎】&#10;有形固定資産減価償却率">
          <a:extLst>
            <a:ext uri="{FF2B5EF4-FFF2-40B4-BE49-F238E27FC236}">
              <a16:creationId xmlns:a16="http://schemas.microsoft.com/office/drawing/2014/main" id="{0985EA85-6FB6-43EC-BF09-E9EF0E2A75F9}"/>
            </a:ext>
          </a:extLst>
        </xdr:cNvPr>
        <xdr:cNvSpPr txBox="1"/>
      </xdr:nvSpPr>
      <xdr:spPr>
        <a:xfrm>
          <a:off x="126117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a:extLst>
            <a:ext uri="{FF2B5EF4-FFF2-40B4-BE49-F238E27FC236}">
              <a16:creationId xmlns:a16="http://schemas.microsoft.com/office/drawing/2014/main" id="{DAF48FB9-40EE-4C8E-A7E4-E301BE35D00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a:extLst>
            <a:ext uri="{FF2B5EF4-FFF2-40B4-BE49-F238E27FC236}">
              <a16:creationId xmlns:a16="http://schemas.microsoft.com/office/drawing/2014/main" id="{73956492-A060-43EE-A07E-52D091A4E44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a:extLst>
            <a:ext uri="{FF2B5EF4-FFF2-40B4-BE49-F238E27FC236}">
              <a16:creationId xmlns:a16="http://schemas.microsoft.com/office/drawing/2014/main" id="{70C3EEEF-AB56-437C-AFBF-117E9E9CCA0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a:extLst>
            <a:ext uri="{FF2B5EF4-FFF2-40B4-BE49-F238E27FC236}">
              <a16:creationId xmlns:a16="http://schemas.microsoft.com/office/drawing/2014/main" id="{725AB1B7-EFA4-4211-8B18-FAB521A746F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a:extLst>
            <a:ext uri="{FF2B5EF4-FFF2-40B4-BE49-F238E27FC236}">
              <a16:creationId xmlns:a16="http://schemas.microsoft.com/office/drawing/2014/main" id="{2A9F687C-5D88-4478-BA65-339A0FC1C06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a:extLst>
            <a:ext uri="{FF2B5EF4-FFF2-40B4-BE49-F238E27FC236}">
              <a16:creationId xmlns:a16="http://schemas.microsoft.com/office/drawing/2014/main" id="{07782F33-A9BF-4EFF-A773-B103A6AEE36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a:extLst>
            <a:ext uri="{FF2B5EF4-FFF2-40B4-BE49-F238E27FC236}">
              <a16:creationId xmlns:a16="http://schemas.microsoft.com/office/drawing/2014/main" id="{E9FD2AC9-6CA4-4A0A-ABAF-AD6AFA2FD46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a:extLst>
            <a:ext uri="{FF2B5EF4-FFF2-40B4-BE49-F238E27FC236}">
              <a16:creationId xmlns:a16="http://schemas.microsoft.com/office/drawing/2014/main" id="{426DE566-E991-4925-8D9F-3948271B3FA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8" name="テキスト ボックス 527">
          <a:extLst>
            <a:ext uri="{FF2B5EF4-FFF2-40B4-BE49-F238E27FC236}">
              <a16:creationId xmlns:a16="http://schemas.microsoft.com/office/drawing/2014/main" id="{B4B2D672-C5E9-482D-B6DF-2B2831A31D0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9" name="直線コネクタ 528">
          <a:extLst>
            <a:ext uri="{FF2B5EF4-FFF2-40B4-BE49-F238E27FC236}">
              <a16:creationId xmlns:a16="http://schemas.microsoft.com/office/drawing/2014/main" id="{7A340D23-5EAE-4852-A9EE-F862C933D5C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0" name="直線コネクタ 529">
          <a:extLst>
            <a:ext uri="{FF2B5EF4-FFF2-40B4-BE49-F238E27FC236}">
              <a16:creationId xmlns:a16="http://schemas.microsoft.com/office/drawing/2014/main" id="{7D92950D-E9F8-46FF-A649-767374F72CB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1" name="テキスト ボックス 530">
          <a:extLst>
            <a:ext uri="{FF2B5EF4-FFF2-40B4-BE49-F238E27FC236}">
              <a16:creationId xmlns:a16="http://schemas.microsoft.com/office/drawing/2014/main" id="{1592177B-D486-40FE-A15B-C468FA96131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2" name="直線コネクタ 531">
          <a:extLst>
            <a:ext uri="{FF2B5EF4-FFF2-40B4-BE49-F238E27FC236}">
              <a16:creationId xmlns:a16="http://schemas.microsoft.com/office/drawing/2014/main" id="{EF7FB5A1-AE16-4B96-A009-DEC7E4FB255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3" name="テキスト ボックス 532">
          <a:extLst>
            <a:ext uri="{FF2B5EF4-FFF2-40B4-BE49-F238E27FC236}">
              <a16:creationId xmlns:a16="http://schemas.microsoft.com/office/drawing/2014/main" id="{137700C7-5B4B-44CF-960C-B6F2FFA1E50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4" name="直線コネクタ 533">
          <a:extLst>
            <a:ext uri="{FF2B5EF4-FFF2-40B4-BE49-F238E27FC236}">
              <a16:creationId xmlns:a16="http://schemas.microsoft.com/office/drawing/2014/main" id="{DD58FF3F-0383-4E1C-AB0F-92CCA69C999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5" name="テキスト ボックス 534">
          <a:extLst>
            <a:ext uri="{FF2B5EF4-FFF2-40B4-BE49-F238E27FC236}">
              <a16:creationId xmlns:a16="http://schemas.microsoft.com/office/drawing/2014/main" id="{A1C268A3-A8C8-44A6-AB1F-7732BE8C497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6" name="直線コネクタ 535">
          <a:extLst>
            <a:ext uri="{FF2B5EF4-FFF2-40B4-BE49-F238E27FC236}">
              <a16:creationId xmlns:a16="http://schemas.microsoft.com/office/drawing/2014/main" id="{A55EDDDF-1B96-4E74-ADEB-0AC069FC675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7" name="テキスト ボックス 536">
          <a:extLst>
            <a:ext uri="{FF2B5EF4-FFF2-40B4-BE49-F238E27FC236}">
              <a16:creationId xmlns:a16="http://schemas.microsoft.com/office/drawing/2014/main" id="{2CCCEE19-2DEF-4454-8B9A-56B20CAC68B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8" name="直線コネクタ 537">
          <a:extLst>
            <a:ext uri="{FF2B5EF4-FFF2-40B4-BE49-F238E27FC236}">
              <a16:creationId xmlns:a16="http://schemas.microsoft.com/office/drawing/2014/main" id="{930E1D2C-36BF-4DA9-A85C-6010332B80D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39" name="テキスト ボックス 538">
          <a:extLst>
            <a:ext uri="{FF2B5EF4-FFF2-40B4-BE49-F238E27FC236}">
              <a16:creationId xmlns:a16="http://schemas.microsoft.com/office/drawing/2014/main" id="{6940D7B0-E011-47D2-B436-8ECBCD2443FA}"/>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0" name="直線コネクタ 539">
          <a:extLst>
            <a:ext uri="{FF2B5EF4-FFF2-40B4-BE49-F238E27FC236}">
              <a16:creationId xmlns:a16="http://schemas.microsoft.com/office/drawing/2014/main" id="{461C36F9-2B62-4D63-A048-D693DBB55B1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41" name="テキスト ボックス 540">
          <a:extLst>
            <a:ext uri="{FF2B5EF4-FFF2-40B4-BE49-F238E27FC236}">
              <a16:creationId xmlns:a16="http://schemas.microsoft.com/office/drawing/2014/main" id="{7E91DC9D-DE6B-4965-9F4A-9C5EF5C08D36}"/>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2" name="【庁舎】&#10;一人当たり面積グラフ枠">
          <a:extLst>
            <a:ext uri="{FF2B5EF4-FFF2-40B4-BE49-F238E27FC236}">
              <a16:creationId xmlns:a16="http://schemas.microsoft.com/office/drawing/2014/main" id="{765309D5-B9C3-452C-9A1D-28309B9821C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543" name="直線コネクタ 542">
          <a:extLst>
            <a:ext uri="{FF2B5EF4-FFF2-40B4-BE49-F238E27FC236}">
              <a16:creationId xmlns:a16="http://schemas.microsoft.com/office/drawing/2014/main" id="{58B559A2-C4CF-4968-B972-416829FF8715}"/>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544" name="【庁舎】&#10;一人当たり面積最小値テキスト">
          <a:extLst>
            <a:ext uri="{FF2B5EF4-FFF2-40B4-BE49-F238E27FC236}">
              <a16:creationId xmlns:a16="http://schemas.microsoft.com/office/drawing/2014/main" id="{0C659DBC-69B4-41A3-9E0F-5FC878C9E296}"/>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545" name="直線コネクタ 544">
          <a:extLst>
            <a:ext uri="{FF2B5EF4-FFF2-40B4-BE49-F238E27FC236}">
              <a16:creationId xmlns:a16="http://schemas.microsoft.com/office/drawing/2014/main" id="{70EEB147-247C-407D-9DC8-2A6C399CA1CC}"/>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546" name="【庁舎】&#10;一人当たり面積最大値テキスト">
          <a:extLst>
            <a:ext uri="{FF2B5EF4-FFF2-40B4-BE49-F238E27FC236}">
              <a16:creationId xmlns:a16="http://schemas.microsoft.com/office/drawing/2014/main" id="{9BB494C7-E66B-4E88-B685-3B9ABDC495BD}"/>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547" name="直線コネクタ 546">
          <a:extLst>
            <a:ext uri="{FF2B5EF4-FFF2-40B4-BE49-F238E27FC236}">
              <a16:creationId xmlns:a16="http://schemas.microsoft.com/office/drawing/2014/main" id="{E0FC7962-B0A8-43E5-82A6-E928D467A5E7}"/>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548" name="【庁舎】&#10;一人当たり面積平均値テキスト">
          <a:extLst>
            <a:ext uri="{FF2B5EF4-FFF2-40B4-BE49-F238E27FC236}">
              <a16:creationId xmlns:a16="http://schemas.microsoft.com/office/drawing/2014/main" id="{52982389-64D4-4F4E-8C13-C91FD2025245}"/>
            </a:ext>
          </a:extLst>
        </xdr:cNvPr>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549" name="フローチャート: 判断 548">
          <a:extLst>
            <a:ext uri="{FF2B5EF4-FFF2-40B4-BE49-F238E27FC236}">
              <a16:creationId xmlns:a16="http://schemas.microsoft.com/office/drawing/2014/main" id="{DE4E9DA9-74BC-4F77-B42D-30D1A32CDFE1}"/>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550" name="フローチャート: 判断 549">
          <a:extLst>
            <a:ext uri="{FF2B5EF4-FFF2-40B4-BE49-F238E27FC236}">
              <a16:creationId xmlns:a16="http://schemas.microsoft.com/office/drawing/2014/main" id="{0F1AE574-2028-460B-B9F3-16854B304E57}"/>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551" name="フローチャート: 判断 550">
          <a:extLst>
            <a:ext uri="{FF2B5EF4-FFF2-40B4-BE49-F238E27FC236}">
              <a16:creationId xmlns:a16="http://schemas.microsoft.com/office/drawing/2014/main" id="{6C6EFFE2-2C71-4E4D-93D8-5073AE86462D}"/>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552" name="フローチャート: 判断 551">
          <a:extLst>
            <a:ext uri="{FF2B5EF4-FFF2-40B4-BE49-F238E27FC236}">
              <a16:creationId xmlns:a16="http://schemas.microsoft.com/office/drawing/2014/main" id="{7AB94A22-CE38-403E-BE00-68573DBC5265}"/>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553" name="フローチャート: 判断 552">
          <a:extLst>
            <a:ext uri="{FF2B5EF4-FFF2-40B4-BE49-F238E27FC236}">
              <a16:creationId xmlns:a16="http://schemas.microsoft.com/office/drawing/2014/main" id="{0E882115-C020-495D-9079-283D16B2B704}"/>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66227FC1-4C06-4431-A4F1-50CA4B66A26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D24A6F61-17D4-4ACD-B9CC-EA98C734D86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051E78AD-4A31-4D3E-AACF-8DA2118A911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696202E8-9B8D-4D58-968A-24AE74763BC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211EA2DD-61DD-4AA4-8D93-FA04EE0D544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11557</xdr:rowOff>
    </xdr:from>
    <xdr:to>
      <xdr:col>116</xdr:col>
      <xdr:colOff>114300</xdr:colOff>
      <xdr:row>107</xdr:row>
      <xdr:rowOff>113157</xdr:rowOff>
    </xdr:to>
    <xdr:sp macro="" textlink="">
      <xdr:nvSpPr>
        <xdr:cNvPr id="559" name="楕円 558">
          <a:extLst>
            <a:ext uri="{FF2B5EF4-FFF2-40B4-BE49-F238E27FC236}">
              <a16:creationId xmlns:a16="http://schemas.microsoft.com/office/drawing/2014/main" id="{A3423649-9581-4BB2-8250-BD1C3A93F0F2}"/>
            </a:ext>
          </a:extLst>
        </xdr:cNvPr>
        <xdr:cNvSpPr/>
      </xdr:nvSpPr>
      <xdr:spPr>
        <a:xfrm>
          <a:off x="22110700" y="1835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34434</xdr:rowOff>
    </xdr:from>
    <xdr:ext cx="469744" cy="259045"/>
    <xdr:sp macro="" textlink="">
      <xdr:nvSpPr>
        <xdr:cNvPr id="560" name="【庁舎】&#10;一人当たり面積該当値テキスト">
          <a:extLst>
            <a:ext uri="{FF2B5EF4-FFF2-40B4-BE49-F238E27FC236}">
              <a16:creationId xmlns:a16="http://schemas.microsoft.com/office/drawing/2014/main" id="{E679210E-A218-4B72-BF45-B81345431D7A}"/>
            </a:ext>
          </a:extLst>
        </xdr:cNvPr>
        <xdr:cNvSpPr txBox="1"/>
      </xdr:nvSpPr>
      <xdr:spPr>
        <a:xfrm>
          <a:off x="22199600" y="1820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69469</xdr:rowOff>
    </xdr:from>
    <xdr:to>
      <xdr:col>112</xdr:col>
      <xdr:colOff>38100</xdr:colOff>
      <xdr:row>107</xdr:row>
      <xdr:rowOff>171069</xdr:rowOff>
    </xdr:to>
    <xdr:sp macro="" textlink="">
      <xdr:nvSpPr>
        <xdr:cNvPr id="561" name="楕円 560">
          <a:extLst>
            <a:ext uri="{FF2B5EF4-FFF2-40B4-BE49-F238E27FC236}">
              <a16:creationId xmlns:a16="http://schemas.microsoft.com/office/drawing/2014/main" id="{D7D95812-F6E0-4439-99A8-E0027A9CDEBB}"/>
            </a:ext>
          </a:extLst>
        </xdr:cNvPr>
        <xdr:cNvSpPr/>
      </xdr:nvSpPr>
      <xdr:spPr>
        <a:xfrm>
          <a:off x="21272500" y="1841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62357</xdr:rowOff>
    </xdr:from>
    <xdr:to>
      <xdr:col>116</xdr:col>
      <xdr:colOff>63500</xdr:colOff>
      <xdr:row>107</xdr:row>
      <xdr:rowOff>120269</xdr:rowOff>
    </xdr:to>
    <xdr:cxnSp macro="">
      <xdr:nvCxnSpPr>
        <xdr:cNvPr id="562" name="直線コネクタ 561">
          <a:extLst>
            <a:ext uri="{FF2B5EF4-FFF2-40B4-BE49-F238E27FC236}">
              <a16:creationId xmlns:a16="http://schemas.microsoft.com/office/drawing/2014/main" id="{D0A09AC3-E503-4812-9695-43B9D33ADCCD}"/>
            </a:ext>
          </a:extLst>
        </xdr:cNvPr>
        <xdr:cNvCxnSpPr/>
      </xdr:nvCxnSpPr>
      <xdr:spPr>
        <a:xfrm flipV="1">
          <a:off x="21323300" y="18407507"/>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115315</xdr:rowOff>
    </xdr:from>
    <xdr:to>
      <xdr:col>98</xdr:col>
      <xdr:colOff>38100</xdr:colOff>
      <xdr:row>108</xdr:row>
      <xdr:rowOff>45465</xdr:rowOff>
    </xdr:to>
    <xdr:sp macro="" textlink="">
      <xdr:nvSpPr>
        <xdr:cNvPr id="563" name="楕円 562">
          <a:extLst>
            <a:ext uri="{FF2B5EF4-FFF2-40B4-BE49-F238E27FC236}">
              <a16:creationId xmlns:a16="http://schemas.microsoft.com/office/drawing/2014/main" id="{6220DA37-4788-4783-A03B-F9B8419C9FAA}"/>
            </a:ext>
          </a:extLst>
        </xdr:cNvPr>
        <xdr:cNvSpPr/>
      </xdr:nvSpPr>
      <xdr:spPr>
        <a:xfrm>
          <a:off x="18605500" y="184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77106</xdr:rowOff>
    </xdr:from>
    <xdr:ext cx="469744" cy="259045"/>
    <xdr:sp macro="" textlink="">
      <xdr:nvSpPr>
        <xdr:cNvPr id="564" name="n_1aveValue【庁舎】&#10;一人当たり面積">
          <a:extLst>
            <a:ext uri="{FF2B5EF4-FFF2-40B4-BE49-F238E27FC236}">
              <a16:creationId xmlns:a16="http://schemas.microsoft.com/office/drawing/2014/main" id="{DEA1574B-965B-4EEB-AC7A-8509A2DDEAA6}"/>
            </a:ext>
          </a:extLst>
        </xdr:cNvPr>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104539</xdr:rowOff>
    </xdr:from>
    <xdr:ext cx="469744" cy="259045"/>
    <xdr:sp macro="" textlink="">
      <xdr:nvSpPr>
        <xdr:cNvPr id="565" name="n_2aveValue【庁舎】&#10;一人当たり面積">
          <a:extLst>
            <a:ext uri="{FF2B5EF4-FFF2-40B4-BE49-F238E27FC236}">
              <a16:creationId xmlns:a16="http://schemas.microsoft.com/office/drawing/2014/main" id="{C8928389-7D24-45C9-95E1-56BB937B361C}"/>
            </a:ext>
          </a:extLst>
        </xdr:cNvPr>
        <xdr:cNvSpPr txBox="1"/>
      </xdr:nvSpPr>
      <xdr:spPr>
        <a:xfrm>
          <a:off x="20199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101616</xdr:rowOff>
    </xdr:from>
    <xdr:ext cx="469744" cy="259045"/>
    <xdr:sp macro="" textlink="">
      <xdr:nvSpPr>
        <xdr:cNvPr id="566" name="n_3aveValue【庁舎】&#10;一人当たり面積">
          <a:extLst>
            <a:ext uri="{FF2B5EF4-FFF2-40B4-BE49-F238E27FC236}">
              <a16:creationId xmlns:a16="http://schemas.microsoft.com/office/drawing/2014/main" id="{3AB0D391-FB14-48E4-B68B-127EBCA3540A}"/>
            </a:ext>
          </a:extLst>
        </xdr:cNvPr>
        <xdr:cNvSpPr txBox="1"/>
      </xdr:nvSpPr>
      <xdr:spPr>
        <a:xfrm>
          <a:off x="19310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567" name="n_4aveValue【庁舎】&#10;一人当たり面積">
          <a:extLst>
            <a:ext uri="{FF2B5EF4-FFF2-40B4-BE49-F238E27FC236}">
              <a16:creationId xmlns:a16="http://schemas.microsoft.com/office/drawing/2014/main" id="{8EA0317F-1D10-4E5D-AD28-DD9BD8382DD9}"/>
            </a:ext>
          </a:extLst>
        </xdr:cNvPr>
        <xdr:cNvSpPr txBox="1"/>
      </xdr:nvSpPr>
      <xdr:spPr>
        <a:xfrm>
          <a:off x="18421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16146</xdr:rowOff>
    </xdr:from>
    <xdr:ext cx="469744" cy="259045"/>
    <xdr:sp macro="" textlink="">
      <xdr:nvSpPr>
        <xdr:cNvPr id="568" name="n_1mainValue【庁舎】&#10;一人当たり面積">
          <a:extLst>
            <a:ext uri="{FF2B5EF4-FFF2-40B4-BE49-F238E27FC236}">
              <a16:creationId xmlns:a16="http://schemas.microsoft.com/office/drawing/2014/main" id="{B55C20A7-FBB7-4FD6-8B8D-88AB3D69294F}"/>
            </a:ext>
          </a:extLst>
        </xdr:cNvPr>
        <xdr:cNvSpPr txBox="1"/>
      </xdr:nvSpPr>
      <xdr:spPr>
        <a:xfrm>
          <a:off x="21075727" y="1818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61992</xdr:rowOff>
    </xdr:from>
    <xdr:ext cx="469744" cy="259045"/>
    <xdr:sp macro="" textlink="">
      <xdr:nvSpPr>
        <xdr:cNvPr id="569" name="n_4mainValue【庁舎】&#10;一人当たり面積">
          <a:extLst>
            <a:ext uri="{FF2B5EF4-FFF2-40B4-BE49-F238E27FC236}">
              <a16:creationId xmlns:a16="http://schemas.microsoft.com/office/drawing/2014/main" id="{B654D592-B613-4F8D-ACB9-B048C0518685}"/>
            </a:ext>
          </a:extLst>
        </xdr:cNvPr>
        <xdr:cNvSpPr txBox="1"/>
      </xdr:nvSpPr>
      <xdr:spPr>
        <a:xfrm>
          <a:off x="18421427" y="1823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0" name="正方形/長方形 569">
          <a:extLst>
            <a:ext uri="{FF2B5EF4-FFF2-40B4-BE49-F238E27FC236}">
              <a16:creationId xmlns:a16="http://schemas.microsoft.com/office/drawing/2014/main" id="{10D569E5-88EE-4FD2-BC45-FF413AA70D8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1" name="正方形/長方形 570">
          <a:extLst>
            <a:ext uri="{FF2B5EF4-FFF2-40B4-BE49-F238E27FC236}">
              <a16:creationId xmlns:a16="http://schemas.microsoft.com/office/drawing/2014/main" id="{FD6F19F5-09B2-4DC5-82C5-B779A3AB8B8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2" name="テキスト ボックス 571">
          <a:extLst>
            <a:ext uri="{FF2B5EF4-FFF2-40B4-BE49-F238E27FC236}">
              <a16:creationId xmlns:a16="http://schemas.microsoft.com/office/drawing/2014/main" id="{21D72DB5-441E-49F8-B7D6-54295DFEFBD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庁舎においては</a:t>
          </a:r>
          <a:r>
            <a:rPr kumimoji="1" lang="en-US" altLang="ja-JP" sz="1300">
              <a:latin typeface="ＭＳ Ｐゴシック" panose="020B0600070205080204" pitchFamily="50" charset="-128"/>
              <a:ea typeface="ＭＳ Ｐゴシック" panose="020B0600070205080204" pitchFamily="50" charset="-128"/>
            </a:rPr>
            <a:t>97.5</a:t>
          </a:r>
          <a:r>
            <a:rPr kumimoji="1" lang="ja-JP" altLang="en-US" sz="1300">
              <a:latin typeface="ＭＳ Ｐゴシック" panose="020B0600070205080204" pitchFamily="50" charset="-128"/>
              <a:ea typeface="ＭＳ Ｐゴシック" panose="020B0600070205080204" pitchFamily="50" charset="-128"/>
            </a:rPr>
            <a:t>％と老朽化がかなり進んでおり、早急な対応は必要です。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他の分類においても平均値より高い傾向にありますので、村全体として今後の施設管理には具体的な方策と適切な維持管理に取り組んでいきます。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
1,092
571.41
2,676,477
2,607,632
52,093
1,674,870
2,973,221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UD デジタル 教科書体 N-B" panose="02020700000000000000" pitchFamily="17" charset="-128"/>
              <a:ea typeface="UD デジタル 教科書体 N-B" panose="02020700000000000000" pitchFamily="17" charset="-128"/>
            </a:rPr>
            <a:t>　類似団体をやや上回る（０．０３ポイント）財政力指数ではあるが、平成２９年度、平成３０年度、令和１年度と増収傾向にあった村税が、令和２年度においては、新型コロナウイルス感染症により、税収・人口ともに大幅な影響があったことから１９９百万円減収しており、全国平均には程遠い状況にある。</a:t>
          </a:r>
          <a:endParaRPr kumimoji="1" lang="en-US" altLang="ja-JP" sz="1300">
            <a:latin typeface="UD デジタル 教科書体 N-B" panose="02020700000000000000" pitchFamily="17" charset="-128"/>
            <a:ea typeface="UD デジタル 教科書体 N-B" panose="02020700000000000000" pitchFamily="17"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75946</xdr:rowOff>
    </xdr:from>
    <xdr:to>
      <xdr:col>23</xdr:col>
      <xdr:colOff>133350</xdr:colOff>
      <xdr:row>43</xdr:row>
      <xdr:rowOff>95250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4829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114554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4676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140479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114554</xdr:rowOff>
    </xdr:from>
    <xdr:to>
      <xdr:col>15</xdr:col>
      <xdr:colOff>82550</xdr:colOff>
      <xdr:row>43</xdr:row>
      <xdr:rowOff>133858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4869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133858</xdr:rowOff>
    </xdr:from>
    <xdr:to>
      <xdr:col>11</xdr:col>
      <xdr:colOff>31750</xdr:colOff>
      <xdr:row>43</xdr:row>
      <xdr:rowOff>133858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25146</xdr:rowOff>
    </xdr:from>
    <xdr:to>
      <xdr:col>23</xdr:col>
      <xdr:colOff>184150</xdr:colOff>
      <xdr:row>43</xdr:row>
      <xdr:rowOff>126746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41673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63754</xdr:rowOff>
    </xdr:from>
    <xdr:to>
      <xdr:col>15</xdr:col>
      <xdr:colOff>133350</xdr:colOff>
      <xdr:row>43</xdr:row>
      <xdr:rowOff>165354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83058</xdr:rowOff>
    </xdr:from>
    <xdr:to>
      <xdr:col>11</xdr:col>
      <xdr:colOff>82550</xdr:colOff>
      <xdr:row>44</xdr:row>
      <xdr:rowOff>13208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83058</xdr:rowOff>
    </xdr:from>
    <xdr:to>
      <xdr:col>7</xdr:col>
      <xdr:colOff>31750</xdr:colOff>
      <xdr:row>44</xdr:row>
      <xdr:rowOff>13208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169435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UD デジタル 教科書体 N-B" panose="02020700000000000000" pitchFamily="17" charset="-128"/>
              <a:ea typeface="UD デジタル 教科書体 N-B" panose="02020700000000000000" pitchFamily="17" charset="-128"/>
            </a:rPr>
            <a:t>　令和１年度決算から１．０％改善されたものの、依然として類似団体中の下位に位置している。扶助費を除く全てにおいて、類似団体を上回っていることから、引き続き、投資的経費の管理や施設の統廃合など、行財政改革の取り組みを一層推進し、義務的経費の抑制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97028</xdr:rowOff>
    </xdr:from>
    <xdr:to>
      <xdr:col>23</xdr:col>
      <xdr:colOff>133350</xdr:colOff>
      <xdr:row>66</xdr:row>
      <xdr:rowOff>121158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41272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106680</xdr:rowOff>
    </xdr:from>
    <xdr:to>
      <xdr:col>19</xdr:col>
      <xdr:colOff>133350</xdr:colOff>
      <xdr:row>66</xdr:row>
      <xdr:rowOff>121158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225800" y="114223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46355</xdr:rowOff>
    </xdr:from>
    <xdr:to>
      <xdr:col>15</xdr:col>
      <xdr:colOff>82550</xdr:colOff>
      <xdr:row>66</xdr:row>
      <xdr:rowOff>106680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36205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169545</xdr:rowOff>
    </xdr:from>
    <xdr:to>
      <xdr:col>11</xdr:col>
      <xdr:colOff>31750</xdr:colOff>
      <xdr:row>66</xdr:row>
      <xdr:rowOff>46355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31379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46228</xdr:rowOff>
    </xdr:from>
    <xdr:to>
      <xdr:col>23</xdr:col>
      <xdr:colOff>184150</xdr:colOff>
      <xdr:row>66</xdr:row>
      <xdr:rowOff>147828</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18305</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3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70358</xdr:rowOff>
    </xdr:from>
    <xdr:to>
      <xdr:col>19</xdr:col>
      <xdr:colOff>184150</xdr:colOff>
      <xdr:row>67</xdr:row>
      <xdr:rowOff>508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156735</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472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167005</xdr:rowOff>
    </xdr:from>
    <xdr:to>
      <xdr:col>11</xdr:col>
      <xdr:colOff>82550</xdr:colOff>
      <xdr:row>66</xdr:row>
      <xdr:rowOff>97155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81932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118745</xdr:rowOff>
    </xdr:from>
    <xdr:to>
      <xdr:col>7</xdr:col>
      <xdr:colOff>31750</xdr:colOff>
      <xdr:row>66</xdr:row>
      <xdr:rowOff>48895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33672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[758,890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　職員数は、令和１年度に比して１人増となっているが、新型コロナウイルス感染症の影響により、観光産業における就労機会が減少し、住民基本台帳登載人口の大幅減（</a:t>
          </a:r>
          <a:r>
            <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1,613</a:t>
          </a: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人→</a:t>
          </a:r>
          <a:r>
            <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1,315</a:t>
          </a: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人）により類似団体を大幅に上回っている。今後については、新型コロナウイルス感染症の状況による影響は、当村の産業構造上避けられないものと考える。</a:t>
          </a:r>
          <a:endPar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119380</xdr:rowOff>
    </xdr:from>
    <xdr:to>
      <xdr:col>23</xdr:col>
      <xdr:colOff>133350</xdr:colOff>
      <xdr:row>83</xdr:row>
      <xdr:rowOff>16990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178280"/>
          <a:ext cx="838200" cy="6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119380</xdr:rowOff>
    </xdr:from>
    <xdr:to>
      <xdr:col>19</xdr:col>
      <xdr:colOff>133350</xdr:colOff>
      <xdr:row>82</xdr:row>
      <xdr:rowOff>133347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3225800" y="14178280"/>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133347</xdr:rowOff>
    </xdr:from>
    <xdr:to>
      <xdr:col>15</xdr:col>
      <xdr:colOff>82550</xdr:colOff>
      <xdr:row>82</xdr:row>
      <xdr:rowOff>142926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192247"/>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142926</xdr:rowOff>
    </xdr:from>
    <xdr:to>
      <xdr:col>11</xdr:col>
      <xdr:colOff>31750</xdr:colOff>
      <xdr:row>83</xdr:row>
      <xdr:rowOff>21352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201826"/>
          <a:ext cx="889000" cy="4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137640</xdr:rowOff>
    </xdr:from>
    <xdr:to>
      <xdr:col>23</xdr:col>
      <xdr:colOff>184150</xdr:colOff>
      <xdr:row>83</xdr:row>
      <xdr:rowOff>67790</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1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109717</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1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68580</xdr:rowOff>
    </xdr:from>
    <xdr:to>
      <xdr:col>19</xdr:col>
      <xdr:colOff>184150</xdr:colOff>
      <xdr:row>82</xdr:row>
      <xdr:rowOff>170180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12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154957</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21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82547</xdr:rowOff>
    </xdr:from>
    <xdr:to>
      <xdr:col>15</xdr:col>
      <xdr:colOff>133350</xdr:colOff>
      <xdr:row>83</xdr:row>
      <xdr:rowOff>12697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14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168924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22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92126</xdr:rowOff>
    </xdr:from>
    <xdr:to>
      <xdr:col>11</xdr:col>
      <xdr:colOff>82550</xdr:colOff>
      <xdr:row>83</xdr:row>
      <xdr:rowOff>22276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15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7053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23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142002</xdr:rowOff>
    </xdr:from>
    <xdr:to>
      <xdr:col>7</xdr:col>
      <xdr:colOff>31750</xdr:colOff>
      <xdr:row>83</xdr:row>
      <xdr:rowOff>72152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56929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28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　前年度に比較し、０．８ポイント上昇しているが、給与体系の見直しが遅れ、類似団体平均を上回っている。これは退職者不補充による年齢層に偏りがあるためであり、これを解消しつつ中長期的な計画でラスパイレス指数の引き下げ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168911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520825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96520</xdr:rowOff>
    </xdr:from>
    <xdr:to>
      <xdr:col>77</xdr:col>
      <xdr:colOff>44450</xdr:colOff>
      <xdr:row>88</xdr:row>
      <xdr:rowOff>120650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290800" y="1518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96520</xdr:rowOff>
    </xdr:from>
    <xdr:to>
      <xdr:col>72</xdr:col>
      <xdr:colOff>203200</xdr:colOff>
      <xdr:row>89</xdr:row>
      <xdr:rowOff>21589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51841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21589</xdr:rowOff>
    </xdr:from>
    <xdr:to>
      <xdr:col>68</xdr:col>
      <xdr:colOff>152400</xdr:colOff>
      <xdr:row>89</xdr:row>
      <xdr:rowOff>51752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3512800" y="1528063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118111</xdr:rowOff>
    </xdr:from>
    <xdr:to>
      <xdr:col>81</xdr:col>
      <xdr:colOff>95250</xdr:colOff>
      <xdr:row>89</xdr:row>
      <xdr:rowOff>48261</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13988</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510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142239</xdr:rowOff>
    </xdr:from>
    <xdr:to>
      <xdr:col>68</xdr:col>
      <xdr:colOff>203200</xdr:colOff>
      <xdr:row>89</xdr:row>
      <xdr:rowOff>72389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57166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952</xdr:rowOff>
    </xdr:from>
    <xdr:to>
      <xdr:col>64</xdr:col>
      <xdr:colOff>152400</xdr:colOff>
      <xdr:row>89</xdr:row>
      <xdr:rowOff>102552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52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87329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534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　職員数は、令和１年度に比して１人増となっているが、新型コロナウイルス感染症の影響により、観光産業における就労機会の減少により、住民基本台帳登載人口の大幅減（</a:t>
          </a:r>
          <a:r>
            <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1,613</a:t>
          </a: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人→</a:t>
          </a:r>
          <a:r>
            <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1,315</a:t>
          </a: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人）により類似団体を大幅に上回っている。今後については、新型コロナウイルス感染症の状況による影響は、当村の産業構造上避けられないものと考える。</a:t>
          </a:r>
          <a:endPar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23792</xdr:rowOff>
    </xdr:from>
    <xdr:to>
      <xdr:col>81</xdr:col>
      <xdr:colOff>44450</xdr:colOff>
      <xdr:row>60</xdr:row>
      <xdr:rowOff>118013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310792"/>
          <a:ext cx="838200" cy="9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23792</xdr:rowOff>
    </xdr:from>
    <xdr:to>
      <xdr:col>77</xdr:col>
      <xdr:colOff>44450</xdr:colOff>
      <xdr:row>60</xdr:row>
      <xdr:rowOff>27239</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31079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26549</xdr:rowOff>
    </xdr:from>
    <xdr:to>
      <xdr:col>72</xdr:col>
      <xdr:colOff>203200</xdr:colOff>
      <xdr:row>60</xdr:row>
      <xdr:rowOff>27239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313549"/>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26549</xdr:rowOff>
    </xdr:from>
    <xdr:to>
      <xdr:col>68</xdr:col>
      <xdr:colOff>152400</xdr:colOff>
      <xdr:row>60</xdr:row>
      <xdr:rowOff>84691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313549"/>
          <a:ext cx="889000" cy="5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67213</xdr:rowOff>
    </xdr:from>
    <xdr:to>
      <xdr:col>81</xdr:col>
      <xdr:colOff>95250</xdr:colOff>
      <xdr:row>60</xdr:row>
      <xdr:rowOff>168813</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35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39290</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32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144442</xdr:rowOff>
    </xdr:from>
    <xdr:to>
      <xdr:col>77</xdr:col>
      <xdr:colOff>95250</xdr:colOff>
      <xdr:row>60</xdr:row>
      <xdr:rowOff>74592</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2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59369</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46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147889</xdr:rowOff>
    </xdr:from>
    <xdr:to>
      <xdr:col>73</xdr:col>
      <xdr:colOff>44450</xdr:colOff>
      <xdr:row>60</xdr:row>
      <xdr:rowOff>78039</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2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62816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34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147199</xdr:rowOff>
    </xdr:from>
    <xdr:to>
      <xdr:col>68</xdr:col>
      <xdr:colOff>203200</xdr:colOff>
      <xdr:row>60</xdr:row>
      <xdr:rowOff>77349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62126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4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33891</xdr:rowOff>
    </xdr:from>
    <xdr:to>
      <xdr:col>64</xdr:col>
      <xdr:colOff>152400</xdr:colOff>
      <xdr:row>60</xdr:row>
      <xdr:rowOff>135491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3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120268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0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　簡易水道事業などの整備に係る起債の元利償還の開始により増加傾向にあり、前年度を上回る</a:t>
          </a:r>
          <a:r>
            <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8.4</a:t>
          </a: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となり、類似団体を上回っている。今後についても、近年にない大型事業を令和元年度に実施したことにより、元利償還金の増加が見込まれているが、計画的な事業実施により地方債発行額の抑制を図っていく。</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129286</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71490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41</xdr:row>
      <xdr:rowOff>119634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71201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47244</xdr:rowOff>
    </xdr:from>
    <xdr:to>
      <xdr:col>72</xdr:col>
      <xdr:colOff>203200</xdr:colOff>
      <xdr:row>41</xdr:row>
      <xdr:rowOff>90678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70766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47244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512800" y="705256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167894</xdr:rowOff>
    </xdr:from>
    <xdr:to>
      <xdr:col>68</xdr:col>
      <xdr:colOff>203200</xdr:colOff>
      <xdr:row>41</xdr:row>
      <xdr:rowOff>98044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　令和１年度に実施した大型事業に要した借入額により、起債残高が増加したことと、財源不足を補った各種繰入金の増加のため、充当可能基金の減額があったことにより、昨年度を大幅に上回っている。</a:t>
          </a:r>
          <a:endPar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　投機的経費の管理や地方債発行の抑制を一層図ることにより将来負担額の減少を図り、財政の健全化に努める。</a:t>
          </a: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42273</xdr:rowOff>
    </xdr:from>
    <xdr:to>
      <xdr:col>81</xdr:col>
      <xdr:colOff>44450</xdr:colOff>
      <xdr:row>16</xdr:row>
      <xdr:rowOff>167519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2785473"/>
          <a:ext cx="8382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125488</xdr:rowOff>
    </xdr:from>
    <xdr:to>
      <xdr:col>77</xdr:col>
      <xdr:colOff>44450</xdr:colOff>
      <xdr:row>16</xdr:row>
      <xdr:rowOff>42273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290800" y="2525788"/>
          <a:ext cx="889000" cy="25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22074</xdr:rowOff>
    </xdr:from>
    <xdr:to>
      <xdr:col>72</xdr:col>
      <xdr:colOff>203200</xdr:colOff>
      <xdr:row>14</xdr:row>
      <xdr:rowOff>125488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242237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22074</xdr:rowOff>
    </xdr:from>
    <xdr:to>
      <xdr:col>68</xdr:col>
      <xdr:colOff>152400</xdr:colOff>
      <xdr:row>14</xdr:row>
      <xdr:rowOff>85271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2422374"/>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116719</xdr:rowOff>
    </xdr:from>
    <xdr:to>
      <xdr:col>81</xdr:col>
      <xdr:colOff>95250</xdr:colOff>
      <xdr:row>17</xdr:row>
      <xdr:rowOff>46869</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85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88796</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83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162923</xdr:rowOff>
    </xdr:from>
    <xdr:to>
      <xdr:col>77</xdr:col>
      <xdr:colOff>95250</xdr:colOff>
      <xdr:row>16</xdr:row>
      <xdr:rowOff>93073</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7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77850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82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74688</xdr:rowOff>
    </xdr:from>
    <xdr:to>
      <xdr:col>73</xdr:col>
      <xdr:colOff>44450</xdr:colOff>
      <xdr:row>15</xdr:row>
      <xdr:rowOff>4838</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4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161065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6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142724</xdr:rowOff>
    </xdr:from>
    <xdr:to>
      <xdr:col>68</xdr:col>
      <xdr:colOff>203200</xdr:colOff>
      <xdr:row>14</xdr:row>
      <xdr:rowOff>72874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57651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4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34471</xdr:rowOff>
    </xdr:from>
    <xdr:to>
      <xdr:col>64</xdr:col>
      <xdr:colOff>152400</xdr:colOff>
      <xdr:row>14</xdr:row>
      <xdr:rowOff>136071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4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120848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2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
1,092
571.41
2,676,477
2,607,632
52,093
1,674,870
2,973,221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　令和２年度決算については</a:t>
          </a:r>
          <a:r>
            <a:rPr kumimoji="0" lang="ja-JP"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類似団体平均値を</a:t>
          </a:r>
          <a:r>
            <a:rPr kumimoji="0"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下</a:t>
          </a:r>
          <a:r>
            <a:rPr kumimoji="0" lang="ja-JP"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回っている</a:t>
          </a:r>
          <a:r>
            <a:rPr kumimoji="0"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が</a:t>
          </a:r>
          <a:r>
            <a:rPr kumimoji="0" lang="ja-JP"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、全体的に年齢層に偏り</a:t>
          </a:r>
          <a:r>
            <a:rPr kumimoji="0"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（高齢）</a:t>
          </a:r>
          <a:r>
            <a:rPr kumimoji="0" lang="ja-JP"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があることから人件費が高い傾向にある。これを解消するために中長期的な計画で総数を抑制しつつも計画的な職員採用を進め、業務の効率化図りつつ、適正な定員管理及び人件費の抑制に努める。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125367</xdr:rowOff>
    </xdr:from>
    <xdr:to>
      <xdr:col>24</xdr:col>
      <xdr:colOff>25400</xdr:colOff>
      <xdr:row>36</xdr:row>
      <xdr:rowOff>15966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2611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148227</xdr:rowOff>
    </xdr:from>
    <xdr:to>
      <xdr:col>19</xdr:col>
      <xdr:colOff>187325</xdr:colOff>
      <xdr:row>36</xdr:row>
      <xdr:rowOff>15966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489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122101</xdr:rowOff>
    </xdr:from>
    <xdr:to>
      <xdr:col>15</xdr:col>
      <xdr:colOff>98425</xdr:colOff>
      <xdr:row>35</xdr:row>
      <xdr:rowOff>148227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228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122101</xdr:rowOff>
    </xdr:from>
    <xdr:to>
      <xdr:col>11</xdr:col>
      <xdr:colOff>9525</xdr:colOff>
      <xdr:row>35</xdr:row>
      <xdr:rowOff>125367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1228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74567</xdr:rowOff>
    </xdr:from>
    <xdr:to>
      <xdr:col>24</xdr:col>
      <xdr:colOff>76200</xdr:colOff>
      <xdr:row>36</xdr:row>
      <xdr:rowOff>4717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91094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2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136616</xdr:rowOff>
    </xdr:from>
    <xdr:to>
      <xdr:col>20</xdr:col>
      <xdr:colOff>38100</xdr:colOff>
      <xdr:row>36</xdr:row>
      <xdr:rowOff>66766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3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51543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2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97427</xdr:rowOff>
    </xdr:from>
    <xdr:to>
      <xdr:col>15</xdr:col>
      <xdr:colOff>149225</xdr:colOff>
      <xdr:row>36</xdr:row>
      <xdr:rowOff>27577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9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12354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18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71301</xdr:rowOff>
    </xdr:from>
    <xdr:to>
      <xdr:col>11</xdr:col>
      <xdr:colOff>60325</xdr:colOff>
      <xdr:row>36</xdr:row>
      <xdr:rowOff>1451</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7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157678</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15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74567</xdr:rowOff>
    </xdr:from>
    <xdr:to>
      <xdr:col>6</xdr:col>
      <xdr:colOff>171450</xdr:colOff>
      <xdr:row>36</xdr:row>
      <xdr:rowOff>4717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160944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6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　システム保守委託料の増加により、類似団体を上回っている。また、各公共施設の老朽化による維持補修費の増加も予測されていることから、公共施設等総合管理計画に基づき、各施設の存廃等の見直しを行うなど、行財政改革を引続き行い、事務事業の見直しにより経費節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17</xdr:row>
      <xdr:rowOff>83566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29052"/>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17</xdr:row>
      <xdr:rowOff>115570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2905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18</xdr:row>
      <xdr:rowOff>113284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03022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67564</xdr:rowOff>
    </xdr:from>
    <xdr:to>
      <xdr:col>69</xdr:col>
      <xdr:colOff>92075</xdr:colOff>
      <xdr:row>18</xdr:row>
      <xdr:rowOff>113284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1536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62484</xdr:rowOff>
    </xdr:from>
    <xdr:to>
      <xdr:col>69</xdr:col>
      <xdr:colOff>142875</xdr:colOff>
      <xdr:row>18</xdr:row>
      <xdr:rowOff>164084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148861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xdr:rowOff>
    </xdr:from>
    <xdr:to>
      <xdr:col>65</xdr:col>
      <xdr:colOff>53975</xdr:colOff>
      <xdr:row>18</xdr:row>
      <xdr:rowOff>118364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103141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　比較的低い水準で推移してきているが、障害者の自立支援給付費の増、医療費無償が１８歳までと拡大したことによる医療費の増、また子育て支援対策の充実を進めることから児童福祉費の増が見込まれることからも、財政状況を踏まえ計画的な社会福祉事業を推進していくこと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99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UD デジタル 教科書体 N-B" panose="02020700000000000000" pitchFamily="17" charset="-128"/>
              <a:ea typeface="UD デジタル 教科書体 N-B" panose="02020700000000000000" pitchFamily="17" charset="-128"/>
            </a:rPr>
            <a:t>　その他に関わる経費について、類似団体を上回った主な要因としては、他会計への繰出金のためと考えられる。</a:t>
          </a:r>
          <a:endParaRPr kumimoji="1" lang="en-US" altLang="ja-JP" sz="1300">
            <a:latin typeface="UD デジタル 教科書体 N-B" panose="02020700000000000000" pitchFamily="17" charset="-128"/>
            <a:ea typeface="UD デジタル 教科書体 N-B" panose="02020700000000000000" pitchFamily="17" charset="-128"/>
          </a:endParaRPr>
        </a:p>
        <a:p>
          <a:r>
            <a:rPr kumimoji="1" lang="ja-JP" altLang="en-US" sz="1300">
              <a:latin typeface="UD デジタル 教科書体 N-B" panose="02020700000000000000" pitchFamily="17" charset="-128"/>
              <a:ea typeface="UD デジタル 教科書体 N-B" panose="02020700000000000000" pitchFamily="17" charset="-128"/>
            </a:rPr>
            <a:t>　今後も各特別会計における経費の削減に努めるとともに、独立採算の原則に基づき料金等の見直しを検討する。</a:t>
          </a:r>
          <a:endParaRPr kumimoji="1" lang="en-US" altLang="ja-JP" sz="1300">
            <a:latin typeface="UD デジタル 教科書体 N-B" panose="02020700000000000000" pitchFamily="17" charset="-128"/>
            <a:ea typeface="UD デジタル 教科書体 N-B" panose="02020700000000000000" pitchFamily="17"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39370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0711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157480</xdr:rowOff>
    </xdr:from>
    <xdr:to>
      <xdr:col>78</xdr:col>
      <xdr:colOff>69850</xdr:colOff>
      <xdr:row>59</xdr:row>
      <xdr:rowOff>39370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1010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157480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979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73660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97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160020</xdr:rowOff>
    </xdr:from>
    <xdr:to>
      <xdr:col>78</xdr:col>
      <xdr:colOff>120650</xdr:colOff>
      <xdr:row>59</xdr:row>
      <xdr:rowOff>90170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74947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109237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UD デジタル 教科書体 N-B" panose="02020700000000000000" pitchFamily="17" charset="-128"/>
              <a:ea typeface="UD デジタル 教科書体 N-B" panose="02020700000000000000" pitchFamily="17" charset="-128"/>
            </a:rPr>
            <a:t>　類似団体・全道・全国平均を上回っているが、主な要因として</a:t>
          </a: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消防・環境衛生・給食等の広域連合負担金など、過疎地特有の財政負担により類似団体平均値を上回ってる。今後も消防経費の増加による負担金の増加が見込まれることからも、補助金を交付する上で適当な事務事業なのかを精査し、必要性の低い事業等については見直しや廃止を行い補助金の削減に努める。</a:t>
          </a:r>
        </a:p>
        <a:p>
          <a:endParaRPr kumimoji="1" lang="ja-JP" altLang="en-US" sz="1300">
            <a:latin typeface="UD デジタル 教科書体 N-B" panose="02020700000000000000" pitchFamily="17" charset="-128"/>
            <a:ea typeface="UD デジタル 教科書体 N-B" panose="02020700000000000000" pitchFamily="17"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99568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5598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99568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5232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38</xdr:row>
      <xdr:rowOff>8128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40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101854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440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　</a:t>
          </a:r>
          <a:r>
            <a:rPr kumimoji="1" lang="ja-JP"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高規格救急自動車、簡易水道施設整備事業債など係る元利償還金により増加傾向にあり、前年度</a:t>
          </a: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並みの</a:t>
          </a:r>
          <a:r>
            <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20.7</a:t>
          </a:r>
          <a:r>
            <a:rPr kumimoji="1" lang="ja-JP"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％と類似団体を上回っている。今後についても、令和３年度に大型の単独事業</a:t>
          </a:r>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を実施して</a:t>
          </a:r>
          <a:r>
            <a:rPr kumimoji="1" lang="ja-JP"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おり、元利償還金の増加が見込まれるが、計画的な事業実施により地方債発行額の抑制を図っていく。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96520</xdr:rowOff>
    </xdr:from>
    <xdr:to>
      <xdr:col>24</xdr:col>
      <xdr:colOff>25400</xdr:colOff>
      <xdr:row>77</xdr:row>
      <xdr:rowOff>100330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298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58420</xdr:rowOff>
    </xdr:from>
    <xdr:to>
      <xdr:col>19</xdr:col>
      <xdr:colOff>187325</xdr:colOff>
      <xdr:row>77</xdr:row>
      <xdr:rowOff>100330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2600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876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76</xdr:row>
      <xdr:rowOff>157480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381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45720</xdr:rowOff>
    </xdr:from>
    <xdr:to>
      <xdr:col>24</xdr:col>
      <xdr:colOff>76200</xdr:colOff>
      <xdr:row>77</xdr:row>
      <xdr:rowOff>147320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17797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xdr:rowOff>
    </xdr:from>
    <xdr:to>
      <xdr:col>15</xdr:col>
      <xdr:colOff>149225</xdr:colOff>
      <xdr:row>77</xdr:row>
      <xdr:rowOff>109220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93997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UD デジタル 教科書体 N-B" panose="02020700000000000000" pitchFamily="17" charset="-128"/>
              <a:ea typeface="UD デジタル 教科書体 N-B" panose="02020700000000000000" pitchFamily="17" charset="-128"/>
            </a:rPr>
            <a:t>　扶助費以外の経常収支比率については、類似団体平均に比べ高い比率となっている。類似団体を上回る負担金等に係る補助費や繰出金等の抑制を図るなど、財政構造の弾力性の確保に努める。</a:t>
          </a:r>
          <a:endParaRPr kumimoji="1" lang="en-US" altLang="ja-JP" sz="1300">
            <a:latin typeface="UD デジタル 教科書体 N-B" panose="02020700000000000000" pitchFamily="17" charset="-128"/>
            <a:ea typeface="UD デジタル 教科書体 N-B" panose="02020700000000000000" pitchFamily="17"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xdr:rowOff>
    </xdr:from>
    <xdr:to>
      <xdr:col>82</xdr:col>
      <xdr:colOff>107950</xdr:colOff>
      <xdr:row>78</xdr:row>
      <xdr:rowOff>30987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8351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78</xdr:row>
      <xdr:rowOff>42418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040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28702</xdr:rowOff>
    </xdr:from>
    <xdr:to>
      <xdr:col>73</xdr:col>
      <xdr:colOff>180975</xdr:colOff>
      <xdr:row>78</xdr:row>
      <xdr:rowOff>42418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0180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28702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8580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131063</xdr:rowOff>
    </xdr:from>
    <xdr:to>
      <xdr:col>82</xdr:col>
      <xdr:colOff>158750</xdr:colOff>
      <xdr:row>78</xdr:row>
      <xdr:rowOff>61213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103140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0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163068</xdr:rowOff>
    </xdr:from>
    <xdr:to>
      <xdr:col>74</xdr:col>
      <xdr:colOff>31750</xdr:colOff>
      <xdr:row>78</xdr:row>
      <xdr:rowOff>93218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6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77995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5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149352</xdr:rowOff>
    </xdr:from>
    <xdr:to>
      <xdr:col>69</xdr:col>
      <xdr:colOff>142875</xdr:colOff>
      <xdr:row>78</xdr:row>
      <xdr:rowOff>79502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64279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104915</xdr:rowOff>
    </xdr:from>
    <xdr:to>
      <xdr:col>29</xdr:col>
      <xdr:colOff>127000</xdr:colOff>
      <xdr:row>16</xdr:row>
      <xdr:rowOff>117501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724290"/>
          <a:ext cx="647700" cy="184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75579</xdr:rowOff>
    </xdr:from>
    <xdr:to>
      <xdr:col>26</xdr:col>
      <xdr:colOff>50800</xdr:colOff>
      <xdr:row>16</xdr:row>
      <xdr:rowOff>117501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866404"/>
          <a:ext cx="698500" cy="41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74129</xdr:rowOff>
    </xdr:from>
    <xdr:to>
      <xdr:col>22</xdr:col>
      <xdr:colOff>114300</xdr:colOff>
      <xdr:row>16</xdr:row>
      <xdr:rowOff>75579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864954"/>
          <a:ext cx="698500" cy="1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138119</xdr:rowOff>
    </xdr:from>
    <xdr:to>
      <xdr:col>18</xdr:col>
      <xdr:colOff>177800</xdr:colOff>
      <xdr:row>16</xdr:row>
      <xdr:rowOff>74129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757494"/>
          <a:ext cx="698500" cy="107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54115</xdr:rowOff>
    </xdr:from>
    <xdr:to>
      <xdr:col>29</xdr:col>
      <xdr:colOff>177800</xdr:colOff>
      <xdr:row>15</xdr:row>
      <xdr:rowOff>155715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673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70642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1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66701</xdr:rowOff>
    </xdr:from>
    <xdr:to>
      <xdr:col>26</xdr:col>
      <xdr:colOff>101600</xdr:colOff>
      <xdr:row>16</xdr:row>
      <xdr:rowOff>168301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85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7028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626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24779</xdr:rowOff>
    </xdr:from>
    <xdr:to>
      <xdr:col>22</xdr:col>
      <xdr:colOff>165100</xdr:colOff>
      <xdr:row>16</xdr:row>
      <xdr:rowOff>126379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815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136556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8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23329</xdr:rowOff>
    </xdr:from>
    <xdr:to>
      <xdr:col>19</xdr:col>
      <xdr:colOff>38100</xdr:colOff>
      <xdr:row>16</xdr:row>
      <xdr:rowOff>124929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814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135106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8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87319</xdr:rowOff>
    </xdr:from>
    <xdr:to>
      <xdr:col>15</xdr:col>
      <xdr:colOff>101600</xdr:colOff>
      <xdr:row>16</xdr:row>
      <xdr:rowOff>17469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706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27646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47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245146</xdr:rowOff>
    </xdr:from>
    <xdr:to>
      <xdr:col>29</xdr:col>
      <xdr:colOff>127000</xdr:colOff>
      <xdr:row>35</xdr:row>
      <xdr:rowOff>335512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55496"/>
          <a:ext cx="647700" cy="90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327494</xdr:rowOff>
    </xdr:from>
    <xdr:to>
      <xdr:col>26</xdr:col>
      <xdr:colOff>50800</xdr:colOff>
      <xdr:row>35</xdr:row>
      <xdr:rowOff>335512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37844"/>
          <a:ext cx="698500" cy="8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327494</xdr:rowOff>
    </xdr:from>
    <xdr:to>
      <xdr:col>22</xdr:col>
      <xdr:colOff>114300</xdr:colOff>
      <xdr:row>35</xdr:row>
      <xdr:rowOff>341295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37844"/>
          <a:ext cx="698500" cy="13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297284</xdr:rowOff>
    </xdr:from>
    <xdr:to>
      <xdr:col>18</xdr:col>
      <xdr:colOff>177800</xdr:colOff>
      <xdr:row>35</xdr:row>
      <xdr:rowOff>341295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07634"/>
          <a:ext cx="698500" cy="44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194346</xdr:rowOff>
    </xdr:from>
    <xdr:to>
      <xdr:col>29</xdr:col>
      <xdr:colOff>177800</xdr:colOff>
      <xdr:row>35</xdr:row>
      <xdr:rowOff>295946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04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39423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4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284712</xdr:rowOff>
    </xdr:from>
    <xdr:to>
      <xdr:col>26</xdr:col>
      <xdr:colOff>101600</xdr:colOff>
      <xdr:row>36</xdr:row>
      <xdr:rowOff>43412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95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53589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63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276694</xdr:rowOff>
    </xdr:from>
    <xdr:to>
      <xdr:col>22</xdr:col>
      <xdr:colOff>165100</xdr:colOff>
      <xdr:row>36</xdr:row>
      <xdr:rowOff>35394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87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45571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5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290495</xdr:rowOff>
    </xdr:from>
    <xdr:to>
      <xdr:col>19</xdr:col>
      <xdr:colOff>38100</xdr:colOff>
      <xdr:row>36</xdr:row>
      <xdr:rowOff>49195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0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59372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6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246484</xdr:rowOff>
    </xdr:from>
    <xdr:to>
      <xdr:col>15</xdr:col>
      <xdr:colOff>101600</xdr:colOff>
      <xdr:row>36</xdr:row>
      <xdr:rowOff>5184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5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15361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2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
1,092
571.41
2,676,477
2,607,632
52,093
1,674,870
2,973,221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35649</xdr:rowOff>
    </xdr:from>
    <xdr:to>
      <xdr:col>24</xdr:col>
      <xdr:colOff>63500</xdr:colOff>
      <xdr:row>37</xdr:row>
      <xdr:rowOff>67837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207849"/>
          <a:ext cx="838200" cy="20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64816</xdr:rowOff>
    </xdr:from>
    <xdr:to>
      <xdr:col>19</xdr:col>
      <xdr:colOff>177800</xdr:colOff>
      <xdr:row>37</xdr:row>
      <xdr:rowOff>67837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908300" y="6408466"/>
          <a:ext cx="889000" cy="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40395</xdr:rowOff>
    </xdr:from>
    <xdr:to>
      <xdr:col>15</xdr:col>
      <xdr:colOff>50800</xdr:colOff>
      <xdr:row>37</xdr:row>
      <xdr:rowOff>64816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2019300" y="6384045"/>
          <a:ext cx="889000" cy="2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142460</xdr:rowOff>
    </xdr:from>
    <xdr:to>
      <xdr:col>10</xdr:col>
      <xdr:colOff>114300</xdr:colOff>
      <xdr:row>37</xdr:row>
      <xdr:rowOff>40395</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a:off x="1130300" y="6314660"/>
          <a:ext cx="889000" cy="6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156299</xdr:rowOff>
    </xdr:from>
    <xdr:to>
      <xdr:col>24</xdr:col>
      <xdr:colOff>114300</xdr:colOff>
      <xdr:row>36</xdr:row>
      <xdr:rowOff>86449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15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7726</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00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17037</xdr:rowOff>
    </xdr:from>
    <xdr:to>
      <xdr:col>20</xdr:col>
      <xdr:colOff>38100</xdr:colOff>
      <xdr:row>37</xdr:row>
      <xdr:rowOff>118637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3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135164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13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14016</xdr:rowOff>
    </xdr:from>
    <xdr:to>
      <xdr:col>15</xdr:col>
      <xdr:colOff>101600</xdr:colOff>
      <xdr:row>37</xdr:row>
      <xdr:rowOff>115616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35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132143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13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161045</xdr:rowOff>
    </xdr:from>
    <xdr:to>
      <xdr:col>10</xdr:col>
      <xdr:colOff>165100</xdr:colOff>
      <xdr:row>37</xdr:row>
      <xdr:rowOff>91195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3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107722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108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91660</xdr:rowOff>
    </xdr:from>
    <xdr:to>
      <xdr:col>6</xdr:col>
      <xdr:colOff>38100</xdr:colOff>
      <xdr:row>37</xdr:row>
      <xdr:rowOff>21810</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2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38337</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03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121503</xdr:rowOff>
    </xdr:from>
    <xdr:to>
      <xdr:col>24</xdr:col>
      <xdr:colOff>63500</xdr:colOff>
      <xdr:row>57</xdr:row>
      <xdr:rowOff>126600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94153"/>
          <a:ext cx="8382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83838</xdr:rowOff>
    </xdr:from>
    <xdr:to>
      <xdr:col>19</xdr:col>
      <xdr:colOff>177800</xdr:colOff>
      <xdr:row>57</xdr:row>
      <xdr:rowOff>121503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56488"/>
          <a:ext cx="889000" cy="3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83838</xdr:rowOff>
    </xdr:from>
    <xdr:to>
      <xdr:col>15</xdr:col>
      <xdr:colOff>50800</xdr:colOff>
      <xdr:row>57</xdr:row>
      <xdr:rowOff>84126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56488"/>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17859</xdr:rowOff>
    </xdr:from>
    <xdr:to>
      <xdr:col>10</xdr:col>
      <xdr:colOff>114300</xdr:colOff>
      <xdr:row>57</xdr:row>
      <xdr:rowOff>84126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790509"/>
          <a:ext cx="889000" cy="6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75800</xdr:rowOff>
    </xdr:from>
    <xdr:to>
      <xdr:col>24</xdr:col>
      <xdr:colOff>114300</xdr:colOff>
      <xdr:row>58</xdr:row>
      <xdr:rowOff>5950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98677</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9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70703</xdr:rowOff>
    </xdr:from>
    <xdr:to>
      <xdr:col>20</xdr:col>
      <xdr:colOff>38100</xdr:colOff>
      <xdr:row>58</xdr:row>
      <xdr:rowOff>853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17380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61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33038</xdr:rowOff>
    </xdr:from>
    <xdr:to>
      <xdr:col>15</xdr:col>
      <xdr:colOff>101600</xdr:colOff>
      <xdr:row>57</xdr:row>
      <xdr:rowOff>134638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0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151165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58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33326</xdr:rowOff>
    </xdr:from>
    <xdr:to>
      <xdr:col>10</xdr:col>
      <xdr:colOff>165100</xdr:colOff>
      <xdr:row>57</xdr:row>
      <xdr:rowOff>134926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0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151453</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58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138509</xdr:rowOff>
    </xdr:from>
    <xdr:to>
      <xdr:col>6</xdr:col>
      <xdr:colOff>38100</xdr:colOff>
      <xdr:row>57</xdr:row>
      <xdr:rowOff>68659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85186</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51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129231</xdr:rowOff>
    </xdr:from>
    <xdr:to>
      <xdr:col>24</xdr:col>
      <xdr:colOff>63500</xdr:colOff>
      <xdr:row>77</xdr:row>
      <xdr:rowOff>170154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30881"/>
          <a:ext cx="838200" cy="4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56160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4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170154</xdr:rowOff>
    </xdr:from>
    <xdr:to>
      <xdr:col>19</xdr:col>
      <xdr:colOff>177800</xdr:colOff>
      <xdr:row>78</xdr:row>
      <xdr:rowOff>28200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71804"/>
          <a:ext cx="889000" cy="2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9913</xdr:rowOff>
    </xdr:from>
    <xdr:to>
      <xdr:col>15</xdr:col>
      <xdr:colOff>50800</xdr:colOff>
      <xdr:row>78</xdr:row>
      <xdr:rowOff>28200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830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159386</xdr:rowOff>
    </xdr:from>
    <xdr:to>
      <xdr:col>10</xdr:col>
      <xdr:colOff>114300</xdr:colOff>
      <xdr:row>78</xdr:row>
      <xdr:rowOff>9913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61036"/>
          <a:ext cx="889000" cy="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78431</xdr:rowOff>
    </xdr:from>
    <xdr:to>
      <xdr:col>24</xdr:col>
      <xdr:colOff>114300</xdr:colOff>
      <xdr:row>78</xdr:row>
      <xdr:rowOff>8581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8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101308</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3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119354</xdr:rowOff>
    </xdr:from>
    <xdr:to>
      <xdr:col>20</xdr:col>
      <xdr:colOff>38100</xdr:colOff>
      <xdr:row>78</xdr:row>
      <xdr:rowOff>49504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66031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148850</xdr:rowOff>
    </xdr:from>
    <xdr:to>
      <xdr:col>15</xdr:col>
      <xdr:colOff>101600</xdr:colOff>
      <xdr:row>78</xdr:row>
      <xdr:rowOff>79000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95527</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1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130563</xdr:rowOff>
    </xdr:from>
    <xdr:to>
      <xdr:col>10</xdr:col>
      <xdr:colOff>165100</xdr:colOff>
      <xdr:row>78</xdr:row>
      <xdr:rowOff>60713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77240</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1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108586</xdr:rowOff>
    </xdr:from>
    <xdr:to>
      <xdr:col>6</xdr:col>
      <xdr:colOff>38100</xdr:colOff>
      <xdr:row>78</xdr:row>
      <xdr:rowOff>38736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55263</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0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133125</xdr:rowOff>
    </xdr:from>
    <xdr:to>
      <xdr:col>24</xdr:col>
      <xdr:colOff>63500</xdr:colOff>
      <xdr:row>96</xdr:row>
      <xdr:rowOff>72394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420875"/>
          <a:ext cx="838200" cy="1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16757</xdr:rowOff>
    </xdr:from>
    <xdr:to>
      <xdr:col>19</xdr:col>
      <xdr:colOff>177800</xdr:colOff>
      <xdr:row>96</xdr:row>
      <xdr:rowOff>72394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475957"/>
          <a:ext cx="889000" cy="5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16757</xdr:rowOff>
    </xdr:from>
    <xdr:to>
      <xdr:col>15</xdr:col>
      <xdr:colOff>50800</xdr:colOff>
      <xdr:row>96</xdr:row>
      <xdr:rowOff>38647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475957"/>
          <a:ext cx="889000" cy="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11249</xdr:rowOff>
    </xdr:from>
    <xdr:to>
      <xdr:col>10</xdr:col>
      <xdr:colOff>114300</xdr:colOff>
      <xdr:row>96</xdr:row>
      <xdr:rowOff>38647</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470449"/>
          <a:ext cx="889000" cy="2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82325</xdr:rowOff>
    </xdr:from>
    <xdr:to>
      <xdr:col>24</xdr:col>
      <xdr:colOff>114300</xdr:colOff>
      <xdr:row>96</xdr:row>
      <xdr:rowOff>12475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3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60752</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34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21594</xdr:rowOff>
    </xdr:from>
    <xdr:to>
      <xdr:col>20</xdr:col>
      <xdr:colOff>38100</xdr:colOff>
      <xdr:row>96</xdr:row>
      <xdr:rowOff>123194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48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114321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57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137407</xdr:rowOff>
    </xdr:from>
    <xdr:to>
      <xdr:col>15</xdr:col>
      <xdr:colOff>101600</xdr:colOff>
      <xdr:row>96</xdr:row>
      <xdr:rowOff>67557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4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58684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51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159297</xdr:rowOff>
    </xdr:from>
    <xdr:to>
      <xdr:col>10</xdr:col>
      <xdr:colOff>165100</xdr:colOff>
      <xdr:row>96</xdr:row>
      <xdr:rowOff>89447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4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80574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53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131899</xdr:rowOff>
    </xdr:from>
    <xdr:to>
      <xdr:col>6</xdr:col>
      <xdr:colOff>38100</xdr:colOff>
      <xdr:row>96</xdr:row>
      <xdr:rowOff>62049</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41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53176</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51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9604</xdr:rowOff>
    </xdr:from>
    <xdr:to>
      <xdr:col>55</xdr:col>
      <xdr:colOff>0</xdr:colOff>
      <xdr:row>38</xdr:row>
      <xdr:rowOff>94330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81804"/>
          <a:ext cx="838200" cy="42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77711</xdr:rowOff>
    </xdr:from>
    <xdr:to>
      <xdr:col>50</xdr:col>
      <xdr:colOff>114300</xdr:colOff>
      <xdr:row>38</xdr:row>
      <xdr:rowOff>94330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592811"/>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36761</xdr:rowOff>
    </xdr:from>
    <xdr:to>
      <xdr:col>45</xdr:col>
      <xdr:colOff>177800</xdr:colOff>
      <xdr:row>38</xdr:row>
      <xdr:rowOff>77711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551861"/>
          <a:ext cx="889000" cy="4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138916</xdr:rowOff>
    </xdr:from>
    <xdr:to>
      <xdr:col>41</xdr:col>
      <xdr:colOff>50800</xdr:colOff>
      <xdr:row>38</xdr:row>
      <xdr:rowOff>36761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82566"/>
          <a:ext cx="889000" cy="6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130254</xdr:rowOff>
    </xdr:from>
    <xdr:to>
      <xdr:col>55</xdr:col>
      <xdr:colOff>50800</xdr:colOff>
      <xdr:row>36</xdr:row>
      <xdr:rowOff>60404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153131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8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43530</xdr:rowOff>
    </xdr:from>
    <xdr:to>
      <xdr:col>50</xdr:col>
      <xdr:colOff>165100</xdr:colOff>
      <xdr:row>38</xdr:row>
      <xdr:rowOff>145130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161657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33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26911</xdr:rowOff>
    </xdr:from>
    <xdr:to>
      <xdr:col>46</xdr:col>
      <xdr:colOff>38100</xdr:colOff>
      <xdr:row>38</xdr:row>
      <xdr:rowOff>128511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4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145037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31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157411</xdr:rowOff>
    </xdr:from>
    <xdr:to>
      <xdr:col>41</xdr:col>
      <xdr:colOff>101600</xdr:colOff>
      <xdr:row>38</xdr:row>
      <xdr:rowOff>87561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0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104088</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27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88116</xdr:rowOff>
    </xdr:from>
    <xdr:to>
      <xdr:col>36</xdr:col>
      <xdr:colOff>165100</xdr:colOff>
      <xdr:row>38</xdr:row>
      <xdr:rowOff>18266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3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34793</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20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96632</xdr:rowOff>
    </xdr:from>
    <xdr:to>
      <xdr:col>55</xdr:col>
      <xdr:colOff>0</xdr:colOff>
      <xdr:row>57</xdr:row>
      <xdr:rowOff>39543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697832"/>
          <a:ext cx="838200" cy="11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96632</xdr:rowOff>
    </xdr:from>
    <xdr:to>
      <xdr:col>50</xdr:col>
      <xdr:colOff>114300</xdr:colOff>
      <xdr:row>57</xdr:row>
      <xdr:rowOff>48636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697832"/>
          <a:ext cx="889000" cy="1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125807</xdr:rowOff>
    </xdr:from>
    <xdr:to>
      <xdr:col>45</xdr:col>
      <xdr:colOff>177800</xdr:colOff>
      <xdr:row>57</xdr:row>
      <xdr:rowOff>48636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727007"/>
          <a:ext cx="889000" cy="9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106232</xdr:rowOff>
    </xdr:from>
    <xdr:to>
      <xdr:col>41</xdr:col>
      <xdr:colOff>50800</xdr:colOff>
      <xdr:row>56</xdr:row>
      <xdr:rowOff>125807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07432"/>
          <a:ext cx="889000" cy="1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160193</xdr:rowOff>
    </xdr:from>
    <xdr:to>
      <xdr:col>55</xdr:col>
      <xdr:colOff>50800</xdr:colOff>
      <xdr:row>57</xdr:row>
      <xdr:rowOff>90343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6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138620</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3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45832</xdr:rowOff>
    </xdr:from>
    <xdr:to>
      <xdr:col>50</xdr:col>
      <xdr:colOff>165100</xdr:colOff>
      <xdr:row>56</xdr:row>
      <xdr:rowOff>147432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4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163959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42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169286</xdr:rowOff>
    </xdr:from>
    <xdr:to>
      <xdr:col>46</xdr:col>
      <xdr:colOff>38100</xdr:colOff>
      <xdr:row>57</xdr:row>
      <xdr:rowOff>99436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7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90563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86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75007</xdr:rowOff>
    </xdr:from>
    <xdr:to>
      <xdr:col>41</xdr:col>
      <xdr:colOff>101600</xdr:colOff>
      <xdr:row>57</xdr:row>
      <xdr:rowOff>5157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7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21684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45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55432</xdr:rowOff>
    </xdr:from>
    <xdr:to>
      <xdr:col>36</xdr:col>
      <xdr:colOff>165100</xdr:colOff>
      <xdr:row>56</xdr:row>
      <xdr:rowOff>157032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2109</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43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151682</xdr:rowOff>
    </xdr:from>
    <xdr:to>
      <xdr:col>55</xdr:col>
      <xdr:colOff>0</xdr:colOff>
      <xdr:row>79</xdr:row>
      <xdr:rowOff>7017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53332"/>
          <a:ext cx="838200" cy="19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151682</xdr:rowOff>
    </xdr:from>
    <xdr:to>
      <xdr:col>50</xdr:col>
      <xdr:colOff>114300</xdr:colOff>
      <xdr:row>79</xdr:row>
      <xdr:rowOff>9554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53332"/>
          <a:ext cx="889000" cy="20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70506</xdr:rowOff>
    </xdr:from>
    <xdr:to>
      <xdr:col>45</xdr:col>
      <xdr:colOff>177800</xdr:colOff>
      <xdr:row>79</xdr:row>
      <xdr:rowOff>9554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43606"/>
          <a:ext cx="889000" cy="11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70506</xdr:rowOff>
    </xdr:from>
    <xdr:to>
      <xdr:col>41</xdr:col>
      <xdr:colOff>50800</xdr:colOff>
      <xdr:row>78</xdr:row>
      <xdr:rowOff>92954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43606"/>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127667</xdr:rowOff>
    </xdr:from>
    <xdr:to>
      <xdr:col>55</xdr:col>
      <xdr:colOff>50800</xdr:colOff>
      <xdr:row>79</xdr:row>
      <xdr:rowOff>57817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54400</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2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100882</xdr:rowOff>
    </xdr:from>
    <xdr:to>
      <xdr:col>50</xdr:col>
      <xdr:colOff>165100</xdr:colOff>
      <xdr:row>78</xdr:row>
      <xdr:rowOff>31032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47559</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307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130204</xdr:rowOff>
    </xdr:from>
    <xdr:to>
      <xdr:col>46</xdr:col>
      <xdr:colOff>38100</xdr:colOff>
      <xdr:row>79</xdr:row>
      <xdr:rowOff>60354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0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51481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19706</xdr:rowOff>
    </xdr:from>
    <xdr:to>
      <xdr:col>41</xdr:col>
      <xdr:colOff>101600</xdr:colOff>
      <xdr:row>78</xdr:row>
      <xdr:rowOff>121306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9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137833</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316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42154</xdr:rowOff>
    </xdr:from>
    <xdr:to>
      <xdr:col>36</xdr:col>
      <xdr:colOff>165100</xdr:colOff>
      <xdr:row>78</xdr:row>
      <xdr:rowOff>143754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160281</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72795" y="1319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113722</xdr:rowOff>
    </xdr:from>
    <xdr:to>
      <xdr:col>55</xdr:col>
      <xdr:colOff>0</xdr:colOff>
      <xdr:row>98</xdr:row>
      <xdr:rowOff>3501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744372"/>
          <a:ext cx="838200" cy="6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127034</xdr:rowOff>
    </xdr:from>
    <xdr:to>
      <xdr:col>50</xdr:col>
      <xdr:colOff>114300</xdr:colOff>
      <xdr:row>98</xdr:row>
      <xdr:rowOff>3501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57684"/>
          <a:ext cx="889000" cy="4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117999</xdr:rowOff>
    </xdr:from>
    <xdr:to>
      <xdr:col>45</xdr:col>
      <xdr:colOff>177800</xdr:colOff>
      <xdr:row>97</xdr:row>
      <xdr:rowOff>127034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748649"/>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57962</xdr:rowOff>
    </xdr:from>
    <xdr:to>
      <xdr:col>41</xdr:col>
      <xdr:colOff>50800</xdr:colOff>
      <xdr:row>97</xdr:row>
      <xdr:rowOff>117999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688612"/>
          <a:ext cx="889000" cy="6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62922</xdr:rowOff>
    </xdr:from>
    <xdr:to>
      <xdr:col>55</xdr:col>
      <xdr:colOff>50800</xdr:colOff>
      <xdr:row>97</xdr:row>
      <xdr:rowOff>164522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85799</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4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124151</xdr:rowOff>
    </xdr:from>
    <xdr:to>
      <xdr:col>50</xdr:col>
      <xdr:colOff>165100</xdr:colOff>
      <xdr:row>98</xdr:row>
      <xdr:rowOff>54301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45428</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84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76234</xdr:rowOff>
    </xdr:from>
    <xdr:to>
      <xdr:col>46</xdr:col>
      <xdr:colOff>38100</xdr:colOff>
      <xdr:row>98</xdr:row>
      <xdr:rowOff>6384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22911</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48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67199</xdr:rowOff>
    </xdr:from>
    <xdr:to>
      <xdr:col>41</xdr:col>
      <xdr:colOff>101600</xdr:colOff>
      <xdr:row>97</xdr:row>
      <xdr:rowOff>168799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9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13876</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47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7162</xdr:rowOff>
    </xdr:from>
    <xdr:to>
      <xdr:col>36</xdr:col>
      <xdr:colOff>165100</xdr:colOff>
      <xdr:row>97</xdr:row>
      <xdr:rowOff>108762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3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125289</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41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23830</xdr:rowOff>
    </xdr:from>
    <xdr:to>
      <xdr:col>76</xdr:col>
      <xdr:colOff>114300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538930"/>
          <a:ext cx="889000" cy="2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82671</xdr:rowOff>
    </xdr:from>
    <xdr:to>
      <xdr:col>71</xdr:col>
      <xdr:colOff>177800</xdr:colOff>
      <xdr:row>38</xdr:row>
      <xdr:rowOff>23830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426321"/>
          <a:ext cx="889000" cy="11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90889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7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105167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7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144479</xdr:rowOff>
    </xdr:from>
    <xdr:to>
      <xdr:col>72</xdr:col>
      <xdr:colOff>38100</xdr:colOff>
      <xdr:row>38</xdr:row>
      <xdr:rowOff>74630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4881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91156</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626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31871</xdr:rowOff>
    </xdr:from>
    <xdr:to>
      <xdr:col>67</xdr:col>
      <xdr:colOff>101600</xdr:colOff>
      <xdr:row>37</xdr:row>
      <xdr:rowOff>133471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3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149998</xdr:rowOff>
    </xdr:from>
    <xdr:ext cx="59901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14795" y="615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69197</xdr:rowOff>
    </xdr:from>
    <xdr:to>
      <xdr:col>85</xdr:col>
      <xdr:colOff>127000</xdr:colOff>
      <xdr:row>77</xdr:row>
      <xdr:rowOff>1744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99397"/>
          <a:ext cx="838200" cy="10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162816</xdr:rowOff>
    </xdr:from>
    <xdr:to>
      <xdr:col>81</xdr:col>
      <xdr:colOff>50800</xdr:colOff>
      <xdr:row>77</xdr:row>
      <xdr:rowOff>1744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193016"/>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162816</xdr:rowOff>
    </xdr:from>
    <xdr:to>
      <xdr:col>76</xdr:col>
      <xdr:colOff>114300</xdr:colOff>
      <xdr:row>77</xdr:row>
      <xdr:rowOff>8426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93016"/>
          <a:ext cx="889000" cy="1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142207</xdr:rowOff>
    </xdr:from>
    <xdr:to>
      <xdr:col>71</xdr:col>
      <xdr:colOff>177800</xdr:colOff>
      <xdr:row>77</xdr:row>
      <xdr:rowOff>8426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172407"/>
          <a:ext cx="889000" cy="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18397</xdr:rowOff>
    </xdr:from>
    <xdr:to>
      <xdr:col>85</xdr:col>
      <xdr:colOff>177800</xdr:colOff>
      <xdr:row>76</xdr:row>
      <xdr:rowOff>119997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41275</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0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122394</xdr:rowOff>
    </xdr:from>
    <xdr:to>
      <xdr:col>81</xdr:col>
      <xdr:colOff>101600</xdr:colOff>
      <xdr:row>77</xdr:row>
      <xdr:rowOff>52544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69071</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92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112016</xdr:rowOff>
    </xdr:from>
    <xdr:to>
      <xdr:col>76</xdr:col>
      <xdr:colOff>165100</xdr:colOff>
      <xdr:row>77</xdr:row>
      <xdr:rowOff>42166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4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58694</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91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129076</xdr:rowOff>
    </xdr:from>
    <xdr:to>
      <xdr:col>72</xdr:col>
      <xdr:colOff>38100</xdr:colOff>
      <xdr:row>77</xdr:row>
      <xdr:rowOff>59226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75754</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93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91407</xdr:rowOff>
    </xdr:from>
    <xdr:to>
      <xdr:col>67</xdr:col>
      <xdr:colOff>101600</xdr:colOff>
      <xdr:row>77</xdr:row>
      <xdr:rowOff>21557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38084</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89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13453</xdr:rowOff>
    </xdr:from>
    <xdr:to>
      <xdr:col>85</xdr:col>
      <xdr:colOff>127000</xdr:colOff>
      <xdr:row>99</xdr:row>
      <xdr:rowOff>30071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87003"/>
          <a:ext cx="838200" cy="1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30071</xdr:rowOff>
    </xdr:from>
    <xdr:to>
      <xdr:col>81</xdr:col>
      <xdr:colOff>50800</xdr:colOff>
      <xdr:row>99</xdr:row>
      <xdr:rowOff>32079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7003621"/>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153220</xdr:rowOff>
    </xdr:from>
    <xdr:to>
      <xdr:col>76</xdr:col>
      <xdr:colOff>114300</xdr:colOff>
      <xdr:row>99</xdr:row>
      <xdr:rowOff>32079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55320"/>
          <a:ext cx="889000" cy="5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153220</xdr:rowOff>
    </xdr:from>
    <xdr:to>
      <xdr:col>71</xdr:col>
      <xdr:colOff>177800</xdr:colOff>
      <xdr:row>99</xdr:row>
      <xdr:rowOff>23203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55320"/>
          <a:ext cx="889000" cy="4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134103</xdr:rowOff>
    </xdr:from>
    <xdr:to>
      <xdr:col>85</xdr:col>
      <xdr:colOff>177800</xdr:colOff>
      <xdr:row>99</xdr:row>
      <xdr:rowOff>64253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3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150721</xdr:rowOff>
    </xdr:from>
    <xdr:to>
      <xdr:col>81</xdr:col>
      <xdr:colOff>101600</xdr:colOff>
      <xdr:row>99</xdr:row>
      <xdr:rowOff>80871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71998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704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152729</xdr:rowOff>
    </xdr:from>
    <xdr:to>
      <xdr:col>76</xdr:col>
      <xdr:colOff>165100</xdr:colOff>
      <xdr:row>99</xdr:row>
      <xdr:rowOff>82879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5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74006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704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102420</xdr:rowOff>
    </xdr:from>
    <xdr:to>
      <xdr:col>72</xdr:col>
      <xdr:colOff>38100</xdr:colOff>
      <xdr:row>99</xdr:row>
      <xdr:rowOff>32570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49097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143853</xdr:rowOff>
    </xdr:from>
    <xdr:to>
      <xdr:col>67</xdr:col>
      <xdr:colOff>101600</xdr:colOff>
      <xdr:row>99</xdr:row>
      <xdr:rowOff>74003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65130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3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64465</xdr:rowOff>
    </xdr:from>
    <xdr:to>
      <xdr:col>116</xdr:col>
      <xdr:colOff>63500</xdr:colOff>
      <xdr:row>58</xdr:row>
      <xdr:rowOff>119532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08565"/>
          <a:ext cx="838200" cy="5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59427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1000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83338</xdr:rowOff>
    </xdr:from>
    <xdr:to>
      <xdr:col>111</xdr:col>
      <xdr:colOff>177800</xdr:colOff>
      <xdr:row>58</xdr:row>
      <xdr:rowOff>119532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2743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13276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1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83338</xdr:rowOff>
    </xdr:from>
    <xdr:to>
      <xdr:col>107</xdr:col>
      <xdr:colOff>50800</xdr:colOff>
      <xdr:row>58</xdr:row>
      <xdr:rowOff>127609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27438"/>
          <a:ext cx="889000" cy="4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38752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85776</xdr:rowOff>
    </xdr:from>
    <xdr:to>
      <xdr:col>102</xdr:col>
      <xdr:colOff>114300</xdr:colOff>
      <xdr:row>58</xdr:row>
      <xdr:rowOff>127609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29876"/>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1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13665</xdr:rowOff>
    </xdr:from>
    <xdr:to>
      <xdr:col>116</xdr:col>
      <xdr:colOff>114300</xdr:colOff>
      <xdr:row>58</xdr:row>
      <xdr:rowOff>115265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36542</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0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68732</xdr:rowOff>
    </xdr:from>
    <xdr:to>
      <xdr:col>112</xdr:col>
      <xdr:colOff>38100</xdr:colOff>
      <xdr:row>58</xdr:row>
      <xdr:rowOff>170332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1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15409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78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32538</xdr:rowOff>
    </xdr:from>
    <xdr:to>
      <xdr:col>107</xdr:col>
      <xdr:colOff>101600</xdr:colOff>
      <xdr:row>58</xdr:row>
      <xdr:rowOff>134138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150665</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7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76809</xdr:rowOff>
    </xdr:from>
    <xdr:to>
      <xdr:col>102</xdr:col>
      <xdr:colOff>165100</xdr:colOff>
      <xdr:row>59</xdr:row>
      <xdr:rowOff>6959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2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23486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7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34976</xdr:rowOff>
    </xdr:from>
    <xdr:to>
      <xdr:col>98</xdr:col>
      <xdr:colOff>38100</xdr:colOff>
      <xdr:row>58</xdr:row>
      <xdr:rowOff>136576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127703</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1007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151927</xdr:rowOff>
    </xdr:from>
    <xdr:to>
      <xdr:col>116</xdr:col>
      <xdr:colOff>63500</xdr:colOff>
      <xdr:row>77</xdr:row>
      <xdr:rowOff>52649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182127"/>
          <a:ext cx="8382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52649</xdr:rowOff>
    </xdr:from>
    <xdr:to>
      <xdr:col>111</xdr:col>
      <xdr:colOff>177800</xdr:colOff>
      <xdr:row>77</xdr:row>
      <xdr:rowOff>52910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254299"/>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52910</xdr:rowOff>
    </xdr:from>
    <xdr:to>
      <xdr:col>107</xdr:col>
      <xdr:colOff>50800</xdr:colOff>
      <xdr:row>77</xdr:row>
      <xdr:rowOff>91460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254560"/>
          <a:ext cx="889000" cy="3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4764</xdr:rowOff>
    </xdr:from>
    <xdr:to>
      <xdr:col>102</xdr:col>
      <xdr:colOff>114300</xdr:colOff>
      <xdr:row>77</xdr:row>
      <xdr:rowOff>91460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206414"/>
          <a:ext cx="889000" cy="8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101127</xdr:rowOff>
    </xdr:from>
    <xdr:to>
      <xdr:col>116</xdr:col>
      <xdr:colOff>114300</xdr:colOff>
      <xdr:row>77</xdr:row>
      <xdr:rowOff>31277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3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124004</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8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1849</xdr:rowOff>
    </xdr:from>
    <xdr:to>
      <xdr:col>112</xdr:col>
      <xdr:colOff>38100</xdr:colOff>
      <xdr:row>77</xdr:row>
      <xdr:rowOff>103449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20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94576</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329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2110</xdr:rowOff>
    </xdr:from>
    <xdr:to>
      <xdr:col>107</xdr:col>
      <xdr:colOff>101600</xdr:colOff>
      <xdr:row>77</xdr:row>
      <xdr:rowOff>103710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0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94837</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329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40660</xdr:rowOff>
    </xdr:from>
    <xdr:to>
      <xdr:col>102</xdr:col>
      <xdr:colOff>165100</xdr:colOff>
      <xdr:row>77</xdr:row>
      <xdr:rowOff>142260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2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133387</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33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125414</xdr:rowOff>
    </xdr:from>
    <xdr:to>
      <xdr:col>98</xdr:col>
      <xdr:colOff>38100</xdr:colOff>
      <xdr:row>77</xdr:row>
      <xdr:rowOff>55564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72091</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93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　歳出決算総額は、住民一人当たり１，９８２，９９２円となっている。</a:t>
          </a:r>
          <a:endParaRPr kumimoji="1" lang="en-US" altLang="ja-JP"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endParaRPr>
        </a:p>
        <a:p>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　主たる構成項目である人件費、物件費、維持補修費、補助費が類似団体を大きく上回っており、事務事業の効率化、人員の適正な採用を行うことで費用の抑制に努める。令和３年度に大型の単独事業を実施し事業費の増加が見込まれることから、過疎計画に沿った事業を展開し自主財源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北海道占冠村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
1,092
571.41
2,676,477
2,607,632
52,093
1,674,870
2,973,221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108578</xdr:rowOff>
    </xdr:from>
    <xdr:to>
      <xdr:col>24</xdr:col>
      <xdr:colOff>63500</xdr:colOff>
      <xdr:row>37</xdr:row>
      <xdr:rowOff>9920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280778"/>
          <a:ext cx="838200" cy="7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145121</xdr:rowOff>
    </xdr:from>
    <xdr:to>
      <xdr:col>19</xdr:col>
      <xdr:colOff>177800</xdr:colOff>
      <xdr:row>37</xdr:row>
      <xdr:rowOff>9920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317321"/>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126343</xdr:rowOff>
    </xdr:from>
    <xdr:to>
      <xdr:col>15</xdr:col>
      <xdr:colOff>50800</xdr:colOff>
      <xdr:row>36</xdr:row>
      <xdr:rowOff>145121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298543"/>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35181</xdr:rowOff>
    </xdr:from>
    <xdr:to>
      <xdr:col>10</xdr:col>
      <xdr:colOff>114300</xdr:colOff>
      <xdr:row>36</xdr:row>
      <xdr:rowOff>126343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207381"/>
          <a:ext cx="889000" cy="9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57778</xdr:rowOff>
    </xdr:from>
    <xdr:to>
      <xdr:col>24</xdr:col>
      <xdr:colOff>114300</xdr:colOff>
      <xdr:row>36</xdr:row>
      <xdr:rowOff>159378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80655</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130570</xdr:rowOff>
    </xdr:from>
    <xdr:to>
      <xdr:col>20</xdr:col>
      <xdr:colOff>38100</xdr:colOff>
      <xdr:row>37</xdr:row>
      <xdr:rowOff>60720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0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77247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7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94321</xdr:rowOff>
    </xdr:from>
    <xdr:to>
      <xdr:col>15</xdr:col>
      <xdr:colOff>101600</xdr:colOff>
      <xdr:row>37</xdr:row>
      <xdr:rowOff>24471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6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40998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4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75543</xdr:rowOff>
    </xdr:from>
    <xdr:to>
      <xdr:col>10</xdr:col>
      <xdr:colOff>165100</xdr:colOff>
      <xdr:row>37</xdr:row>
      <xdr:rowOff>5693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4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22220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2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155831</xdr:rowOff>
    </xdr:from>
    <xdr:to>
      <xdr:col>6</xdr:col>
      <xdr:colOff>38100</xdr:colOff>
      <xdr:row>36</xdr:row>
      <xdr:rowOff>85981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5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102508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3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36454</xdr:rowOff>
    </xdr:from>
    <xdr:to>
      <xdr:col>24</xdr:col>
      <xdr:colOff>63500</xdr:colOff>
      <xdr:row>58</xdr:row>
      <xdr:rowOff>101115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80554"/>
          <a:ext cx="8382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100997</xdr:rowOff>
    </xdr:from>
    <xdr:to>
      <xdr:col>19</xdr:col>
      <xdr:colOff>177800</xdr:colOff>
      <xdr:row>58</xdr:row>
      <xdr:rowOff>101115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45097"/>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82117</xdr:rowOff>
    </xdr:from>
    <xdr:to>
      <xdr:col>15</xdr:col>
      <xdr:colOff>50800</xdr:colOff>
      <xdr:row>58</xdr:row>
      <xdr:rowOff>100997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26217"/>
          <a:ext cx="889000" cy="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48659</xdr:rowOff>
    </xdr:from>
    <xdr:to>
      <xdr:col>10</xdr:col>
      <xdr:colOff>114300</xdr:colOff>
      <xdr:row>58</xdr:row>
      <xdr:rowOff>82117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92759"/>
          <a:ext cx="889000" cy="3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157104</xdr:rowOff>
    </xdr:from>
    <xdr:to>
      <xdr:col>24</xdr:col>
      <xdr:colOff>114300</xdr:colOff>
      <xdr:row>58</xdr:row>
      <xdr:rowOff>87254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116481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1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50315</xdr:rowOff>
    </xdr:from>
    <xdr:to>
      <xdr:col>20</xdr:col>
      <xdr:colOff>38100</xdr:colOff>
      <xdr:row>58</xdr:row>
      <xdr:rowOff>151915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143042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8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50197</xdr:rowOff>
    </xdr:from>
    <xdr:to>
      <xdr:col>15</xdr:col>
      <xdr:colOff>101600</xdr:colOff>
      <xdr:row>58</xdr:row>
      <xdr:rowOff>151797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9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142924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8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31317</xdr:rowOff>
    </xdr:from>
    <xdr:to>
      <xdr:col>10</xdr:col>
      <xdr:colOff>165100</xdr:colOff>
      <xdr:row>58</xdr:row>
      <xdr:rowOff>132917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7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149444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75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169309</xdr:rowOff>
    </xdr:from>
    <xdr:to>
      <xdr:col>6</xdr:col>
      <xdr:colOff>38100</xdr:colOff>
      <xdr:row>58</xdr:row>
      <xdr:rowOff>99459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4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115986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71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149979</xdr:rowOff>
    </xdr:from>
    <xdr:to>
      <xdr:col>24</xdr:col>
      <xdr:colOff>63500</xdr:colOff>
      <xdr:row>76</xdr:row>
      <xdr:rowOff>38933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322929"/>
          <a:ext cx="838200" cy="74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149979</xdr:rowOff>
    </xdr:from>
    <xdr:to>
      <xdr:col>19</xdr:col>
      <xdr:colOff>177800</xdr:colOff>
      <xdr:row>76</xdr:row>
      <xdr:rowOff>150299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322929"/>
          <a:ext cx="889000" cy="85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134888</xdr:rowOff>
    </xdr:from>
    <xdr:to>
      <xdr:col>15</xdr:col>
      <xdr:colOff>50800</xdr:colOff>
      <xdr:row>76</xdr:row>
      <xdr:rowOff>150299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165088"/>
          <a:ext cx="889000" cy="1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134888</xdr:rowOff>
    </xdr:from>
    <xdr:to>
      <xdr:col>10</xdr:col>
      <xdr:colOff>114300</xdr:colOff>
      <xdr:row>76</xdr:row>
      <xdr:rowOff>143770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65088"/>
          <a:ext cx="8890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159583</xdr:rowOff>
    </xdr:from>
    <xdr:to>
      <xdr:col>24</xdr:col>
      <xdr:colOff>114300</xdr:colOff>
      <xdr:row>76</xdr:row>
      <xdr:rowOff>89733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138010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9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99179</xdr:rowOff>
    </xdr:from>
    <xdr:to>
      <xdr:col>20</xdr:col>
      <xdr:colOff>38100</xdr:colOff>
      <xdr:row>72</xdr:row>
      <xdr:rowOff>29329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2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45856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04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99499</xdr:rowOff>
    </xdr:from>
    <xdr:to>
      <xdr:col>15</xdr:col>
      <xdr:colOff>101600</xdr:colOff>
      <xdr:row>77</xdr:row>
      <xdr:rowOff>29649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20776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2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84088</xdr:rowOff>
    </xdr:from>
    <xdr:to>
      <xdr:col>10</xdr:col>
      <xdr:colOff>165100</xdr:colOff>
      <xdr:row>77</xdr:row>
      <xdr:rowOff>14238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5365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92970</xdr:rowOff>
    </xdr:from>
    <xdr:to>
      <xdr:col>6</xdr:col>
      <xdr:colOff>38100</xdr:colOff>
      <xdr:row>77</xdr:row>
      <xdr:rowOff>23120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14247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1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97436</xdr:rowOff>
    </xdr:from>
    <xdr:to>
      <xdr:col>24</xdr:col>
      <xdr:colOff>63500</xdr:colOff>
      <xdr:row>97</xdr:row>
      <xdr:rowOff>5810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56636"/>
          <a:ext cx="838200" cy="7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5810</xdr:rowOff>
    </xdr:from>
    <xdr:to>
      <xdr:col>19</xdr:col>
      <xdr:colOff>177800</xdr:colOff>
      <xdr:row>97</xdr:row>
      <xdr:rowOff>17724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36460"/>
          <a:ext cx="8890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17724</xdr:rowOff>
    </xdr:from>
    <xdr:to>
      <xdr:col>15</xdr:col>
      <xdr:colOff>50800</xdr:colOff>
      <xdr:row>97</xdr:row>
      <xdr:rowOff>27673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48374"/>
          <a:ext cx="8890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151704</xdr:rowOff>
    </xdr:from>
    <xdr:to>
      <xdr:col>10</xdr:col>
      <xdr:colOff>114300</xdr:colOff>
      <xdr:row>97</xdr:row>
      <xdr:rowOff>27673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10904"/>
          <a:ext cx="889000" cy="4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46636</xdr:rowOff>
    </xdr:from>
    <xdr:to>
      <xdr:col>24</xdr:col>
      <xdr:colOff>114300</xdr:colOff>
      <xdr:row>96</xdr:row>
      <xdr:rowOff>148236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0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69513</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5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126460</xdr:rowOff>
    </xdr:from>
    <xdr:to>
      <xdr:col>20</xdr:col>
      <xdr:colOff>38100</xdr:colOff>
      <xdr:row>97</xdr:row>
      <xdr:rowOff>56610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8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73137</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36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138374</xdr:rowOff>
    </xdr:from>
    <xdr:to>
      <xdr:col>15</xdr:col>
      <xdr:colOff>101600</xdr:colOff>
      <xdr:row>97</xdr:row>
      <xdr:rowOff>68524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85051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37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148323</xdr:rowOff>
    </xdr:from>
    <xdr:to>
      <xdr:col>10</xdr:col>
      <xdr:colOff>165100</xdr:colOff>
      <xdr:row>97</xdr:row>
      <xdr:rowOff>78473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95000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38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100904</xdr:rowOff>
    </xdr:from>
    <xdr:to>
      <xdr:col>6</xdr:col>
      <xdr:colOff>38100</xdr:colOff>
      <xdr:row>97</xdr:row>
      <xdr:rowOff>31054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6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47581</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33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166548</xdr:rowOff>
    </xdr:from>
    <xdr:to>
      <xdr:col>55</xdr:col>
      <xdr:colOff>0</xdr:colOff>
      <xdr:row>39</xdr:row>
      <xdr:rowOff>37122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10198"/>
          <a:ext cx="838200" cy="21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103078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8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37122</xdr:rowOff>
    </xdr:from>
    <xdr:to>
      <xdr:col>50</xdr:col>
      <xdr:colOff>114300</xdr:colOff>
      <xdr:row>39</xdr:row>
      <xdr:rowOff>38379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2367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38379</xdr:rowOff>
    </xdr:from>
    <xdr:to>
      <xdr:col>45</xdr:col>
      <xdr:colOff>177800</xdr:colOff>
      <xdr:row>39</xdr:row>
      <xdr:rowOff>41249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24929"/>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40716</xdr:rowOff>
    </xdr:from>
    <xdr:to>
      <xdr:col>41</xdr:col>
      <xdr:colOff>50800</xdr:colOff>
      <xdr:row>39</xdr:row>
      <xdr:rowOff>41249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2726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115748</xdr:rowOff>
    </xdr:from>
    <xdr:to>
      <xdr:col>55</xdr:col>
      <xdr:colOff>50800</xdr:colOff>
      <xdr:row>38</xdr:row>
      <xdr:rowOff>45898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138625</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1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157772</xdr:rowOff>
    </xdr:from>
    <xdr:to>
      <xdr:col>50</xdr:col>
      <xdr:colOff>165100</xdr:colOff>
      <xdr:row>39</xdr:row>
      <xdr:rowOff>87922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79049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65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159029</xdr:rowOff>
    </xdr:from>
    <xdr:to>
      <xdr:col>46</xdr:col>
      <xdr:colOff>38100</xdr:colOff>
      <xdr:row>39</xdr:row>
      <xdr:rowOff>89179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80306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66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161899</xdr:rowOff>
    </xdr:from>
    <xdr:to>
      <xdr:col>41</xdr:col>
      <xdr:colOff>101600</xdr:colOff>
      <xdr:row>39</xdr:row>
      <xdr:rowOff>92049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83176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69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161366</xdr:rowOff>
    </xdr:from>
    <xdr:to>
      <xdr:col>36</xdr:col>
      <xdr:colOff>165100</xdr:colOff>
      <xdr:row>39</xdr:row>
      <xdr:rowOff>91516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82643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69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7872</xdr:rowOff>
    </xdr:from>
    <xdr:to>
      <xdr:col>55</xdr:col>
      <xdr:colOff>0</xdr:colOff>
      <xdr:row>58</xdr:row>
      <xdr:rowOff>55023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51972"/>
          <a:ext cx="838200" cy="4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33496</xdr:rowOff>
    </xdr:from>
    <xdr:to>
      <xdr:col>50</xdr:col>
      <xdr:colOff>114300</xdr:colOff>
      <xdr:row>58</xdr:row>
      <xdr:rowOff>55023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77596"/>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4126</xdr:rowOff>
    </xdr:from>
    <xdr:to>
      <xdr:col>45</xdr:col>
      <xdr:colOff>177800</xdr:colOff>
      <xdr:row>58</xdr:row>
      <xdr:rowOff>33496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776776"/>
          <a:ext cx="889000" cy="20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4126</xdr:rowOff>
    </xdr:from>
    <xdr:to>
      <xdr:col>41</xdr:col>
      <xdr:colOff>50800</xdr:colOff>
      <xdr:row>57</xdr:row>
      <xdr:rowOff>123817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76776"/>
          <a:ext cx="889000" cy="11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128522</xdr:rowOff>
    </xdr:from>
    <xdr:to>
      <xdr:col>55</xdr:col>
      <xdr:colOff>50800</xdr:colOff>
      <xdr:row>58</xdr:row>
      <xdr:rowOff>58672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0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151399</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5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4223</xdr:rowOff>
    </xdr:from>
    <xdr:to>
      <xdr:col>50</xdr:col>
      <xdr:colOff>165100</xdr:colOff>
      <xdr:row>58</xdr:row>
      <xdr:rowOff>105823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122350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2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154146</xdr:rowOff>
    </xdr:from>
    <xdr:to>
      <xdr:col>46</xdr:col>
      <xdr:colOff>38100</xdr:colOff>
      <xdr:row>58</xdr:row>
      <xdr:rowOff>84296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100823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0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124776</xdr:rowOff>
    </xdr:from>
    <xdr:to>
      <xdr:col>41</xdr:col>
      <xdr:colOff>101600</xdr:colOff>
      <xdr:row>57</xdr:row>
      <xdr:rowOff>54926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71453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50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73017</xdr:rowOff>
    </xdr:from>
    <xdr:to>
      <xdr:col>36</xdr:col>
      <xdr:colOff>165100</xdr:colOff>
      <xdr:row>58</xdr:row>
      <xdr:rowOff>3167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19694</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2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57916</xdr:rowOff>
    </xdr:from>
    <xdr:to>
      <xdr:col>55</xdr:col>
      <xdr:colOff>0</xdr:colOff>
      <xdr:row>78</xdr:row>
      <xdr:rowOff>133899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31016"/>
          <a:ext cx="838200" cy="7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127919</xdr:rowOff>
    </xdr:from>
    <xdr:to>
      <xdr:col>50</xdr:col>
      <xdr:colOff>114300</xdr:colOff>
      <xdr:row>78</xdr:row>
      <xdr:rowOff>133899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01019"/>
          <a:ext cx="889000" cy="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118650</xdr:rowOff>
    </xdr:from>
    <xdr:to>
      <xdr:col>45</xdr:col>
      <xdr:colOff>177800</xdr:colOff>
      <xdr:row>78</xdr:row>
      <xdr:rowOff>127919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91750"/>
          <a:ext cx="889000" cy="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90109</xdr:rowOff>
    </xdr:from>
    <xdr:to>
      <xdr:col>41</xdr:col>
      <xdr:colOff>50800</xdr:colOff>
      <xdr:row>78</xdr:row>
      <xdr:rowOff>118650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63209"/>
          <a:ext cx="889000" cy="2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7116</xdr:rowOff>
    </xdr:from>
    <xdr:to>
      <xdr:col>55</xdr:col>
      <xdr:colOff>50800</xdr:colOff>
      <xdr:row>78</xdr:row>
      <xdr:rowOff>108716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29993</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3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83099</xdr:rowOff>
    </xdr:from>
    <xdr:to>
      <xdr:col>50</xdr:col>
      <xdr:colOff>165100</xdr:colOff>
      <xdr:row>79</xdr:row>
      <xdr:rowOff>13249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5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4376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4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77119</xdr:rowOff>
    </xdr:from>
    <xdr:to>
      <xdr:col>46</xdr:col>
      <xdr:colOff>38100</xdr:colOff>
      <xdr:row>79</xdr:row>
      <xdr:rowOff>7269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5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169846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4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67850</xdr:rowOff>
    </xdr:from>
    <xdr:to>
      <xdr:col>41</xdr:col>
      <xdr:colOff>101600</xdr:colOff>
      <xdr:row>78</xdr:row>
      <xdr:rowOff>169450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14527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39309</xdr:rowOff>
    </xdr:from>
    <xdr:to>
      <xdr:col>36</xdr:col>
      <xdr:colOff>165100</xdr:colOff>
      <xdr:row>78</xdr:row>
      <xdr:rowOff>140909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1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157436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18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151448</xdr:rowOff>
    </xdr:from>
    <xdr:to>
      <xdr:col>55</xdr:col>
      <xdr:colOff>0</xdr:colOff>
      <xdr:row>98</xdr:row>
      <xdr:rowOff>4494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82098"/>
          <a:ext cx="838200" cy="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151254</xdr:rowOff>
    </xdr:from>
    <xdr:to>
      <xdr:col>50</xdr:col>
      <xdr:colOff>114300</xdr:colOff>
      <xdr:row>98</xdr:row>
      <xdr:rowOff>4494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81904"/>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134562</xdr:rowOff>
    </xdr:from>
    <xdr:to>
      <xdr:col>45</xdr:col>
      <xdr:colOff>177800</xdr:colOff>
      <xdr:row>97</xdr:row>
      <xdr:rowOff>151254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65212"/>
          <a:ext cx="889000" cy="1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146749</xdr:rowOff>
    </xdr:from>
    <xdr:to>
      <xdr:col>41</xdr:col>
      <xdr:colOff>50800</xdr:colOff>
      <xdr:row>97</xdr:row>
      <xdr:rowOff>134562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605949"/>
          <a:ext cx="889000" cy="15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100648</xdr:rowOff>
    </xdr:from>
    <xdr:to>
      <xdr:col>55</xdr:col>
      <xdr:colOff>50800</xdr:colOff>
      <xdr:row>98</xdr:row>
      <xdr:rowOff>30798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123525</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8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125144</xdr:rowOff>
    </xdr:from>
    <xdr:to>
      <xdr:col>50</xdr:col>
      <xdr:colOff>165100</xdr:colOff>
      <xdr:row>98</xdr:row>
      <xdr:rowOff>55294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46421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84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100454</xdr:rowOff>
    </xdr:from>
    <xdr:to>
      <xdr:col>46</xdr:col>
      <xdr:colOff>38100</xdr:colOff>
      <xdr:row>98</xdr:row>
      <xdr:rowOff>30604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47131</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50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83762</xdr:rowOff>
    </xdr:from>
    <xdr:to>
      <xdr:col>41</xdr:col>
      <xdr:colOff>101600</xdr:colOff>
      <xdr:row>98</xdr:row>
      <xdr:rowOff>13912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1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30439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48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95949</xdr:rowOff>
    </xdr:from>
    <xdr:to>
      <xdr:col>36</xdr:col>
      <xdr:colOff>165100</xdr:colOff>
      <xdr:row>97</xdr:row>
      <xdr:rowOff>26099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42626</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33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31991</xdr:rowOff>
    </xdr:from>
    <xdr:to>
      <xdr:col>85</xdr:col>
      <xdr:colOff>127000</xdr:colOff>
      <xdr:row>37</xdr:row>
      <xdr:rowOff>76865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75641"/>
          <a:ext cx="838200" cy="4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55052</xdr:rowOff>
    </xdr:from>
    <xdr:to>
      <xdr:col>81</xdr:col>
      <xdr:colOff>50800</xdr:colOff>
      <xdr:row>37</xdr:row>
      <xdr:rowOff>76865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98702"/>
          <a:ext cx="889000" cy="2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24682</xdr:rowOff>
    </xdr:from>
    <xdr:to>
      <xdr:col>76</xdr:col>
      <xdr:colOff>114300</xdr:colOff>
      <xdr:row>37</xdr:row>
      <xdr:rowOff>55052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68332"/>
          <a:ext cx="889000" cy="3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24682</xdr:rowOff>
    </xdr:from>
    <xdr:to>
      <xdr:col>71</xdr:col>
      <xdr:colOff>177800</xdr:colOff>
      <xdr:row>37</xdr:row>
      <xdr:rowOff>32777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68332"/>
          <a:ext cx="889000" cy="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152641</xdr:rowOff>
    </xdr:from>
    <xdr:to>
      <xdr:col>85</xdr:col>
      <xdr:colOff>177800</xdr:colOff>
      <xdr:row>37</xdr:row>
      <xdr:rowOff>82791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4068</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7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26065</xdr:rowOff>
    </xdr:from>
    <xdr:to>
      <xdr:col>81</xdr:col>
      <xdr:colOff>101600</xdr:colOff>
      <xdr:row>37</xdr:row>
      <xdr:rowOff>127665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6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144192</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61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4252</xdr:rowOff>
    </xdr:from>
    <xdr:to>
      <xdr:col>76</xdr:col>
      <xdr:colOff>165100</xdr:colOff>
      <xdr:row>37</xdr:row>
      <xdr:rowOff>105852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122379</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12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145332</xdr:rowOff>
    </xdr:from>
    <xdr:to>
      <xdr:col>72</xdr:col>
      <xdr:colOff>38100</xdr:colOff>
      <xdr:row>37</xdr:row>
      <xdr:rowOff>75482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1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92009</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03795" y="609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153427</xdr:rowOff>
    </xdr:from>
    <xdr:to>
      <xdr:col>67</xdr:col>
      <xdr:colOff>101600</xdr:colOff>
      <xdr:row>37</xdr:row>
      <xdr:rowOff>83577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100104</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14795" y="610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38162</xdr:rowOff>
    </xdr:from>
    <xdr:to>
      <xdr:col>85</xdr:col>
      <xdr:colOff>127000</xdr:colOff>
      <xdr:row>58</xdr:row>
      <xdr:rowOff>70462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82262"/>
          <a:ext cx="838200" cy="3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65053</xdr:rowOff>
    </xdr:from>
    <xdr:to>
      <xdr:col>81</xdr:col>
      <xdr:colOff>50800</xdr:colOff>
      <xdr:row>58</xdr:row>
      <xdr:rowOff>70462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10009153"/>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47631</xdr:rowOff>
    </xdr:from>
    <xdr:to>
      <xdr:col>76</xdr:col>
      <xdr:colOff>114300</xdr:colOff>
      <xdr:row>58</xdr:row>
      <xdr:rowOff>65053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991731"/>
          <a:ext cx="889000" cy="1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17836</xdr:rowOff>
    </xdr:from>
    <xdr:to>
      <xdr:col>71</xdr:col>
      <xdr:colOff>177800</xdr:colOff>
      <xdr:row>58</xdr:row>
      <xdr:rowOff>47631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61936"/>
          <a:ext cx="8890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158812</xdr:rowOff>
    </xdr:from>
    <xdr:to>
      <xdr:col>85</xdr:col>
      <xdr:colOff>177800</xdr:colOff>
      <xdr:row>58</xdr:row>
      <xdr:rowOff>88962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118189</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1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19662</xdr:rowOff>
    </xdr:from>
    <xdr:to>
      <xdr:col>81</xdr:col>
      <xdr:colOff>101600</xdr:colOff>
      <xdr:row>58</xdr:row>
      <xdr:rowOff>121262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6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112389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1005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14253</xdr:rowOff>
    </xdr:from>
    <xdr:to>
      <xdr:col>76</xdr:col>
      <xdr:colOff>165100</xdr:colOff>
      <xdr:row>58</xdr:row>
      <xdr:rowOff>115853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5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132380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73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168281</xdr:rowOff>
    </xdr:from>
    <xdr:to>
      <xdr:col>72</xdr:col>
      <xdr:colOff>38100</xdr:colOff>
      <xdr:row>58</xdr:row>
      <xdr:rowOff>98431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4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114958</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71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138486</xdr:rowOff>
    </xdr:from>
    <xdr:to>
      <xdr:col>67</xdr:col>
      <xdr:colOff>101600</xdr:colOff>
      <xdr:row>58</xdr:row>
      <xdr:rowOff>68636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1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85163</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8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23830</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396930"/>
          <a:ext cx="889000" cy="24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82671</xdr:rowOff>
    </xdr:from>
    <xdr:to>
      <xdr:col>71</xdr:col>
      <xdr:colOff>177800</xdr:colOff>
      <xdr:row>78</xdr:row>
      <xdr:rowOff>23830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284321"/>
          <a:ext cx="889000" cy="11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90890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63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105154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64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144480</xdr:rowOff>
    </xdr:from>
    <xdr:to>
      <xdr:col>72</xdr:col>
      <xdr:colOff>38100</xdr:colOff>
      <xdr:row>78</xdr:row>
      <xdr:rowOff>74630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3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91157</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12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31871</xdr:rowOff>
    </xdr:from>
    <xdr:to>
      <xdr:col>67</xdr:col>
      <xdr:colOff>101600</xdr:colOff>
      <xdr:row>77</xdr:row>
      <xdr:rowOff>133471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2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149998</xdr:rowOff>
    </xdr:from>
    <xdr:ext cx="59901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14795" y="1300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69197</xdr:rowOff>
    </xdr:from>
    <xdr:to>
      <xdr:col>85</xdr:col>
      <xdr:colOff>127000</xdr:colOff>
      <xdr:row>97</xdr:row>
      <xdr:rowOff>1744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528397"/>
          <a:ext cx="838200" cy="10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162816</xdr:rowOff>
    </xdr:from>
    <xdr:to>
      <xdr:col>81</xdr:col>
      <xdr:colOff>50800</xdr:colOff>
      <xdr:row>97</xdr:row>
      <xdr:rowOff>1744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622016"/>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162816</xdr:rowOff>
    </xdr:from>
    <xdr:to>
      <xdr:col>76</xdr:col>
      <xdr:colOff>114300</xdr:colOff>
      <xdr:row>97</xdr:row>
      <xdr:rowOff>8426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622016"/>
          <a:ext cx="889000" cy="1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142207</xdr:rowOff>
    </xdr:from>
    <xdr:to>
      <xdr:col>71</xdr:col>
      <xdr:colOff>177800</xdr:colOff>
      <xdr:row>97</xdr:row>
      <xdr:rowOff>8426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601407"/>
          <a:ext cx="889000" cy="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18397</xdr:rowOff>
    </xdr:from>
    <xdr:to>
      <xdr:col>85</xdr:col>
      <xdr:colOff>177800</xdr:colOff>
      <xdr:row>96</xdr:row>
      <xdr:rowOff>119997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7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41274</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2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122394</xdr:rowOff>
    </xdr:from>
    <xdr:to>
      <xdr:col>81</xdr:col>
      <xdr:colOff>101600</xdr:colOff>
      <xdr:row>97</xdr:row>
      <xdr:rowOff>52544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69071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35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112016</xdr:rowOff>
    </xdr:from>
    <xdr:to>
      <xdr:col>76</xdr:col>
      <xdr:colOff>165100</xdr:colOff>
      <xdr:row>97</xdr:row>
      <xdr:rowOff>42166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7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58693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34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129076</xdr:rowOff>
    </xdr:from>
    <xdr:to>
      <xdr:col>72</xdr:col>
      <xdr:colOff>38100</xdr:colOff>
      <xdr:row>97</xdr:row>
      <xdr:rowOff>59226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8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75753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36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91407</xdr:rowOff>
    </xdr:from>
    <xdr:to>
      <xdr:col>67</xdr:col>
      <xdr:colOff>101600</xdr:colOff>
      <xdr:row>97</xdr:row>
      <xdr:rowOff>21557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5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38084</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32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95907</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2457"/>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143292</xdr:rowOff>
    </xdr:from>
    <xdr:to>
      <xdr:col>111</xdr:col>
      <xdr:colOff>177800</xdr:colOff>
      <xdr:row>39</xdr:row>
      <xdr:rowOff>95907</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658392"/>
          <a:ext cx="889000" cy="1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101557</xdr:rowOff>
    </xdr:from>
    <xdr:to>
      <xdr:col>107</xdr:col>
      <xdr:colOff>50800</xdr:colOff>
      <xdr:row>38</xdr:row>
      <xdr:rowOff>143292</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616657"/>
          <a:ext cx="889000" cy="4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101557</xdr:rowOff>
    </xdr:from>
    <xdr:to>
      <xdr:col>102</xdr:col>
      <xdr:colOff>114300</xdr:colOff>
      <xdr:row>39</xdr:row>
      <xdr:rowOff>58449</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8656300" y="6616657"/>
          <a:ext cx="889000" cy="12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16382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70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45107</xdr:rowOff>
    </xdr:from>
    <xdr:to>
      <xdr:col>112</xdr:col>
      <xdr:colOff>38100</xdr:colOff>
      <xdr:row>39</xdr:row>
      <xdr:rowOff>146707</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137834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66333" y="6824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92492</xdr:rowOff>
    </xdr:from>
    <xdr:to>
      <xdr:col>107</xdr:col>
      <xdr:colOff>101600</xdr:colOff>
      <xdr:row>39</xdr:row>
      <xdr:rowOff>22642</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13769</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199428" y="67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50757</xdr:rowOff>
    </xdr:from>
    <xdr:to>
      <xdr:col>102</xdr:col>
      <xdr:colOff>165100</xdr:colOff>
      <xdr:row>38</xdr:row>
      <xdr:rowOff>152357</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56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168884</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10428" y="634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7649</xdr:rowOff>
    </xdr:from>
    <xdr:to>
      <xdr:col>98</xdr:col>
      <xdr:colOff>38100</xdr:colOff>
      <xdr:row>39</xdr:row>
      <xdr:rowOff>109249</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9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100376</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21428" y="678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UD デジタル 教科書体 N-B" panose="02020700000000000000" pitchFamily="17" charset="-128"/>
              <a:ea typeface="UD デジタル 教科書体 N-B" panose="02020700000000000000" pitchFamily="17" charset="-128"/>
            </a:rPr>
            <a:t>　民生費において、占冠保育所新築事業が完了したことにより類似団体平均並みとなった。衛生費において、令和１年度同様に一般廃棄物最終処分場延命化事業の実施、労働費においては、勤労福祉会館改修事業の実施、農林水産業費においては、道営草地畜産基盤整備事業の実施、公債費においては、過疎対策事業債（中央小学校グラウンド改修事業、林業専用道鬼峠支線）に係る地方債の償還が開始されたことにより、それぞれ、類似団体平均を上回る状況となっている。特に公債費においては、令和１、３年度に実施した大型事業の償還開始に伴い今後も増加予想となっている。</a:t>
          </a:r>
          <a:endParaRPr kumimoji="1" lang="en-US" altLang="ja-JP" sz="1300">
            <a:latin typeface="UD デジタル 教科書体 N-B" panose="02020700000000000000" pitchFamily="17" charset="-128"/>
            <a:ea typeface="UD デジタル 教科書体 N-B" panose="02020700000000000000" pitchFamily="17" charset="-128"/>
          </a:endParaRPr>
        </a:p>
        <a:p>
          <a:endParaRPr kumimoji="1" lang="ja-JP" altLang="en-US" sz="1300">
            <a:latin typeface="UD デジタル 教科書体 N-B" panose="02020700000000000000" pitchFamily="17" charset="-128"/>
            <a:ea typeface="UD デジタル 教科書体 N-B" panose="02020700000000000000"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u="none" strike="noStrike" kern="0" cap="none" spc="0" normalizeH="0" baseline="0" noProof="0">
              <a:ln>
                <a:noFill/>
              </a:ln>
              <a:solidFill>
                <a:prstClr val="black"/>
              </a:solidFill>
              <a:effectLst/>
              <a:uLnTx/>
              <a:uFillTx/>
              <a:latin typeface="UD デジタル 教科書体 N-B" panose="02020700000000000000" pitchFamily="17" charset="-128"/>
              <a:ea typeface="UD デジタル 教科書体 N-B" panose="02020700000000000000" pitchFamily="17" charset="-128"/>
              <a:cs typeface="+mn-cs"/>
            </a:rPr>
            <a:t>　標準財政規模の減少による普通交付税の減少に伴い、不足する財源として、財政調整基金、その他特定目的基金の取り崩しにより、実質単年度収支は前年度同様にマイナスとなった。今後も、計画的に基金を管理し適切な財政運営を行っていく。</a:t>
          </a:r>
          <a:endParaRPr kumimoji="1" lang="ja-JP" altLang="en-US" sz="1300">
            <a:latin typeface="UD デジタル 教科書体 N-B" panose="02020700000000000000" pitchFamily="17" charset="-128"/>
            <a:ea typeface="UD デジタル 教科書体 N-B" panose="02020700000000000000"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北海道占冠村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UD デジタル 教科書体 N-B" panose="02020700000000000000" pitchFamily="17" charset="-128"/>
              <a:ea typeface="UD デジタル 教科書体 N-B" panose="02020700000000000000" pitchFamily="17" charset="-128"/>
            </a:rPr>
            <a:t>　連結での赤字額は生じてはいないが、一般会計からの各会計への繰出しは年々増加傾向にある。特に、介護保険事業特別会計・国民健康保険事業特別会計・簡易水道事業特別会計・公共下水道事業特別会計については、受益者負担の見直しを早急に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L6" sqref="L6:V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2676477</v>
      </c>
      <c r="BO4" s="433"/>
      <c r="BP4" s="433"/>
      <c r="BQ4" s="433"/>
      <c r="BR4" s="433"/>
      <c r="BS4" s="433"/>
      <c r="BT4" s="433"/>
      <c r="BU4" s="434"/>
      <c r="BV4" s="432">
        <v>2853535</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3.1</v>
      </c>
      <c r="CU4" s="439"/>
      <c r="CV4" s="439"/>
      <c r="CW4" s="439"/>
      <c r="CX4" s="439"/>
      <c r="CY4" s="439"/>
      <c r="CZ4" s="439"/>
      <c r="DA4" s="440"/>
      <c r="DB4" s="438">
        <v>3.4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2607632</v>
      </c>
      <c r="BO5" s="470"/>
      <c r="BP5" s="470"/>
      <c r="BQ5" s="470"/>
      <c r="BR5" s="470"/>
      <c r="BS5" s="470"/>
      <c r="BT5" s="470"/>
      <c r="BU5" s="471"/>
      <c r="BV5" s="469">
        <v>2797658</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95.6</v>
      </c>
      <c r="CU5" s="467"/>
      <c r="CV5" s="467"/>
      <c r="CW5" s="467"/>
      <c r="CX5" s="467"/>
      <c r="CY5" s="467"/>
      <c r="CZ5" s="467"/>
      <c r="DA5" s="468"/>
      <c r="DB5" s="466">
        <v>96.6</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68845</v>
      </c>
      <c r="BO6" s="470"/>
      <c r="BP6" s="470"/>
      <c r="BQ6" s="470"/>
      <c r="BR6" s="470"/>
      <c r="BS6" s="470"/>
      <c r="BT6" s="470"/>
      <c r="BU6" s="471"/>
      <c r="BV6" s="469">
        <v>55877</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109</v>
      </c>
      <c r="CU6" s="507"/>
      <c r="CV6" s="507"/>
      <c r="CW6" s="507"/>
      <c r="CX6" s="507"/>
      <c r="CY6" s="507"/>
      <c r="CZ6" s="507"/>
      <c r="DA6" s="508"/>
      <c r="DB6" s="506">
        <v>99.4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16752</v>
      </c>
      <c r="BO7" s="470"/>
      <c r="BP7" s="470"/>
      <c r="BQ7" s="470"/>
      <c r="BR7" s="470"/>
      <c r="BS7" s="470"/>
      <c r="BT7" s="470"/>
      <c r="BU7" s="471"/>
      <c r="BV7" s="469">
        <v>100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1674870</v>
      </c>
      <c r="CU7" s="470"/>
      <c r="CV7" s="470"/>
      <c r="CW7" s="470"/>
      <c r="CX7" s="470"/>
      <c r="CY7" s="470"/>
      <c r="CZ7" s="470"/>
      <c r="DA7" s="471"/>
      <c r="DB7" s="469">
        <v>1626440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52093</v>
      </c>
      <c r="BO8" s="470"/>
      <c r="BP8" s="470"/>
      <c r="BQ8" s="470"/>
      <c r="BR8" s="470"/>
      <c r="BS8" s="470"/>
      <c r="BT8" s="470"/>
      <c r="BU8" s="471"/>
      <c r="BV8" s="469">
        <v>55777</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0.27</v>
      </c>
      <c r="CU8" s="510"/>
      <c r="CV8" s="510"/>
      <c r="CW8" s="510"/>
      <c r="CX8" s="510"/>
      <c r="CY8" s="510"/>
      <c r="CZ8" s="510"/>
      <c r="DA8" s="511"/>
      <c r="DB8" s="509">
        <v>0.25</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1306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101</v>
      </c>
      <c r="AV9" s="502"/>
      <c r="AW9" s="502"/>
      <c r="AX9" s="502"/>
      <c r="AY9" s="503" t="s">
        <v>116</v>
      </c>
      <c r="AZ9" s="504"/>
      <c r="BA9" s="504"/>
      <c r="BB9" s="504"/>
      <c r="BC9" s="504"/>
      <c r="BD9" s="504"/>
      <c r="BE9" s="504"/>
      <c r="BF9" s="504"/>
      <c r="BG9" s="504"/>
      <c r="BH9" s="504"/>
      <c r="BI9" s="504"/>
      <c r="BJ9" s="504"/>
      <c r="BK9" s="504"/>
      <c r="BL9" s="504"/>
      <c r="BM9" s="505"/>
      <c r="BN9" s="469">
        <v>-3684</v>
      </c>
      <c r="BO9" s="470"/>
      <c r="BP9" s="470"/>
      <c r="BQ9" s="470"/>
      <c r="BR9" s="470"/>
      <c r="BS9" s="470"/>
      <c r="BT9" s="470"/>
      <c r="BU9" s="471"/>
      <c r="BV9" s="469">
        <v>1841</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17.3</v>
      </c>
      <c r="CU9" s="467"/>
      <c r="CV9" s="467"/>
      <c r="CW9" s="467"/>
      <c r="CX9" s="467"/>
      <c r="CY9" s="467"/>
      <c r="CZ9" s="467"/>
      <c r="DA9" s="468"/>
      <c r="DB9" s="466">
        <v>16.600000000000001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1211</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16022</v>
      </c>
      <c r="BO10" s="470"/>
      <c r="BP10" s="470"/>
      <c r="BQ10" s="470"/>
      <c r="BR10" s="470"/>
      <c r="BS10" s="470"/>
      <c r="BT10" s="470"/>
      <c r="BU10" s="471"/>
      <c r="BV10" s="469">
        <v>88</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1315</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132377</v>
      </c>
      <c r="BO12" s="470"/>
      <c r="BP12" s="470"/>
      <c r="BQ12" s="470"/>
      <c r="BR12" s="470"/>
      <c r="BS12" s="470"/>
      <c r="BT12" s="470"/>
      <c r="BU12" s="471"/>
      <c r="BV12" s="469">
        <v>213827</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1092</v>
      </c>
      <c r="S13" s="554"/>
      <c r="T13" s="554"/>
      <c r="U13" s="554"/>
      <c r="V13" s="555"/>
      <c r="W13" s="485" t="s">
        <v>138</v>
      </c>
      <c r="X13" s="486"/>
      <c r="Y13" s="486"/>
      <c r="Z13" s="486"/>
      <c r="AA13" s="486"/>
      <c r="AB13" s="476"/>
      <c r="AC13" s="520">
        <v>66</v>
      </c>
      <c r="AD13" s="521"/>
      <c r="AE13" s="521"/>
      <c r="AF13" s="521"/>
      <c r="AG13" s="563"/>
      <c r="AH13" s="520">
        <v>76</v>
      </c>
      <c r="AI13" s="521"/>
      <c r="AJ13" s="521"/>
      <c r="AK13" s="521"/>
      <c r="AL13" s="522"/>
      <c r="AM13" s="498" t="s">
        <v>139</v>
      </c>
      <c r="AN13" s="499"/>
      <c r="AO13" s="499"/>
      <c r="AP13" s="499"/>
      <c r="AQ13" s="499"/>
      <c r="AR13" s="499"/>
      <c r="AS13" s="499"/>
      <c r="AT13" s="500"/>
      <c r="AU13" s="501" t="s">
        <v>101</v>
      </c>
      <c r="AV13" s="502"/>
      <c r="AW13" s="502"/>
      <c r="AX13" s="502"/>
      <c r="AY13" s="503" t="s">
        <v>140</v>
      </c>
      <c r="AZ13" s="504"/>
      <c r="BA13" s="504"/>
      <c r="BB13" s="504"/>
      <c r="BC13" s="504"/>
      <c r="BD13" s="504"/>
      <c r="BE13" s="504"/>
      <c r="BF13" s="504"/>
      <c r="BG13" s="504"/>
      <c r="BH13" s="504"/>
      <c r="BI13" s="504"/>
      <c r="BJ13" s="504"/>
      <c r="BK13" s="504"/>
      <c r="BL13" s="504"/>
      <c r="BM13" s="505"/>
      <c r="BN13" s="469">
        <v>-120039</v>
      </c>
      <c r="BO13" s="470"/>
      <c r="BP13" s="470"/>
      <c r="BQ13" s="470"/>
      <c r="BR13" s="470"/>
      <c r="BS13" s="470"/>
      <c r="BT13" s="470"/>
      <c r="BU13" s="471"/>
      <c r="BV13" s="469">
        <v>-211898</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8.6</v>
      </c>
      <c r="CU13" s="467"/>
      <c r="CV13" s="467"/>
      <c r="CW13" s="467"/>
      <c r="CX13" s="467"/>
      <c r="CY13" s="467"/>
      <c r="CZ13" s="467"/>
      <c r="DA13" s="468"/>
      <c r="DB13" s="466">
        <v>8.4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1613</v>
      </c>
      <c r="S14" s="554"/>
      <c r="T14" s="554"/>
      <c r="U14" s="554"/>
      <c r="V14" s="555"/>
      <c r="W14" s="459"/>
      <c r="X14" s="460"/>
      <c r="Y14" s="460"/>
      <c r="Z14" s="460"/>
      <c r="AA14" s="460"/>
      <c r="AB14" s="449"/>
      <c r="AC14" s="556">
        <v>8.9</v>
      </c>
      <c r="AD14" s="557"/>
      <c r="AE14" s="557"/>
      <c r="AF14" s="557"/>
      <c r="AG14" s="558"/>
      <c r="AH14" s="556">
        <v>8.9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52</v>
      </c>
      <c r="CU14" s="568"/>
      <c r="CV14" s="568"/>
      <c r="CW14" s="568"/>
      <c r="CX14" s="568"/>
      <c r="CY14" s="568"/>
      <c r="CZ14" s="568"/>
      <c r="DA14" s="569"/>
      <c r="DB14" s="567">
        <v>41.1</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137</v>
      </c>
      <c r="N15" s="561"/>
      <c r="O15" s="561"/>
      <c r="P15" s="561"/>
      <c r="Q15" s="562"/>
      <c r="R15" s="553">
        <v>1097</v>
      </c>
      <c r="S15" s="554"/>
      <c r="T15" s="554"/>
      <c r="U15" s="554"/>
      <c r="V15" s="555"/>
      <c r="W15" s="485" t="s">
        <v>144</v>
      </c>
      <c r="X15" s="486"/>
      <c r="Y15" s="486"/>
      <c r="Z15" s="486"/>
      <c r="AA15" s="486"/>
      <c r="AB15" s="476"/>
      <c r="AC15" s="520">
        <v>69</v>
      </c>
      <c r="AD15" s="521"/>
      <c r="AE15" s="521"/>
      <c r="AF15" s="521"/>
      <c r="AG15" s="563"/>
      <c r="AH15" s="520">
        <v>241</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392849</v>
      </c>
      <c r="BO15" s="433"/>
      <c r="BP15" s="433"/>
      <c r="BQ15" s="433"/>
      <c r="BR15" s="433"/>
      <c r="BS15" s="433"/>
      <c r="BT15" s="433"/>
      <c r="BU15" s="434"/>
      <c r="BV15" s="432">
        <v>428996</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9.3000000000000007</v>
      </c>
      <c r="AD16" s="557"/>
      <c r="AE16" s="557"/>
      <c r="AF16" s="557"/>
      <c r="AG16" s="558"/>
      <c r="AH16" s="556">
        <v>28.3</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1521926</v>
      </c>
      <c r="BO16" s="470"/>
      <c r="BP16" s="470"/>
      <c r="BQ16" s="470"/>
      <c r="BR16" s="470"/>
      <c r="BS16" s="470"/>
      <c r="BT16" s="470"/>
      <c r="BU16" s="471"/>
      <c r="BV16" s="469">
        <v>1462308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607</v>
      </c>
      <c r="AD17" s="521"/>
      <c r="AE17" s="521"/>
      <c r="AF17" s="521"/>
      <c r="AG17" s="563"/>
      <c r="AH17" s="520">
        <v>534</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500290</v>
      </c>
      <c r="BO17" s="470"/>
      <c r="BP17" s="470"/>
      <c r="BQ17" s="470"/>
      <c r="BR17" s="470"/>
      <c r="BS17" s="470"/>
      <c r="BT17" s="470"/>
      <c r="BU17" s="471"/>
      <c r="BV17" s="469">
        <v>550662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571.41</v>
      </c>
      <c r="M18" s="585"/>
      <c r="N18" s="585"/>
      <c r="O18" s="585"/>
      <c r="P18" s="585"/>
      <c r="Q18" s="585"/>
      <c r="R18" s="586"/>
      <c r="S18" s="586"/>
      <c r="T18" s="586"/>
      <c r="U18" s="586"/>
      <c r="V18" s="587"/>
      <c r="W18" s="487"/>
      <c r="X18" s="488"/>
      <c r="Y18" s="488"/>
      <c r="Z18" s="488"/>
      <c r="AA18" s="488"/>
      <c r="AB18" s="479"/>
      <c r="AC18" s="588">
        <v>81.8</v>
      </c>
      <c r="AD18" s="589"/>
      <c r="AE18" s="589"/>
      <c r="AF18" s="589"/>
      <c r="AG18" s="590"/>
      <c r="AH18" s="588">
        <v>62.7</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1562993</v>
      </c>
      <c r="BO18" s="470"/>
      <c r="BP18" s="470"/>
      <c r="BQ18" s="470"/>
      <c r="BR18" s="470"/>
      <c r="BS18" s="470"/>
      <c r="BT18" s="470"/>
      <c r="BU18" s="471"/>
      <c r="BV18" s="469">
        <v>1519198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1948457</v>
      </c>
      <c r="BO19" s="470"/>
      <c r="BP19" s="470"/>
      <c r="BQ19" s="470"/>
      <c r="BR19" s="470"/>
      <c r="BS19" s="470"/>
      <c r="BT19" s="470"/>
      <c r="BU19" s="471"/>
      <c r="BV19" s="469">
        <v>1966484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849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2973221</v>
      </c>
      <c r="BO23" s="470"/>
      <c r="BP23" s="470"/>
      <c r="BQ23" s="470"/>
      <c r="BR23" s="470"/>
      <c r="BS23" s="470"/>
      <c r="BT23" s="470"/>
      <c r="BU23" s="471"/>
      <c r="BV23" s="469">
        <v>2996717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6480</v>
      </c>
      <c r="R24" s="521"/>
      <c r="S24" s="521"/>
      <c r="T24" s="521"/>
      <c r="U24" s="521"/>
      <c r="V24" s="563"/>
      <c r="W24" s="622"/>
      <c r="X24" s="610"/>
      <c r="Y24" s="611"/>
      <c r="Z24" s="519" t="s">
        <v>168</v>
      </c>
      <c r="AA24" s="499"/>
      <c r="AB24" s="499"/>
      <c r="AC24" s="499"/>
      <c r="AD24" s="499"/>
      <c r="AE24" s="499"/>
      <c r="AF24" s="499"/>
      <c r="AG24" s="500"/>
      <c r="AH24" s="520">
        <v>54</v>
      </c>
      <c r="AI24" s="521"/>
      <c r="AJ24" s="521"/>
      <c r="AK24" s="521"/>
      <c r="AL24" s="563"/>
      <c r="AM24" s="520">
        <v>168480</v>
      </c>
      <c r="AN24" s="521"/>
      <c r="AO24" s="521"/>
      <c r="AP24" s="521"/>
      <c r="AQ24" s="521"/>
      <c r="AR24" s="563"/>
      <c r="AS24" s="520">
        <v>3120</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2913943</v>
      </c>
      <c r="BO24" s="470"/>
      <c r="BP24" s="470"/>
      <c r="BQ24" s="470"/>
      <c r="BR24" s="470"/>
      <c r="BS24" s="470"/>
      <c r="BT24" s="470"/>
      <c r="BU24" s="471"/>
      <c r="BV24" s="469">
        <v>2917978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5620</v>
      </c>
      <c r="R25" s="521"/>
      <c r="S25" s="521"/>
      <c r="T25" s="521"/>
      <c r="U25" s="521"/>
      <c r="V25" s="563"/>
      <c r="W25" s="622"/>
      <c r="X25" s="610"/>
      <c r="Y25" s="611"/>
      <c r="Z25" s="519" t="s">
        <v>171</v>
      </c>
      <c r="AA25" s="499"/>
      <c r="AB25" s="499"/>
      <c r="AC25" s="499"/>
      <c r="AD25" s="499"/>
      <c r="AE25" s="499"/>
      <c r="AF25" s="499"/>
      <c r="AG25" s="500"/>
      <c r="AH25" s="520" t="s">
        <v>128</v>
      </c>
      <c r="AI25" s="521"/>
      <c r="AJ25" s="521"/>
      <c r="AK25" s="521"/>
      <c r="AL25" s="563"/>
      <c r="AM25" s="520" t="s">
        <v>128</v>
      </c>
      <c r="AN25" s="521"/>
      <c r="AO25" s="521"/>
      <c r="AP25" s="521"/>
      <c r="AQ25" s="521"/>
      <c r="AR25" s="563"/>
      <c r="AS25" s="520" t="s">
        <v>172</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395896</v>
      </c>
      <c r="BO25" s="433"/>
      <c r="BP25" s="433"/>
      <c r="BQ25" s="433"/>
      <c r="BR25" s="433"/>
      <c r="BS25" s="433"/>
      <c r="BT25" s="433"/>
      <c r="BU25" s="434"/>
      <c r="BV25" s="432">
        <v>240216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5390</v>
      </c>
      <c r="R26" s="521"/>
      <c r="S26" s="521"/>
      <c r="T26" s="521"/>
      <c r="U26" s="521"/>
      <c r="V26" s="563"/>
      <c r="W26" s="622"/>
      <c r="X26" s="610"/>
      <c r="Y26" s="611"/>
      <c r="Z26" s="519" t="s">
        <v>175</v>
      </c>
      <c r="AA26" s="632"/>
      <c r="AB26" s="632"/>
      <c r="AC26" s="632"/>
      <c r="AD26" s="632"/>
      <c r="AE26" s="632"/>
      <c r="AF26" s="632"/>
      <c r="AG26" s="633"/>
      <c r="AH26" s="520" t="s">
        <v>172</v>
      </c>
      <c r="AI26" s="521"/>
      <c r="AJ26" s="521"/>
      <c r="AK26" s="521"/>
      <c r="AL26" s="563"/>
      <c r="AM26" s="520" t="s">
        <v>172</v>
      </c>
      <c r="AN26" s="521"/>
      <c r="AO26" s="521"/>
      <c r="AP26" s="521"/>
      <c r="AQ26" s="521"/>
      <c r="AR26" s="563"/>
      <c r="AS26" s="520" t="s">
        <v>172</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172</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2250</v>
      </c>
      <c r="R27" s="521"/>
      <c r="S27" s="521"/>
      <c r="T27" s="521"/>
      <c r="U27" s="521"/>
      <c r="V27" s="563"/>
      <c r="W27" s="622"/>
      <c r="X27" s="610"/>
      <c r="Y27" s="611"/>
      <c r="Z27" s="519" t="s">
        <v>178</v>
      </c>
      <c r="AA27" s="499"/>
      <c r="AB27" s="499"/>
      <c r="AC27" s="499"/>
      <c r="AD27" s="499"/>
      <c r="AE27" s="499"/>
      <c r="AF27" s="499"/>
      <c r="AG27" s="500"/>
      <c r="AH27" s="520" t="s">
        <v>172</v>
      </c>
      <c r="AI27" s="521"/>
      <c r="AJ27" s="521"/>
      <c r="AK27" s="521"/>
      <c r="AL27" s="563"/>
      <c r="AM27" s="520" t="s">
        <v>128</v>
      </c>
      <c r="AN27" s="521"/>
      <c r="AO27" s="521"/>
      <c r="AP27" s="521"/>
      <c r="AQ27" s="521"/>
      <c r="AR27" s="563"/>
      <c r="AS27" s="520" t="s">
        <v>172</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t="s">
        <v>172</v>
      </c>
      <c r="BO27" s="646"/>
      <c r="BP27" s="646"/>
      <c r="BQ27" s="646"/>
      <c r="BR27" s="646"/>
      <c r="BS27" s="646"/>
      <c r="BT27" s="646"/>
      <c r="BU27" s="647"/>
      <c r="BV27" s="645" t="s">
        <v>172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1700</v>
      </c>
      <c r="R28" s="521"/>
      <c r="S28" s="521"/>
      <c r="T28" s="521"/>
      <c r="U28" s="521"/>
      <c r="V28" s="563"/>
      <c r="W28" s="622"/>
      <c r="X28" s="610"/>
      <c r="Y28" s="611"/>
      <c r="Z28" s="519" t="s">
        <v>181</v>
      </c>
      <c r="AA28" s="499"/>
      <c r="AB28" s="499"/>
      <c r="AC28" s="499"/>
      <c r="AD28" s="499"/>
      <c r="AE28" s="499"/>
      <c r="AF28" s="499"/>
      <c r="AG28" s="500"/>
      <c r="AH28" s="520" t="s">
        <v>128</v>
      </c>
      <c r="AI28" s="521"/>
      <c r="AJ28" s="521"/>
      <c r="AK28" s="521"/>
      <c r="AL28" s="563"/>
      <c r="AM28" s="520" t="s">
        <v>172</v>
      </c>
      <c r="AN28" s="521"/>
      <c r="AO28" s="521"/>
      <c r="AP28" s="521"/>
      <c r="AQ28" s="521"/>
      <c r="AR28" s="563"/>
      <c r="AS28" s="520" t="s">
        <v>172</v>
      </c>
      <c r="AT28" s="521"/>
      <c r="AU28" s="521"/>
      <c r="AV28" s="521"/>
      <c r="AW28" s="521"/>
      <c r="AX28" s="522"/>
      <c r="AY28" s="648" t="s">
        <v>182</v>
      </c>
      <c r="AZ28" s="649"/>
      <c r="BA28" s="649"/>
      <c r="BB28" s="650"/>
      <c r="BC28" s="429" t="s">
        <v>47</v>
      </c>
      <c r="BD28" s="430"/>
      <c r="BE28" s="430"/>
      <c r="BF28" s="430"/>
      <c r="BG28" s="430"/>
      <c r="BH28" s="430"/>
      <c r="BI28" s="430"/>
      <c r="BJ28" s="430"/>
      <c r="BK28" s="430"/>
      <c r="BL28" s="430"/>
      <c r="BM28" s="431"/>
      <c r="BN28" s="432">
        <v>299851</v>
      </c>
      <c r="BO28" s="433"/>
      <c r="BP28" s="433"/>
      <c r="BQ28" s="433"/>
      <c r="BR28" s="433"/>
      <c r="BS28" s="433"/>
      <c r="BT28" s="433"/>
      <c r="BU28" s="434"/>
      <c r="BV28" s="432">
        <v>416206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6</v>
      </c>
      <c r="M29" s="521"/>
      <c r="N29" s="521"/>
      <c r="O29" s="521"/>
      <c r="P29" s="563"/>
      <c r="Q29" s="520">
        <v>1400</v>
      </c>
      <c r="R29" s="521"/>
      <c r="S29" s="521"/>
      <c r="T29" s="521"/>
      <c r="U29" s="521"/>
      <c r="V29" s="563"/>
      <c r="W29" s="623"/>
      <c r="X29" s="624"/>
      <c r="Y29" s="625"/>
      <c r="Z29" s="519" t="s">
        <v>184</v>
      </c>
      <c r="AA29" s="499"/>
      <c r="AB29" s="499"/>
      <c r="AC29" s="499"/>
      <c r="AD29" s="499"/>
      <c r="AE29" s="499"/>
      <c r="AF29" s="499"/>
      <c r="AG29" s="500"/>
      <c r="AH29" s="520">
        <v>54</v>
      </c>
      <c r="AI29" s="521"/>
      <c r="AJ29" s="521"/>
      <c r="AK29" s="521"/>
      <c r="AL29" s="563"/>
      <c r="AM29" s="520">
        <v>168480</v>
      </c>
      <c r="AN29" s="521"/>
      <c r="AO29" s="521"/>
      <c r="AP29" s="521"/>
      <c r="AQ29" s="521"/>
      <c r="AR29" s="563"/>
      <c r="AS29" s="520">
        <v>3120</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189654</v>
      </c>
      <c r="BO29" s="470"/>
      <c r="BP29" s="470"/>
      <c r="BQ29" s="470"/>
      <c r="BR29" s="470"/>
      <c r="BS29" s="470"/>
      <c r="BT29" s="470"/>
      <c r="BU29" s="471"/>
      <c r="BV29" s="469">
        <v>189651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100.8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308874</v>
      </c>
      <c r="BO30" s="646"/>
      <c r="BP30" s="646"/>
      <c r="BQ30" s="646"/>
      <c r="BR30" s="646"/>
      <c r="BS30" s="646"/>
      <c r="BT30" s="646"/>
      <c r="BU30" s="647"/>
      <c r="BV30" s="645">
        <v>338379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193</v>
      </c>
      <c r="V33" s="493"/>
      <c r="W33" s="458" t="s">
        <v>195</v>
      </c>
      <c r="X33" s="458"/>
      <c r="Y33" s="458"/>
      <c r="Z33" s="458"/>
      <c r="AA33" s="458"/>
      <c r="AB33" s="458"/>
      <c r="AC33" s="458"/>
      <c r="AD33" s="458"/>
      <c r="AE33" s="458"/>
      <c r="AF33" s="458"/>
      <c r="AG33" s="458"/>
      <c r="AH33" s="458"/>
      <c r="AI33" s="458"/>
      <c r="AJ33" s="458"/>
      <c r="AK33" s="458"/>
      <c r="AL33" s="216"/>
      <c r="AM33" s="493" t="s">
        <v>196</v>
      </c>
      <c r="AN33" s="493"/>
      <c r="AO33" s="458" t="s">
        <v>194</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196</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IF('各会計、関係団体の財政状況及び健全化判断比率'!B31="","",'各会計、関係団体の財政状況及び健全化判断比率'!B31)</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富良野広域連合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村立診療所特別会計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IF('各会計、関係団体の財政状況及び健全化判断比率'!B32="","",'各会計、関係団体の財政状況及び健全化判断比率'!B32)</f>
        <v>公共下水道事業特別会計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上川教育研修センター</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占冠村歯科診療所事業特別会計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t="str">
        <f t="shared" si="2"/>
        <v/>
      </c>
      <c r="BX36" s="658"/>
      <c r="BY36" s="659" t="str">
        <f>IF('各会計、関係団体の財政状況及び健全化判断比率'!B70="","",'各会計、関係団体の財政状況及び健全化判断比率'!B70)</f>
        <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xKeMgcmGPIMPDE4X8uGsWugKL29gROZOmj+OL8oeTMm6JLH6qwTDKumBhiJRh58BmB/9HcsIsDJNl4UwnoOBFQ==" saltValue="+EF4GfbSdktG9oEVi/Za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0000"/>
    <pageSetUpPr fitToPage="1"/>
  </sheetPr>
  <dimension ref="A1:P48"/>
  <sheetViews>
    <sheetView showGridLines="0" topLeftCell="A16" zoomScale="80" zoomScaleNormal="80" zoomScaleSheetLayoutView="100" workbookViewId="0">
      <selection activeCell="P37" sqref="P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51" t="s">
        <v>555</v>
      </c>
      <c r="D34" s="1251"/>
      <c r="E34" s="1252"/>
      <c r="F34" s="32">
        <v>3.83</v>
      </c>
      <c r="G34" s="33">
        <v>2.2999999999999998</v>
      </c>
      <c r="H34" s="33">
        <v>3.17</v>
      </c>
      <c r="I34" s="33">
        <v>3.15</v>
      </c>
      <c r="J34" s="34">
        <v>2.83</v>
      </c>
      <c r="K34" s="22"/>
      <c r="L34" s="22"/>
      <c r="M34" s="22"/>
      <c r="N34" s="22"/>
      <c r="O34" s="22"/>
      <c r="P34" s="22"/>
    </row>
    <row r="35" spans="1:16" ht="39" customHeight="1" x14ac:dyDescent="0.15">
      <c r="A35" s="22"/>
      <c r="B35" s="35"/>
      <c r="C35" s="1245" t="s">
        <v>556</v>
      </c>
      <c r="D35" s="1246"/>
      <c r="E35" s="1247"/>
      <c r="F35" s="36">
        <v>0.42</v>
      </c>
      <c r="G35" s="37">
        <v>0.39</v>
      </c>
      <c r="H35" s="37">
        <v>0.46</v>
      </c>
      <c r="I35" s="37">
        <v>0.33</v>
      </c>
      <c r="J35" s="38">
        <v>0.3</v>
      </c>
      <c r="K35" s="22"/>
      <c r="L35" s="22"/>
      <c r="M35" s="22"/>
      <c r="N35" s="22"/>
      <c r="O35" s="22"/>
      <c r="P35" s="22"/>
    </row>
    <row r="36" spans="1:16" ht="39" customHeight="1" x14ac:dyDescent="0.15">
      <c r="A36" s="22"/>
      <c r="B36" s="35"/>
      <c r="C36" s="1245" t="s">
        <v>557</v>
      </c>
      <c r="D36" s="1246"/>
      <c r="E36" s="1247"/>
      <c r="F36" s="36">
        <v>0.19</v>
      </c>
      <c r="G36" s="37">
        <v>0.15</v>
      </c>
      <c r="H36" s="37">
        <v>0.19</v>
      </c>
      <c r="I36" s="37">
        <v>0.18</v>
      </c>
      <c r="J36" s="38">
        <v>0.24</v>
      </c>
      <c r="K36" s="22"/>
      <c r="L36" s="22"/>
      <c r="M36" s="22"/>
      <c r="N36" s="22"/>
      <c r="O36" s="22"/>
      <c r="P36" s="22"/>
    </row>
    <row r="37" spans="1:16" ht="39" customHeight="1" x14ac:dyDescent="0.15">
      <c r="A37" s="22"/>
      <c r="B37" s="35"/>
      <c r="C37" s="1245" t="s">
        <v>558</v>
      </c>
      <c r="D37" s="1246"/>
      <c r="E37" s="1247"/>
      <c r="F37" s="36">
        <v>0.17</v>
      </c>
      <c r="G37" s="37">
        <v>0.19</v>
      </c>
      <c r="H37" s="37">
        <v>0.11</v>
      </c>
      <c r="I37" s="37">
        <v>0.27</v>
      </c>
      <c r="J37" s="38">
        <v>0.18</v>
      </c>
      <c r="K37" s="22"/>
      <c r="L37" s="22"/>
      <c r="M37" s="22"/>
      <c r="N37" s="22"/>
      <c r="O37" s="22"/>
      <c r="P37" s="22"/>
    </row>
    <row r="38" spans="1:16" ht="39" customHeight="1" x14ac:dyDescent="0.15">
      <c r="A38" s="22"/>
      <c r="B38" s="35"/>
      <c r="C38" s="1245" t="s">
        <v>559</v>
      </c>
      <c r="D38" s="1246"/>
      <c r="E38" s="1247"/>
      <c r="F38" s="36">
        <v>0.15</v>
      </c>
      <c r="G38" s="37">
        <v>0.15</v>
      </c>
      <c r="H38" s="37">
        <v>0.16</v>
      </c>
      <c r="I38" s="37">
        <v>0.06</v>
      </c>
      <c r="J38" s="38">
        <v>0.14000000000000001</v>
      </c>
      <c r="K38" s="22"/>
      <c r="L38" s="22"/>
      <c r="M38" s="22"/>
      <c r="N38" s="22"/>
      <c r="O38" s="22"/>
      <c r="P38" s="22"/>
    </row>
    <row r="39" spans="1:16" ht="39" customHeight="1" x14ac:dyDescent="0.15">
      <c r="A39" s="22"/>
      <c r="B39" s="35"/>
      <c r="C39" s="1245" t="s">
        <v>560</v>
      </c>
      <c r="D39" s="1246"/>
      <c r="E39" s="1247"/>
      <c r="F39" s="36">
        <v>0.1</v>
      </c>
      <c r="G39" s="37">
        <v>0.15</v>
      </c>
      <c r="H39" s="37">
        <v>0.2</v>
      </c>
      <c r="I39" s="37">
        <v>0.12</v>
      </c>
      <c r="J39" s="38">
        <v>0.06</v>
      </c>
      <c r="K39" s="22"/>
      <c r="L39" s="22"/>
      <c r="M39" s="22"/>
      <c r="N39" s="22"/>
      <c r="O39" s="22"/>
      <c r="P39" s="22"/>
    </row>
    <row r="40" spans="1:16" ht="39" customHeight="1" x14ac:dyDescent="0.15">
      <c r="A40" s="22"/>
      <c r="B40" s="35"/>
      <c r="C40" s="1245" t="s">
        <v>561</v>
      </c>
      <c r="D40" s="1246"/>
      <c r="E40" s="1247"/>
      <c r="F40" s="36">
        <v>0.1</v>
      </c>
      <c r="G40" s="37">
        <v>0.05</v>
      </c>
      <c r="H40" s="37">
        <v>0.02</v>
      </c>
      <c r="I40" s="37">
        <v>0.08</v>
      </c>
      <c r="J40" s="38">
        <v>0.03</v>
      </c>
      <c r="K40" s="22"/>
      <c r="L40" s="22"/>
      <c r="M40" s="22"/>
      <c r="N40" s="22"/>
      <c r="O40" s="22"/>
      <c r="P40" s="22"/>
    </row>
    <row r="41" spans="1:16" ht="39" customHeight="1" x14ac:dyDescent="0.15">
      <c r="A41" s="22"/>
      <c r="B41" s="35"/>
      <c r="C41" s="1245" t="s">
        <v>562</v>
      </c>
      <c r="D41" s="1246"/>
      <c r="E41" s="1247"/>
      <c r="F41" s="36">
        <v>0.03</v>
      </c>
      <c r="G41" s="37">
        <v>0.01</v>
      </c>
      <c r="H41" s="37">
        <v>0.02</v>
      </c>
      <c r="I41" s="37">
        <v>0.02</v>
      </c>
      <c r="J41" s="38">
        <v>0.01</v>
      </c>
      <c r="K41" s="22"/>
      <c r="L41" s="22"/>
      <c r="M41" s="22"/>
      <c r="N41" s="22"/>
      <c r="O41" s="22"/>
      <c r="P41" s="22"/>
    </row>
    <row r="42" spans="1:16" ht="39" customHeight="1" x14ac:dyDescent="0.15">
      <c r="A42" s="22"/>
      <c r="B42" s="39"/>
      <c r="C42" s="1245" t="s">
        <v>563</v>
      </c>
      <c r="D42" s="1246"/>
      <c r="E42" s="1247"/>
      <c r="F42" s="36" t="s">
        <v>503</v>
      </c>
      <c r="G42" s="37" t="s">
        <v>503</v>
      </c>
      <c r="H42" s="37" t="s">
        <v>503</v>
      </c>
      <c r="I42" s="37" t="s">
        <v>503</v>
      </c>
      <c r="J42" s="38" t="s">
        <v>503</v>
      </c>
      <c r="K42" s="22"/>
      <c r="L42" s="22"/>
      <c r="M42" s="22"/>
      <c r="N42" s="22"/>
      <c r="O42" s="22"/>
      <c r="P42" s="22"/>
    </row>
    <row r="43" spans="1:16" ht="39" customHeight="1" thickBot="1" x14ac:dyDescent="0.2">
      <c r="A43" s="22"/>
      <c r="B43" s="40"/>
      <c r="C43" s="1248" t="s">
        <v>564</v>
      </c>
      <c r="D43" s="1249"/>
      <c r="E43" s="1250"/>
      <c r="F43" s="41" t="s">
        <v>503</v>
      </c>
      <c r="G43" s="42" t="s">
        <v>503</v>
      </c>
      <c r="H43" s="42" t="s">
        <v>503</v>
      </c>
      <c r="I43" s="42" t="s">
        <v>503</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row r="47" spans="1:16" ht="12.95" hidden="1" customHeight="1" x14ac:dyDescent="0.15"/>
    <row r="48" spans="1:16" ht="12.95" hidden="1" customHeight="1" x14ac:dyDescent="0.15"/>
  </sheetData>
  <sheetProtection algorithmName="SHA-512" hashValue="ZeGXVfkMQwMB9jeNPi2PjhvovwQv8pEsNt1uIVnFuhKjOpUKX6cIm5Im08bI4CzuVc6tp6TX2pH3QXEbCbm+UQ==" saltValue="LA2i3RbEMwS9oSdYj1OX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0000"/>
    <pageSetUpPr fitToPage="1"/>
  </sheetPr>
  <dimension ref="A1:U62"/>
  <sheetViews>
    <sheetView showGridLines="0" zoomScale="80" zoomScaleNormal="80" zoomScaleSheetLayoutView="55" workbookViewId="0">
      <selection activeCell="U53" sqref="U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53" t="s">
        <v>10</v>
      </c>
      <c r="C45" s="1254"/>
      <c r="D45" s="58"/>
      <c r="E45" s="1259" t="s">
        <v>11</v>
      </c>
      <c r="F45" s="1259"/>
      <c r="G45" s="1259"/>
      <c r="H45" s="1259"/>
      <c r="I45" s="1259"/>
      <c r="J45" s="1260"/>
      <c r="K45" s="59">
        <v>275</v>
      </c>
      <c r="L45" s="60">
        <v>288</v>
      </c>
      <c r="M45" s="60">
        <v>313</v>
      </c>
      <c r="N45" s="60">
        <v>326</v>
      </c>
      <c r="O45" s="61">
        <v>338</v>
      </c>
      <c r="P45" s="48"/>
      <c r="Q45" s="48"/>
      <c r="R45" s="48"/>
      <c r="S45" s="48"/>
      <c r="T45" s="48"/>
      <c r="U45" s="48"/>
    </row>
    <row r="46" spans="1:21" ht="30.75" customHeight="1" x14ac:dyDescent="0.15">
      <c r="A46" s="48"/>
      <c r="B46" s="1255"/>
      <c r="C46" s="1256"/>
      <c r="D46" s="62"/>
      <c r="E46" s="1261" t="s">
        <v>12</v>
      </c>
      <c r="F46" s="1261"/>
      <c r="G46" s="1261"/>
      <c r="H46" s="1261"/>
      <c r="I46" s="1261"/>
      <c r="J46" s="1262"/>
      <c r="K46" s="63" t="s">
        <v>503</v>
      </c>
      <c r="L46" s="64" t="s">
        <v>503</v>
      </c>
      <c r="M46" s="64" t="s">
        <v>503</v>
      </c>
      <c r="N46" s="64" t="s">
        <v>503</v>
      </c>
      <c r="O46" s="65" t="s">
        <v>503</v>
      </c>
      <c r="P46" s="48"/>
      <c r="Q46" s="48"/>
      <c r="R46" s="48"/>
      <c r="S46" s="48"/>
      <c r="T46" s="48"/>
      <c r="U46" s="48"/>
    </row>
    <row r="47" spans="1:21" ht="30.75" customHeight="1" x14ac:dyDescent="0.15">
      <c r="A47" s="48"/>
      <c r="B47" s="1255"/>
      <c r="C47" s="1256"/>
      <c r="D47" s="62"/>
      <c r="E47" s="1261" t="s">
        <v>13</v>
      </c>
      <c r="F47" s="1261"/>
      <c r="G47" s="1261"/>
      <c r="H47" s="1261"/>
      <c r="I47" s="1261"/>
      <c r="J47" s="1262"/>
      <c r="K47" s="63" t="s">
        <v>503</v>
      </c>
      <c r="L47" s="64" t="s">
        <v>503</v>
      </c>
      <c r="M47" s="64" t="s">
        <v>503</v>
      </c>
      <c r="N47" s="64" t="s">
        <v>503</v>
      </c>
      <c r="O47" s="65" t="s">
        <v>503</v>
      </c>
      <c r="P47" s="48"/>
      <c r="Q47" s="48"/>
      <c r="R47" s="48"/>
      <c r="S47" s="48"/>
      <c r="T47" s="48"/>
      <c r="U47" s="48"/>
    </row>
    <row r="48" spans="1:21" ht="30.75" customHeight="1" x14ac:dyDescent="0.15">
      <c r="A48" s="48"/>
      <c r="B48" s="1255"/>
      <c r="C48" s="1256"/>
      <c r="D48" s="62"/>
      <c r="E48" s="1261" t="s">
        <v>14</v>
      </c>
      <c r="F48" s="1261"/>
      <c r="G48" s="1261"/>
      <c r="H48" s="1261"/>
      <c r="I48" s="1261"/>
      <c r="J48" s="1262"/>
      <c r="K48" s="63">
        <v>61</v>
      </c>
      <c r="L48" s="64">
        <v>57</v>
      </c>
      <c r="M48" s="64">
        <v>56</v>
      </c>
      <c r="N48" s="64">
        <v>57</v>
      </c>
      <c r="O48" s="65">
        <v>57</v>
      </c>
      <c r="P48" s="48"/>
      <c r="Q48" s="48"/>
      <c r="R48" s="48"/>
      <c r="S48" s="48"/>
      <c r="T48" s="48"/>
      <c r="U48" s="48"/>
    </row>
    <row r="49" spans="1:21" ht="30.75" customHeight="1" x14ac:dyDescent="0.15">
      <c r="A49" s="48"/>
      <c r="B49" s="1255"/>
      <c r="C49" s="1256"/>
      <c r="D49" s="62"/>
      <c r="E49" s="1261" t="s">
        <v>15</v>
      </c>
      <c r="F49" s="1261"/>
      <c r="G49" s="1261"/>
      <c r="H49" s="1261"/>
      <c r="I49" s="1261"/>
      <c r="J49" s="1262"/>
      <c r="K49" s="63">
        <v>17</v>
      </c>
      <c r="L49" s="64">
        <v>23</v>
      </c>
      <c r="M49" s="64">
        <v>18</v>
      </c>
      <c r="N49" s="64">
        <v>19</v>
      </c>
      <c r="O49" s="65">
        <v>16</v>
      </c>
      <c r="P49" s="48"/>
      <c r="Q49" s="48"/>
      <c r="R49" s="48"/>
      <c r="S49" s="48"/>
      <c r="T49" s="48"/>
      <c r="U49" s="48"/>
    </row>
    <row r="50" spans="1:21" ht="30.75" customHeight="1" x14ac:dyDescent="0.15">
      <c r="A50" s="48"/>
      <c r="B50" s="1255"/>
      <c r="C50" s="1256"/>
      <c r="D50" s="62"/>
      <c r="E50" s="1261" t="s">
        <v>16</v>
      </c>
      <c r="F50" s="1261"/>
      <c r="G50" s="1261"/>
      <c r="H50" s="1261"/>
      <c r="I50" s="1261"/>
      <c r="J50" s="1262"/>
      <c r="K50" s="63" t="s">
        <v>503</v>
      </c>
      <c r="L50" s="64" t="s">
        <v>503</v>
      </c>
      <c r="M50" s="64" t="s">
        <v>503</v>
      </c>
      <c r="N50" s="64" t="s">
        <v>503</v>
      </c>
      <c r="O50" s="65" t="s">
        <v>503</v>
      </c>
      <c r="P50" s="48"/>
      <c r="Q50" s="48"/>
      <c r="R50" s="48"/>
      <c r="S50" s="48"/>
      <c r="T50" s="48"/>
      <c r="U50" s="48"/>
    </row>
    <row r="51" spans="1:21" ht="30.75" customHeight="1" x14ac:dyDescent="0.15">
      <c r="A51" s="48"/>
      <c r="B51" s="1257"/>
      <c r="C51" s="1258"/>
      <c r="D51" s="66"/>
      <c r="E51" s="1261" t="s">
        <v>17</v>
      </c>
      <c r="F51" s="1261"/>
      <c r="G51" s="1261"/>
      <c r="H51" s="1261"/>
      <c r="I51" s="1261"/>
      <c r="J51" s="1262"/>
      <c r="K51" s="63">
        <v>1</v>
      </c>
      <c r="L51" s="64" t="s">
        <v>503</v>
      </c>
      <c r="M51" s="64">
        <v>0</v>
      </c>
      <c r="N51" s="64">
        <v>0</v>
      </c>
      <c r="O51" s="65">
        <v>0</v>
      </c>
      <c r="P51" s="48"/>
      <c r="Q51" s="48"/>
      <c r="R51" s="48"/>
      <c r="S51" s="48"/>
      <c r="T51" s="48"/>
      <c r="U51" s="48"/>
    </row>
    <row r="52" spans="1:21" ht="30.75" customHeight="1" x14ac:dyDescent="0.15">
      <c r="A52" s="48"/>
      <c r="B52" s="1263" t="s">
        <v>18</v>
      </c>
      <c r="C52" s="1264"/>
      <c r="D52" s="66"/>
      <c r="E52" s="1261" t="s">
        <v>19</v>
      </c>
      <c r="F52" s="1261"/>
      <c r="G52" s="1261"/>
      <c r="H52" s="1261"/>
      <c r="I52" s="1261"/>
      <c r="J52" s="1262"/>
      <c r="K52" s="63">
        <v>254</v>
      </c>
      <c r="L52" s="64">
        <v>264</v>
      </c>
      <c r="M52" s="64">
        <v>275</v>
      </c>
      <c r="N52" s="64">
        <v>284</v>
      </c>
      <c r="O52" s="65">
        <v>293</v>
      </c>
      <c r="P52" s="48"/>
      <c r="Q52" s="48"/>
      <c r="R52" s="48"/>
      <c r="S52" s="48"/>
      <c r="T52" s="48"/>
      <c r="U52" s="48"/>
    </row>
    <row r="53" spans="1:21" ht="30.75" customHeight="1" thickBot="1" x14ac:dyDescent="0.2">
      <c r="A53" s="48"/>
      <c r="B53" s="1265" t="s">
        <v>20</v>
      </c>
      <c r="C53" s="1266"/>
      <c r="D53" s="67"/>
      <c r="E53" s="1267" t="s">
        <v>21</v>
      </c>
      <c r="F53" s="1267"/>
      <c r="G53" s="1267"/>
      <c r="H53" s="1267"/>
      <c r="I53" s="1267"/>
      <c r="J53" s="1268"/>
      <c r="K53" s="68">
        <v>100</v>
      </c>
      <c r="L53" s="69">
        <v>104</v>
      </c>
      <c r="M53" s="69">
        <v>112</v>
      </c>
      <c r="N53" s="69">
        <v>118</v>
      </c>
      <c r="O53" s="70">
        <v>118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69" t="s">
        <v>24</v>
      </c>
      <c r="C57" s="1270"/>
      <c r="D57" s="1273" t="s">
        <v>25</v>
      </c>
      <c r="E57" s="1274"/>
      <c r="F57" s="1274"/>
      <c r="G57" s="1274"/>
      <c r="H57" s="1274"/>
      <c r="I57" s="1274"/>
      <c r="J57" s="1275"/>
      <c r="K57" s="83"/>
      <c r="L57" s="84"/>
      <c r="M57" s="84"/>
      <c r="N57" s="84"/>
      <c r="O57" s="85"/>
    </row>
    <row r="58" spans="1:21" ht="31.5" customHeight="1" thickBot="1" x14ac:dyDescent="0.2">
      <c r="B58" s="1271"/>
      <c r="C58" s="1272"/>
      <c r="D58" s="1276" t="s">
        <v>26</v>
      </c>
      <c r="E58" s="1277"/>
      <c r="F58" s="1277"/>
      <c r="G58" s="1277"/>
      <c r="H58" s="1277"/>
      <c r="I58" s="1277"/>
      <c r="J58" s="127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t1NaAZQsRNuzGd0+qSPZUEQ4DB+iQVqDx8tpkIiICILUiNP0bY8XW0IF+PKUdF/y9hcgVUWhnhPQZXLRCIUZA==" saltValue="w/5b43Nn9vWWlis5nNbA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0000"/>
    <pageSetUpPr fitToPage="1"/>
  </sheetPr>
  <dimension ref="B1:M86"/>
  <sheetViews>
    <sheetView showGridLines="0" topLeftCell="A19" zoomScale="80" zoomScaleNormal="80" zoomScaleSheetLayoutView="100" workbookViewId="0">
      <selection activeCell="P55" sqref="P5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545</v>
      </c>
      <c r="J40" s="100" t="s">
        <v>546</v>
      </c>
      <c r="K40" s="100" t="s">
        <v>547</v>
      </c>
      <c r="L40" s="100" t="s">
        <v>548</v>
      </c>
      <c r="M40" s="101" t="s">
        <v>549</v>
      </c>
    </row>
    <row r="41" spans="2:13" ht="27.75" customHeight="1" x14ac:dyDescent="0.15">
      <c r="B41" s="1279" t="s">
        <v>29</v>
      </c>
      <c r="C41" s="1280"/>
      <c r="D41" s="102"/>
      <c r="E41" s="1285" t="s">
        <v>30</v>
      </c>
      <c r="F41" s="1285"/>
      <c r="G41" s="1285"/>
      <c r="H41" s="1286"/>
      <c r="I41" s="103">
        <v>3095</v>
      </c>
      <c r="J41" s="104">
        <v>2988</v>
      </c>
      <c r="K41" s="104">
        <v>2817</v>
      </c>
      <c r="L41" s="104">
        <v>2997</v>
      </c>
      <c r="M41" s="105">
        <v>2973</v>
      </c>
    </row>
    <row r="42" spans="2:13" ht="27.75" customHeight="1" x14ac:dyDescent="0.15">
      <c r="B42" s="1281"/>
      <c r="C42" s="1282"/>
      <c r="D42" s="106"/>
      <c r="E42" s="1287" t="s">
        <v>31</v>
      </c>
      <c r="F42" s="1287"/>
      <c r="G42" s="1287"/>
      <c r="H42" s="1288"/>
      <c r="I42" s="107" t="s">
        <v>503</v>
      </c>
      <c r="J42" s="108" t="s">
        <v>503</v>
      </c>
      <c r="K42" s="108" t="s">
        <v>503</v>
      </c>
      <c r="L42" s="108" t="s">
        <v>503</v>
      </c>
      <c r="M42" s="109" t="s">
        <v>503</v>
      </c>
    </row>
    <row r="43" spans="2:13" ht="27.75" customHeight="1" x14ac:dyDescent="0.15">
      <c r="B43" s="1281"/>
      <c r="C43" s="1282"/>
      <c r="D43" s="106"/>
      <c r="E43" s="1287" t="s">
        <v>32</v>
      </c>
      <c r="F43" s="1287"/>
      <c r="G43" s="1287"/>
      <c r="H43" s="1288"/>
      <c r="I43" s="107">
        <v>663</v>
      </c>
      <c r="J43" s="108">
        <v>549</v>
      </c>
      <c r="K43" s="108">
        <v>527</v>
      </c>
      <c r="L43" s="108">
        <v>520</v>
      </c>
      <c r="M43" s="109">
        <v>534</v>
      </c>
    </row>
    <row r="44" spans="2:13" ht="27.75" customHeight="1" x14ac:dyDescent="0.15">
      <c r="B44" s="1281"/>
      <c r="C44" s="1282"/>
      <c r="D44" s="106"/>
      <c r="E44" s="1287" t="s">
        <v>33</v>
      </c>
      <c r="F44" s="1287"/>
      <c r="G44" s="1287"/>
      <c r="H44" s="1288"/>
      <c r="I44" s="107">
        <v>139</v>
      </c>
      <c r="J44" s="108">
        <v>127</v>
      </c>
      <c r="K44" s="108">
        <v>108</v>
      </c>
      <c r="L44" s="108">
        <v>90</v>
      </c>
      <c r="M44" s="109">
        <v>72</v>
      </c>
    </row>
    <row r="45" spans="2:13" ht="27.75" customHeight="1" x14ac:dyDescent="0.15">
      <c r="B45" s="1281"/>
      <c r="C45" s="1282"/>
      <c r="D45" s="106"/>
      <c r="E45" s="1287" t="s">
        <v>34</v>
      </c>
      <c r="F45" s="1287"/>
      <c r="G45" s="1287"/>
      <c r="H45" s="1288"/>
      <c r="I45" s="107">
        <v>519</v>
      </c>
      <c r="J45" s="108">
        <v>496</v>
      </c>
      <c r="K45" s="108">
        <v>473</v>
      </c>
      <c r="L45" s="108">
        <v>438</v>
      </c>
      <c r="M45" s="109">
        <v>470</v>
      </c>
    </row>
    <row r="46" spans="2:13" ht="27.75" customHeight="1" x14ac:dyDescent="0.15">
      <c r="B46" s="1281"/>
      <c r="C46" s="1282"/>
      <c r="D46" s="110"/>
      <c r="E46" s="1287" t="s">
        <v>35</v>
      </c>
      <c r="F46" s="1287"/>
      <c r="G46" s="1287"/>
      <c r="H46" s="1288"/>
      <c r="I46" s="107" t="s">
        <v>503</v>
      </c>
      <c r="J46" s="108" t="s">
        <v>503</v>
      </c>
      <c r="K46" s="108" t="s">
        <v>503</v>
      </c>
      <c r="L46" s="108" t="s">
        <v>503</v>
      </c>
      <c r="M46" s="109" t="s">
        <v>503</v>
      </c>
    </row>
    <row r="47" spans="2:13" ht="27.75" customHeight="1" x14ac:dyDescent="0.15">
      <c r="B47" s="1281"/>
      <c r="C47" s="1282"/>
      <c r="D47" s="111"/>
      <c r="E47" s="1289" t="s">
        <v>36</v>
      </c>
      <c r="F47" s="1290"/>
      <c r="G47" s="1290"/>
      <c r="H47" s="1291"/>
      <c r="I47" s="107" t="s">
        <v>503</v>
      </c>
      <c r="J47" s="108" t="s">
        <v>503</v>
      </c>
      <c r="K47" s="108" t="s">
        <v>503</v>
      </c>
      <c r="L47" s="108" t="s">
        <v>503</v>
      </c>
      <c r="M47" s="109" t="s">
        <v>503</v>
      </c>
    </row>
    <row r="48" spans="2:13" ht="27.75" customHeight="1" x14ac:dyDescent="0.15">
      <c r="B48" s="1281"/>
      <c r="C48" s="1282"/>
      <c r="D48" s="106"/>
      <c r="E48" s="1287" t="s">
        <v>37</v>
      </c>
      <c r="F48" s="1287"/>
      <c r="G48" s="1287"/>
      <c r="H48" s="1288"/>
      <c r="I48" s="107" t="s">
        <v>503</v>
      </c>
      <c r="J48" s="108" t="s">
        <v>503</v>
      </c>
      <c r="K48" s="108" t="s">
        <v>503</v>
      </c>
      <c r="L48" s="108" t="s">
        <v>503</v>
      </c>
      <c r="M48" s="109" t="s">
        <v>503</v>
      </c>
    </row>
    <row r="49" spans="2:13" ht="27.75" customHeight="1" x14ac:dyDescent="0.15">
      <c r="B49" s="1283"/>
      <c r="C49" s="1284"/>
      <c r="D49" s="106"/>
      <c r="E49" s="1287" t="s">
        <v>38</v>
      </c>
      <c r="F49" s="1287"/>
      <c r="G49" s="1287"/>
      <c r="H49" s="1288"/>
      <c r="I49" s="107" t="s">
        <v>503</v>
      </c>
      <c r="J49" s="108" t="s">
        <v>503</v>
      </c>
      <c r="K49" s="108" t="s">
        <v>503</v>
      </c>
      <c r="L49" s="108" t="s">
        <v>503</v>
      </c>
      <c r="M49" s="109" t="s">
        <v>503</v>
      </c>
    </row>
    <row r="50" spans="2:13" ht="27.75" customHeight="1" x14ac:dyDescent="0.15">
      <c r="B50" s="1292" t="s">
        <v>39</v>
      </c>
      <c r="C50" s="1293"/>
      <c r="D50" s="112"/>
      <c r="E50" s="1287" t="s">
        <v>40</v>
      </c>
      <c r="F50" s="1287"/>
      <c r="G50" s="1287"/>
      <c r="H50" s="1288"/>
      <c r="I50" s="107">
        <v>1532</v>
      </c>
      <c r="J50" s="108">
        <v>1450</v>
      </c>
      <c r="K50" s="108">
        <v>1244</v>
      </c>
      <c r="L50" s="108">
        <v>955</v>
      </c>
      <c r="M50" s="109">
        <v>798</v>
      </c>
    </row>
    <row r="51" spans="2:13" ht="27.75" customHeight="1" x14ac:dyDescent="0.15">
      <c r="B51" s="1281"/>
      <c r="C51" s="1282"/>
      <c r="D51" s="106"/>
      <c r="E51" s="1287" t="s">
        <v>41</v>
      </c>
      <c r="F51" s="1287"/>
      <c r="G51" s="1287"/>
      <c r="H51" s="1288"/>
      <c r="I51" s="107">
        <v>1</v>
      </c>
      <c r="J51" s="108">
        <v>1</v>
      </c>
      <c r="K51" s="108">
        <v>0</v>
      </c>
      <c r="L51" s="108" t="s">
        <v>503</v>
      </c>
      <c r="M51" s="109">
        <v>133</v>
      </c>
    </row>
    <row r="52" spans="2:13" ht="27.75" customHeight="1" x14ac:dyDescent="0.15">
      <c r="B52" s="1283"/>
      <c r="C52" s="1284"/>
      <c r="D52" s="106"/>
      <c r="E52" s="1287" t="s">
        <v>42</v>
      </c>
      <c r="F52" s="1287"/>
      <c r="G52" s="1287"/>
      <c r="H52" s="1288"/>
      <c r="I52" s="107">
        <v>2671</v>
      </c>
      <c r="J52" s="108">
        <v>2581</v>
      </c>
      <c r="K52" s="108">
        <v>2438</v>
      </c>
      <c r="L52" s="108">
        <v>2536</v>
      </c>
      <c r="M52" s="109">
        <v>2399</v>
      </c>
    </row>
    <row r="53" spans="2:13" ht="27.75" customHeight="1" thickBot="1" x14ac:dyDescent="0.2">
      <c r="B53" s="1294" t="s">
        <v>43</v>
      </c>
      <c r="C53" s="1295"/>
      <c r="D53" s="113"/>
      <c r="E53" s="1296" t="s">
        <v>44</v>
      </c>
      <c r="F53" s="1296"/>
      <c r="G53" s="1296"/>
      <c r="H53" s="1297"/>
      <c r="I53" s="114">
        <v>211</v>
      </c>
      <c r="J53" s="115">
        <v>128</v>
      </c>
      <c r="K53" s="115">
        <v>244</v>
      </c>
      <c r="L53" s="115">
        <v>553</v>
      </c>
      <c r="M53" s="116">
        <v>719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m3t/Jy44d1RrnvPCOWBvVmFtgFeHHRoHu8WiHPp+2/zZNz1OzVwYFhkgvDp4PdDaaNMJZBCkboPEQOuWlyZyg==" saltValue="m1Eal2+5uXZHak70AUSI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W73"/>
  <sheetViews>
    <sheetView showGridLines="0" zoomScale="60" zoomScaleNormal="6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306" t="s">
        <v>47</v>
      </c>
      <c r="D55" s="1306"/>
      <c r="E55" s="1307"/>
      <c r="F55" s="128">
        <v>630</v>
      </c>
      <c r="G55" s="128">
        <v>416</v>
      </c>
      <c r="H55" s="129">
        <v>300</v>
      </c>
    </row>
    <row r="56" spans="2:8" ht="52.5" customHeight="1" x14ac:dyDescent="0.15">
      <c r="B56" s="130"/>
      <c r="C56" s="1308" t="s">
        <v>48</v>
      </c>
      <c r="D56" s="1308"/>
      <c r="E56" s="1309"/>
      <c r="F56" s="131">
        <v>190</v>
      </c>
      <c r="G56" s="131">
        <v>190</v>
      </c>
      <c r="H56" s="132">
        <v>190</v>
      </c>
    </row>
    <row r="57" spans="2:8" ht="53.25" customHeight="1" x14ac:dyDescent="0.15">
      <c r="B57" s="130"/>
      <c r="C57" s="1310" t="s">
        <v>49</v>
      </c>
      <c r="D57" s="1310"/>
      <c r="E57" s="1311"/>
      <c r="F57" s="133">
        <v>411</v>
      </c>
      <c r="G57" s="133">
        <v>338</v>
      </c>
      <c r="H57" s="134">
        <v>309</v>
      </c>
    </row>
    <row r="58" spans="2:8" ht="45.75" customHeight="1" x14ac:dyDescent="0.15">
      <c r="B58" s="135"/>
      <c r="C58" s="1298" t="s">
        <v>571</v>
      </c>
      <c r="D58" s="1299"/>
      <c r="E58" s="1300"/>
      <c r="F58" s="136">
        <v>83</v>
      </c>
      <c r="G58" s="136">
        <v>66</v>
      </c>
      <c r="H58" s="137">
        <v>66</v>
      </c>
    </row>
    <row r="59" spans="2:8" ht="45.75" customHeight="1" x14ac:dyDescent="0.15">
      <c r="B59" s="135"/>
      <c r="C59" s="1298" t="s">
        <v>572</v>
      </c>
      <c r="D59" s="1299"/>
      <c r="E59" s="1300"/>
      <c r="F59" s="136">
        <v>53</v>
      </c>
      <c r="G59" s="136">
        <v>33</v>
      </c>
      <c r="H59" s="137">
        <v>30</v>
      </c>
    </row>
    <row r="60" spans="2:8" ht="45.75" customHeight="1" x14ac:dyDescent="0.15">
      <c r="B60" s="135"/>
      <c r="C60" s="1298" t="s">
        <v>573</v>
      </c>
      <c r="D60" s="1299"/>
      <c r="E60" s="1300"/>
      <c r="F60" s="136">
        <v>53</v>
      </c>
      <c r="G60" s="136">
        <v>32</v>
      </c>
      <c r="H60" s="137">
        <v>32</v>
      </c>
    </row>
    <row r="61" spans="2:8" ht="45.75" customHeight="1" x14ac:dyDescent="0.15">
      <c r="B61" s="135"/>
      <c r="C61" s="1298" t="s">
        <v>574</v>
      </c>
      <c r="D61" s="1299"/>
      <c r="E61" s="1300"/>
      <c r="F61" s="136">
        <v>27</v>
      </c>
      <c r="G61" s="136">
        <v>27</v>
      </c>
      <c r="H61" s="137">
        <v>27</v>
      </c>
    </row>
    <row r="62" spans="2:8" ht="45.75" customHeight="1" thickBot="1" x14ac:dyDescent="0.2">
      <c r="B62" s="138"/>
      <c r="C62" s="1301" t="s">
        <v>575</v>
      </c>
      <c r="D62" s="1302"/>
      <c r="E62" s="1303"/>
      <c r="F62" s="139">
        <v>26</v>
      </c>
      <c r="G62" s="139">
        <v>26</v>
      </c>
      <c r="H62" s="140">
        <v>26</v>
      </c>
    </row>
    <row r="63" spans="2:8" ht="52.5" customHeight="1" thickBot="1" x14ac:dyDescent="0.2">
      <c r="B63" s="141"/>
      <c r="C63" s="1304" t="s">
        <v>50</v>
      </c>
      <c r="D63" s="1304"/>
      <c r="E63" s="1305"/>
      <c r="F63" s="142">
        <v>1231</v>
      </c>
      <c r="G63" s="142">
        <v>944</v>
      </c>
      <c r="H63" s="143">
        <v>798</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sheetData>
  <sheetProtection algorithmName="SHA-512" hashValue="a/l2tDtIflJEdMbeC5wEcOB0wxNBB7sJcN5SJwP4XZ96lGvKUNZ+Api1QLRWHzNe0TZwiLkqn1IoOjtcF1bf6A==" saltValue="KvBjJ6oPCe16zZvK68eb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896D7-E721-4C7F-8EB4-CA2705B724E7}">
  <sheetPr>
    <tabColor rgb="FFFF0000"/>
    <pageSetUpPr fitToPage="1"/>
  </sheetPr>
  <dimension ref="A1:WZM160"/>
  <sheetViews>
    <sheetView showGridLines="0" zoomScale="85" zoomScaleNormal="85" zoomScaleSheetLayoutView="55" workbookViewId="0">
      <selection activeCell="CU18" sqref="CU18"/>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579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579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5" t="s">
        <v>589</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7"/>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7"/>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7"/>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7"/>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582</v>
      </c>
    </row>
    <row r="50" spans="1:109" x14ac:dyDescent="0.15">
      <c r="B50" s="397"/>
      <c r="G50" s="1318"/>
      <c r="H50" s="1318"/>
      <c r="I50" s="1318"/>
      <c r="J50" s="1318"/>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545</v>
      </c>
      <c r="BQ50" s="1317"/>
      <c r="BR50" s="1317"/>
      <c r="BS50" s="1317"/>
      <c r="BT50" s="1317"/>
      <c r="BU50" s="1317"/>
      <c r="BV50" s="1317"/>
      <c r="BW50" s="1317"/>
      <c r="BX50" s="1317" t="s">
        <v>546</v>
      </c>
      <c r="BY50" s="1317"/>
      <c r="BZ50" s="1317"/>
      <c r="CA50" s="1317"/>
      <c r="CB50" s="1317"/>
      <c r="CC50" s="1317"/>
      <c r="CD50" s="1317"/>
      <c r="CE50" s="1317"/>
      <c r="CF50" s="1317" t="s">
        <v>547</v>
      </c>
      <c r="CG50" s="1317"/>
      <c r="CH50" s="1317"/>
      <c r="CI50" s="1317"/>
      <c r="CJ50" s="1317"/>
      <c r="CK50" s="1317"/>
      <c r="CL50" s="1317"/>
      <c r="CM50" s="1317"/>
      <c r="CN50" s="1317" t="s">
        <v>548</v>
      </c>
      <c r="CO50" s="1317"/>
      <c r="CP50" s="1317"/>
      <c r="CQ50" s="1317"/>
      <c r="CR50" s="1317"/>
      <c r="CS50" s="1317"/>
      <c r="CT50" s="1317"/>
      <c r="CU50" s="1317"/>
      <c r="CV50" s="1317" t="s">
        <v>549</v>
      </c>
      <c r="CW50" s="1317"/>
      <c r="CX50" s="1317"/>
      <c r="CY50" s="1317"/>
      <c r="CZ50" s="1317"/>
      <c r="DA50" s="1317"/>
      <c r="DB50" s="1317"/>
      <c r="DC50" s="1317"/>
    </row>
    <row r="51" spans="1:109" ht="13.5" customHeight="1" x14ac:dyDescent="0.15">
      <c r="B51" s="397"/>
      <c r="G51" s="1320"/>
      <c r="H51" s="1320"/>
      <c r="I51" s="1334"/>
      <c r="J51" s="1334"/>
      <c r="K51" s="1319"/>
      <c r="L51" s="1319"/>
      <c r="M51" s="1319"/>
      <c r="N51" s="1319"/>
      <c r="AM51" s="406"/>
      <c r="AN51" s="1315" t="s">
        <v>583</v>
      </c>
      <c r="AO51" s="1315"/>
      <c r="AP51" s="1315"/>
      <c r="AQ51" s="1315"/>
      <c r="AR51" s="1315"/>
      <c r="AS51" s="1315"/>
      <c r="AT51" s="1315"/>
      <c r="AU51" s="1315"/>
      <c r="AV51" s="1315"/>
      <c r="AW51" s="1315"/>
      <c r="AX51" s="1315"/>
      <c r="AY51" s="1315"/>
      <c r="AZ51" s="1315"/>
      <c r="BA51" s="1315"/>
      <c r="BB51" s="1315" t="s">
        <v>584</v>
      </c>
      <c r="BC51" s="1315"/>
      <c r="BD51" s="1315"/>
      <c r="BE51" s="1315"/>
      <c r="BF51" s="1315"/>
      <c r="BG51" s="1315"/>
      <c r="BH51" s="1315"/>
      <c r="BI51" s="1315"/>
      <c r="BJ51" s="1315"/>
      <c r="BK51" s="1315"/>
      <c r="BL51" s="1315"/>
      <c r="BM51" s="1315"/>
      <c r="BN51" s="1315"/>
      <c r="BO51" s="1315"/>
      <c r="BP51" s="1312">
        <v>15</v>
      </c>
      <c r="BQ51" s="1312"/>
      <c r="BR51" s="1312"/>
      <c r="BS51" s="1312"/>
      <c r="BT51" s="1312"/>
      <c r="BU51" s="1312"/>
      <c r="BV51" s="1312"/>
      <c r="BW51" s="1312"/>
      <c r="BX51" s="1324"/>
      <c r="BY51" s="1312"/>
      <c r="BZ51" s="1312"/>
      <c r="CA51" s="1312"/>
      <c r="CB51" s="1312"/>
      <c r="CC51" s="1312"/>
      <c r="CD51" s="1312"/>
      <c r="CE51" s="1312"/>
      <c r="CF51" s="1324"/>
      <c r="CG51" s="1312"/>
      <c r="CH51" s="1312"/>
      <c r="CI51" s="1312"/>
      <c r="CJ51" s="1312"/>
      <c r="CK51" s="1312"/>
      <c r="CL51" s="1312"/>
      <c r="CM51" s="1312"/>
      <c r="CN51" s="1312">
        <v>41.1</v>
      </c>
      <c r="CO51" s="1312"/>
      <c r="CP51" s="1312"/>
      <c r="CQ51" s="1312"/>
      <c r="CR51" s="1312"/>
      <c r="CS51" s="1312"/>
      <c r="CT51" s="1312"/>
      <c r="CU51" s="1312"/>
      <c r="CV51" s="1312">
        <v>52</v>
      </c>
      <c r="CW51" s="1312"/>
      <c r="CX51" s="1312"/>
      <c r="CY51" s="1312"/>
      <c r="CZ51" s="1312"/>
      <c r="DA51" s="1312"/>
      <c r="DB51" s="1312"/>
      <c r="DC51" s="1312"/>
    </row>
    <row r="52" spans="1:109" x14ac:dyDescent="0.15">
      <c r="B52" s="397"/>
      <c r="G52" s="1320"/>
      <c r="H52" s="1320"/>
      <c r="I52" s="1334"/>
      <c r="J52" s="1334"/>
      <c r="K52" s="1319"/>
      <c r="L52" s="1319"/>
      <c r="M52" s="1319"/>
      <c r="N52" s="1319"/>
      <c r="AM52" s="40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5"/>
      <c r="B53" s="397"/>
      <c r="G53" s="1320"/>
      <c r="H53" s="1320"/>
      <c r="I53" s="1318"/>
      <c r="J53" s="1318"/>
      <c r="K53" s="1319"/>
      <c r="L53" s="1319"/>
      <c r="M53" s="1319"/>
      <c r="N53" s="1319"/>
      <c r="AM53" s="406"/>
      <c r="AN53" s="1315"/>
      <c r="AO53" s="1315"/>
      <c r="AP53" s="1315"/>
      <c r="AQ53" s="1315"/>
      <c r="AR53" s="1315"/>
      <c r="AS53" s="1315"/>
      <c r="AT53" s="1315"/>
      <c r="AU53" s="1315"/>
      <c r="AV53" s="1315"/>
      <c r="AW53" s="1315"/>
      <c r="AX53" s="1315"/>
      <c r="AY53" s="1315"/>
      <c r="AZ53" s="1315"/>
      <c r="BA53" s="1315"/>
      <c r="BB53" s="1315" t="s">
        <v>585</v>
      </c>
      <c r="BC53" s="1315"/>
      <c r="BD53" s="1315"/>
      <c r="BE53" s="1315"/>
      <c r="BF53" s="1315"/>
      <c r="BG53" s="1315"/>
      <c r="BH53" s="1315"/>
      <c r="BI53" s="1315"/>
      <c r="BJ53" s="1315"/>
      <c r="BK53" s="1315"/>
      <c r="BL53" s="1315"/>
      <c r="BM53" s="1315"/>
      <c r="BN53" s="1315"/>
      <c r="BO53" s="1315"/>
      <c r="BP53" s="1312">
        <v>64.599999999999994</v>
      </c>
      <c r="BQ53" s="1312"/>
      <c r="BR53" s="1312"/>
      <c r="BS53" s="1312"/>
      <c r="BT53" s="1312"/>
      <c r="BU53" s="1312"/>
      <c r="BV53" s="1312"/>
      <c r="BW53" s="1312"/>
      <c r="BX53" s="1324"/>
      <c r="BY53" s="1312"/>
      <c r="BZ53" s="1312"/>
      <c r="CA53" s="1312"/>
      <c r="CB53" s="1312"/>
      <c r="CC53" s="1312"/>
      <c r="CD53" s="1312"/>
      <c r="CE53" s="1312"/>
      <c r="CF53" s="1324"/>
      <c r="CG53" s="1312"/>
      <c r="CH53" s="1312"/>
      <c r="CI53" s="1312"/>
      <c r="CJ53" s="1312"/>
      <c r="CK53" s="1312"/>
      <c r="CL53" s="1312"/>
      <c r="CM53" s="1312"/>
      <c r="CN53" s="1312">
        <v>71.2</v>
      </c>
      <c r="CO53" s="1312"/>
      <c r="CP53" s="1312"/>
      <c r="CQ53" s="1312"/>
      <c r="CR53" s="1312"/>
      <c r="CS53" s="1312"/>
      <c r="CT53" s="1312"/>
      <c r="CU53" s="1312"/>
      <c r="CV53" s="1312">
        <v>69.3</v>
      </c>
      <c r="CW53" s="1312"/>
      <c r="CX53" s="1312"/>
      <c r="CY53" s="1312"/>
      <c r="CZ53" s="1312"/>
      <c r="DA53" s="1312"/>
      <c r="DB53" s="1312"/>
      <c r="DC53" s="1312"/>
    </row>
    <row r="54" spans="1:109" x14ac:dyDescent="0.15">
      <c r="A54" s="405"/>
      <c r="B54" s="397"/>
      <c r="G54" s="1320"/>
      <c r="H54" s="1320"/>
      <c r="I54" s="1318"/>
      <c r="J54" s="1318"/>
      <c r="K54" s="1319"/>
      <c r="L54" s="1319"/>
      <c r="M54" s="1319"/>
      <c r="N54" s="1319"/>
      <c r="AM54" s="40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5"/>
      <c r="B55" s="397"/>
      <c r="G55" s="1318"/>
      <c r="H55" s="1318"/>
      <c r="I55" s="1318"/>
      <c r="J55" s="1318"/>
      <c r="K55" s="1319"/>
      <c r="L55" s="1319"/>
      <c r="M55" s="1319"/>
      <c r="N55" s="1319"/>
      <c r="AN55" s="1317" t="s">
        <v>586</v>
      </c>
      <c r="AO55" s="1317"/>
      <c r="AP55" s="1317"/>
      <c r="AQ55" s="1317"/>
      <c r="AR55" s="1317"/>
      <c r="AS55" s="1317"/>
      <c r="AT55" s="1317"/>
      <c r="AU55" s="1317"/>
      <c r="AV55" s="1317"/>
      <c r="AW55" s="1317"/>
      <c r="AX55" s="1317"/>
      <c r="AY55" s="1317"/>
      <c r="AZ55" s="1317"/>
      <c r="BA55" s="1317"/>
      <c r="BB55" s="1315" t="s">
        <v>584</v>
      </c>
      <c r="BC55" s="1315"/>
      <c r="BD55" s="1315"/>
      <c r="BE55" s="1315"/>
      <c r="BF55" s="1315"/>
      <c r="BG55" s="1315"/>
      <c r="BH55" s="1315"/>
      <c r="BI55" s="1315"/>
      <c r="BJ55" s="1315"/>
      <c r="BK55" s="1315"/>
      <c r="BL55" s="1315"/>
      <c r="BM55" s="1315"/>
      <c r="BN55" s="1315"/>
      <c r="BO55" s="1315"/>
      <c r="BP55" s="1312">
        <v>0</v>
      </c>
      <c r="BQ55" s="1312"/>
      <c r="BR55" s="1312"/>
      <c r="BS55" s="1312"/>
      <c r="BT55" s="1312"/>
      <c r="BU55" s="1312"/>
      <c r="BV55" s="1312"/>
      <c r="BW55" s="1312"/>
      <c r="BX55" s="1324"/>
      <c r="BY55" s="1312"/>
      <c r="BZ55" s="1312"/>
      <c r="CA55" s="1312"/>
      <c r="CB55" s="1312"/>
      <c r="CC55" s="1312"/>
      <c r="CD55" s="1312"/>
      <c r="CE55" s="1312"/>
      <c r="CF55" s="1324"/>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405"/>
      <c r="B56" s="397"/>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x14ac:dyDescent="0.15">
      <c r="B57" s="409"/>
      <c r="G57" s="1318"/>
      <c r="H57" s="1318"/>
      <c r="I57" s="1313"/>
      <c r="J57" s="1313"/>
      <c r="K57" s="1319"/>
      <c r="L57" s="1319"/>
      <c r="M57" s="1319"/>
      <c r="N57" s="1319"/>
      <c r="AM57" s="390"/>
      <c r="AN57" s="1317"/>
      <c r="AO57" s="1317"/>
      <c r="AP57" s="1317"/>
      <c r="AQ57" s="1317"/>
      <c r="AR57" s="1317"/>
      <c r="AS57" s="1317"/>
      <c r="AT57" s="1317"/>
      <c r="AU57" s="1317"/>
      <c r="AV57" s="1317"/>
      <c r="AW57" s="1317"/>
      <c r="AX57" s="1317"/>
      <c r="AY57" s="1317"/>
      <c r="AZ57" s="1317"/>
      <c r="BA57" s="1317"/>
      <c r="BB57" s="1315" t="s">
        <v>585</v>
      </c>
      <c r="BC57" s="1315"/>
      <c r="BD57" s="1315"/>
      <c r="BE57" s="1315"/>
      <c r="BF57" s="1315"/>
      <c r="BG57" s="1315"/>
      <c r="BH57" s="1315"/>
      <c r="BI57" s="1315"/>
      <c r="BJ57" s="1315"/>
      <c r="BK57" s="1315"/>
      <c r="BL57" s="1315"/>
      <c r="BM57" s="1315"/>
      <c r="BN57" s="1315"/>
      <c r="BO57" s="1315"/>
      <c r="BP57" s="1312">
        <v>57.9</v>
      </c>
      <c r="BQ57" s="1312"/>
      <c r="BR57" s="1312"/>
      <c r="BS57" s="1312"/>
      <c r="BT57" s="1312"/>
      <c r="BU57" s="1312"/>
      <c r="BV57" s="1312"/>
      <c r="BW57" s="1312"/>
      <c r="BX57" s="1324"/>
      <c r="BY57" s="1312"/>
      <c r="BZ57" s="1312"/>
      <c r="CA57" s="1312"/>
      <c r="CB57" s="1312"/>
      <c r="CC57" s="1312"/>
      <c r="CD57" s="1312"/>
      <c r="CE57" s="1312"/>
      <c r="CF57" s="1324"/>
      <c r="CG57" s="1312"/>
      <c r="CH57" s="1312"/>
      <c r="CI57" s="1312"/>
      <c r="CJ57" s="1312"/>
      <c r="CK57" s="1312"/>
      <c r="CL57" s="1312"/>
      <c r="CM57" s="1312"/>
      <c r="CN57" s="1312">
        <v>60.4</v>
      </c>
      <c r="CO57" s="1312"/>
      <c r="CP57" s="1312"/>
      <c r="CQ57" s="1312"/>
      <c r="CR57" s="1312"/>
      <c r="CS57" s="1312"/>
      <c r="CT57" s="1312"/>
      <c r="CU57" s="1312"/>
      <c r="CV57" s="1312">
        <v>61.5</v>
      </c>
      <c r="CW57" s="1312"/>
      <c r="CX57" s="1312"/>
      <c r="CY57" s="1312"/>
      <c r="CZ57" s="1312"/>
      <c r="DA57" s="1312"/>
      <c r="DB57" s="1312"/>
      <c r="DC57" s="1312"/>
      <c r="DD57" s="410"/>
      <c r="DE57" s="409"/>
    </row>
    <row r="58" spans="1:109" s="405" customFormat="1" x14ac:dyDescent="0.15">
      <c r="A58" s="390"/>
      <c r="B58" s="409"/>
      <c r="G58" s="1318"/>
      <c r="H58" s="1318"/>
      <c r="I58" s="1313"/>
      <c r="J58" s="1313"/>
      <c r="K58" s="1319"/>
      <c r="L58" s="1319"/>
      <c r="M58" s="1319"/>
      <c r="N58" s="1319"/>
      <c r="AM58" s="390"/>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587</v>
      </c>
    </row>
    <row r="64" spans="1:109" x14ac:dyDescent="0.15">
      <c r="B64" s="397"/>
      <c r="G64" s="404"/>
      <c r="I64" s="417"/>
      <c r="J64" s="417"/>
      <c r="K64" s="417"/>
      <c r="L64" s="417"/>
      <c r="M64" s="417"/>
      <c r="N64" s="418"/>
      <c r="AM64" s="404"/>
      <c r="AN64" s="404" t="s">
        <v>581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5" t="s">
        <v>590</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7"/>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7"/>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7"/>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7"/>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582</v>
      </c>
    </row>
    <row r="72" spans="2:107" x14ac:dyDescent="0.15">
      <c r="B72" s="397"/>
      <c r="G72" s="1318"/>
      <c r="H72" s="1318"/>
      <c r="I72" s="1318"/>
      <c r="J72" s="1318"/>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545</v>
      </c>
      <c r="BQ72" s="1317"/>
      <c r="BR72" s="1317"/>
      <c r="BS72" s="1317"/>
      <c r="BT72" s="1317"/>
      <c r="BU72" s="1317"/>
      <c r="BV72" s="1317"/>
      <c r="BW72" s="1317"/>
      <c r="BX72" s="1317" t="s">
        <v>546</v>
      </c>
      <c r="BY72" s="1317"/>
      <c r="BZ72" s="1317"/>
      <c r="CA72" s="1317"/>
      <c r="CB72" s="1317"/>
      <c r="CC72" s="1317"/>
      <c r="CD72" s="1317"/>
      <c r="CE72" s="1317"/>
      <c r="CF72" s="1317" t="s">
        <v>547</v>
      </c>
      <c r="CG72" s="1317"/>
      <c r="CH72" s="1317"/>
      <c r="CI72" s="1317"/>
      <c r="CJ72" s="1317"/>
      <c r="CK72" s="1317"/>
      <c r="CL72" s="1317"/>
      <c r="CM72" s="1317"/>
      <c r="CN72" s="1317" t="s">
        <v>548</v>
      </c>
      <c r="CO72" s="1317"/>
      <c r="CP72" s="1317"/>
      <c r="CQ72" s="1317"/>
      <c r="CR72" s="1317"/>
      <c r="CS72" s="1317"/>
      <c r="CT72" s="1317"/>
      <c r="CU72" s="1317"/>
      <c r="CV72" s="1317" t="s">
        <v>549</v>
      </c>
      <c r="CW72" s="1317"/>
      <c r="CX72" s="1317"/>
      <c r="CY72" s="1317"/>
      <c r="CZ72" s="1317"/>
      <c r="DA72" s="1317"/>
      <c r="DB72" s="1317"/>
      <c r="DC72" s="1317"/>
    </row>
    <row r="73" spans="2:107" x14ac:dyDescent="0.15">
      <c r="B73" s="397"/>
      <c r="G73" s="1320"/>
      <c r="H73" s="1320"/>
      <c r="I73" s="1320"/>
      <c r="J73" s="1320"/>
      <c r="K73" s="1316"/>
      <c r="L73" s="1316"/>
      <c r="M73" s="1316"/>
      <c r="N73" s="1316"/>
      <c r="AM73" s="406"/>
      <c r="AN73" s="1315" t="s">
        <v>583</v>
      </c>
      <c r="AO73" s="1315"/>
      <c r="AP73" s="1315"/>
      <c r="AQ73" s="1315"/>
      <c r="AR73" s="1315"/>
      <c r="AS73" s="1315"/>
      <c r="AT73" s="1315"/>
      <c r="AU73" s="1315"/>
      <c r="AV73" s="1315"/>
      <c r="AW73" s="1315"/>
      <c r="AX73" s="1315"/>
      <c r="AY73" s="1315"/>
      <c r="AZ73" s="1315"/>
      <c r="BA73" s="1315"/>
      <c r="BB73" s="1315" t="s">
        <v>584</v>
      </c>
      <c r="BC73" s="1315"/>
      <c r="BD73" s="1315"/>
      <c r="BE73" s="1315"/>
      <c r="BF73" s="1315"/>
      <c r="BG73" s="1315"/>
      <c r="BH73" s="1315"/>
      <c r="BI73" s="1315"/>
      <c r="BJ73" s="1315"/>
      <c r="BK73" s="1315"/>
      <c r="BL73" s="1315"/>
      <c r="BM73" s="1315"/>
      <c r="BN73" s="1315"/>
      <c r="BO73" s="1315"/>
      <c r="BP73" s="1312">
        <v>15</v>
      </c>
      <c r="BQ73" s="1312"/>
      <c r="BR73" s="1312"/>
      <c r="BS73" s="1312"/>
      <c r="BT73" s="1312"/>
      <c r="BU73" s="1312"/>
      <c r="BV73" s="1312"/>
      <c r="BW73" s="1312"/>
      <c r="BX73" s="1312">
        <v>9.5</v>
      </c>
      <c r="BY73" s="1312"/>
      <c r="BZ73" s="1312"/>
      <c r="CA73" s="1312"/>
      <c r="CB73" s="1312"/>
      <c r="CC73" s="1312"/>
      <c r="CD73" s="1312"/>
      <c r="CE73" s="1312"/>
      <c r="CF73" s="1312">
        <v>18.5</v>
      </c>
      <c r="CG73" s="1312"/>
      <c r="CH73" s="1312"/>
      <c r="CI73" s="1312"/>
      <c r="CJ73" s="1312"/>
      <c r="CK73" s="1312"/>
      <c r="CL73" s="1312"/>
      <c r="CM73" s="1312"/>
      <c r="CN73" s="1312">
        <v>41.1</v>
      </c>
      <c r="CO73" s="1312"/>
      <c r="CP73" s="1312"/>
      <c r="CQ73" s="1312"/>
      <c r="CR73" s="1312"/>
      <c r="CS73" s="1312"/>
      <c r="CT73" s="1312"/>
      <c r="CU73" s="1312"/>
      <c r="CV73" s="1312">
        <v>52</v>
      </c>
      <c r="CW73" s="1312"/>
      <c r="CX73" s="1312"/>
      <c r="CY73" s="1312"/>
      <c r="CZ73" s="1312"/>
      <c r="DA73" s="1312"/>
      <c r="DB73" s="1312"/>
      <c r="DC73" s="1312"/>
    </row>
    <row r="74" spans="2:107" x14ac:dyDescent="0.15">
      <c r="B74" s="397"/>
      <c r="G74" s="1320"/>
      <c r="H74" s="1320"/>
      <c r="I74" s="1320"/>
      <c r="J74" s="1320"/>
      <c r="K74" s="1316"/>
      <c r="L74" s="1316"/>
      <c r="M74" s="1316"/>
      <c r="N74" s="1316"/>
      <c r="AM74" s="40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7"/>
      <c r="G75" s="1320"/>
      <c r="H75" s="1320"/>
      <c r="I75" s="1318"/>
      <c r="J75" s="1318"/>
      <c r="K75" s="1319"/>
      <c r="L75" s="1319"/>
      <c r="M75" s="1319"/>
      <c r="N75" s="1319"/>
      <c r="AM75" s="406"/>
      <c r="AN75" s="1315"/>
      <c r="AO75" s="1315"/>
      <c r="AP75" s="1315"/>
      <c r="AQ75" s="1315"/>
      <c r="AR75" s="1315"/>
      <c r="AS75" s="1315"/>
      <c r="AT75" s="1315"/>
      <c r="AU75" s="1315"/>
      <c r="AV75" s="1315"/>
      <c r="AW75" s="1315"/>
      <c r="AX75" s="1315"/>
      <c r="AY75" s="1315"/>
      <c r="AZ75" s="1315"/>
      <c r="BA75" s="1315"/>
      <c r="BB75" s="1315" t="s">
        <v>588</v>
      </c>
      <c r="BC75" s="1315"/>
      <c r="BD75" s="1315"/>
      <c r="BE75" s="1315"/>
      <c r="BF75" s="1315"/>
      <c r="BG75" s="1315"/>
      <c r="BH75" s="1315"/>
      <c r="BI75" s="1315"/>
      <c r="BJ75" s="1315"/>
      <c r="BK75" s="1315"/>
      <c r="BL75" s="1315"/>
      <c r="BM75" s="1315"/>
      <c r="BN75" s="1315"/>
      <c r="BO75" s="1315"/>
      <c r="BP75" s="1312">
        <v>6.4</v>
      </c>
      <c r="BQ75" s="1312"/>
      <c r="BR75" s="1312"/>
      <c r="BS75" s="1312"/>
      <c r="BT75" s="1312"/>
      <c r="BU75" s="1312"/>
      <c r="BV75" s="1312"/>
      <c r="BW75" s="1312"/>
      <c r="BX75" s="1312">
        <v>6.9</v>
      </c>
      <c r="BY75" s="1312"/>
      <c r="BZ75" s="1312"/>
      <c r="CA75" s="1312"/>
      <c r="CB75" s="1312"/>
      <c r="CC75" s="1312"/>
      <c r="CD75" s="1312"/>
      <c r="CE75" s="1312"/>
      <c r="CF75" s="1312">
        <v>7.8</v>
      </c>
      <c r="CG75" s="1312"/>
      <c r="CH75" s="1312"/>
      <c r="CI75" s="1312"/>
      <c r="CJ75" s="1312"/>
      <c r="CK75" s="1312"/>
      <c r="CL75" s="1312"/>
      <c r="CM75" s="1312"/>
      <c r="CN75" s="1312">
        <v>8.4</v>
      </c>
      <c r="CO75" s="1312"/>
      <c r="CP75" s="1312"/>
      <c r="CQ75" s="1312"/>
      <c r="CR75" s="1312"/>
      <c r="CS75" s="1312"/>
      <c r="CT75" s="1312"/>
      <c r="CU75" s="1312"/>
      <c r="CV75" s="1312">
        <v>8.6</v>
      </c>
      <c r="CW75" s="1312"/>
      <c r="CX75" s="1312"/>
      <c r="CY75" s="1312"/>
      <c r="CZ75" s="1312"/>
      <c r="DA75" s="1312"/>
      <c r="DB75" s="1312"/>
      <c r="DC75" s="1312"/>
    </row>
    <row r="76" spans="2:107" x14ac:dyDescent="0.15">
      <c r="B76" s="397"/>
      <c r="G76" s="1320"/>
      <c r="H76" s="1320"/>
      <c r="I76" s="1318"/>
      <c r="J76" s="1318"/>
      <c r="K76" s="1319"/>
      <c r="L76" s="1319"/>
      <c r="M76" s="1319"/>
      <c r="N76" s="1319"/>
      <c r="AM76" s="40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7"/>
      <c r="G77" s="1318"/>
      <c r="H77" s="1318"/>
      <c r="I77" s="1318"/>
      <c r="J77" s="1318"/>
      <c r="K77" s="1316"/>
      <c r="L77" s="1316"/>
      <c r="M77" s="1316"/>
      <c r="N77" s="1316"/>
      <c r="AN77" s="1317" t="s">
        <v>586</v>
      </c>
      <c r="AO77" s="1317"/>
      <c r="AP77" s="1317"/>
      <c r="AQ77" s="1317"/>
      <c r="AR77" s="1317"/>
      <c r="AS77" s="1317"/>
      <c r="AT77" s="1317"/>
      <c r="AU77" s="1317"/>
      <c r="AV77" s="1317"/>
      <c r="AW77" s="1317"/>
      <c r="AX77" s="1317"/>
      <c r="AY77" s="1317"/>
      <c r="AZ77" s="1317"/>
      <c r="BA77" s="1317"/>
      <c r="BB77" s="1315" t="s">
        <v>584</v>
      </c>
      <c r="BC77" s="1315"/>
      <c r="BD77" s="1315"/>
      <c r="BE77" s="1315"/>
      <c r="BF77" s="1315"/>
      <c r="BG77" s="1315"/>
      <c r="BH77" s="1315"/>
      <c r="BI77" s="1315"/>
      <c r="BJ77" s="1315"/>
      <c r="BK77" s="1315"/>
      <c r="BL77" s="1315"/>
      <c r="BM77" s="1315"/>
      <c r="BN77" s="1315"/>
      <c r="BO77" s="1315"/>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397"/>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7"/>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588</v>
      </c>
      <c r="BC79" s="1315"/>
      <c r="BD79" s="1315"/>
      <c r="BE79" s="1315"/>
      <c r="BF79" s="1315"/>
      <c r="BG79" s="1315"/>
      <c r="BH79" s="1315"/>
      <c r="BI79" s="1315"/>
      <c r="BJ79" s="1315"/>
      <c r="BK79" s="1315"/>
      <c r="BL79" s="1315"/>
      <c r="BM79" s="1315"/>
      <c r="BN79" s="1315"/>
      <c r="BO79" s="1315"/>
      <c r="BP79" s="1312">
        <v>6.9</v>
      </c>
      <c r="BQ79" s="1312"/>
      <c r="BR79" s="1312"/>
      <c r="BS79" s="1312"/>
      <c r="BT79" s="1312"/>
      <c r="BU79" s="1312"/>
      <c r="BV79" s="1312"/>
      <c r="BW79" s="1312"/>
      <c r="BX79" s="1312">
        <v>7.1</v>
      </c>
      <c r="BY79" s="1312"/>
      <c r="BZ79" s="1312"/>
      <c r="CA79" s="1312"/>
      <c r="CB79" s="1312"/>
      <c r="CC79" s="1312"/>
      <c r="CD79" s="1312"/>
      <c r="CE79" s="1312"/>
      <c r="CF79" s="1312">
        <v>7.4</v>
      </c>
      <c r="CG79" s="1312"/>
      <c r="CH79" s="1312"/>
      <c r="CI79" s="1312"/>
      <c r="CJ79" s="1312"/>
      <c r="CK79" s="1312"/>
      <c r="CL79" s="1312"/>
      <c r="CM79" s="1312"/>
      <c r="CN79" s="1312">
        <v>7.4</v>
      </c>
      <c r="CO79" s="1312"/>
      <c r="CP79" s="1312"/>
      <c r="CQ79" s="1312"/>
      <c r="CR79" s="1312"/>
      <c r="CS79" s="1312"/>
      <c r="CT79" s="1312"/>
      <c r="CU79" s="1312"/>
      <c r="CV79" s="1312">
        <v>8</v>
      </c>
      <c r="CW79" s="1312"/>
      <c r="CX79" s="1312"/>
      <c r="CY79" s="1312"/>
      <c r="CZ79" s="1312"/>
      <c r="DA79" s="1312"/>
      <c r="DB79" s="1312"/>
      <c r="DC79" s="1312"/>
    </row>
    <row r="80" spans="2:107" x14ac:dyDescent="0.15">
      <c r="B80" s="397"/>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password="9A61"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6555B-F887-4825-9FC8-3BB41BC0E123}">
  <sheetPr>
    <tabColor rgb="FFFF0000"/>
    <pageSetUpPr fitToPage="1"/>
  </sheetPr>
  <dimension ref="A1:DR125"/>
  <sheetViews>
    <sheetView showGridLines="0" topLeftCell="A4" zoomScale="55" zoomScaleNormal="55" zoomScaleSheetLayoutView="70" workbookViewId="0">
      <selection activeCell="BU19" sqref="BU1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492</v>
      </c>
    </row>
  </sheetData>
  <sheetProtection algorithmName="SHA-512" hashValue="Ge03pKndylJg4btjV9CzLxjqgB7oTzLnXPIeaMSgoipyASsZoh1iyg5tB1F3BZeF9BGxk5sEIItI7aktRi+Dvw==" saltValue="BgUDbaWjXAKa6oCzZE3ui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2BA09-6ECA-42C2-B4B6-71E551B16CB1}">
  <sheetPr>
    <tabColor rgb="FFFF0000"/>
    <pageSetUpPr fitToPage="1"/>
  </sheetPr>
  <dimension ref="A1:DR125"/>
  <sheetViews>
    <sheetView showGridLines="0" zoomScale="70" zoomScaleNormal="70" zoomScaleSheetLayoutView="55" workbookViewId="0">
      <selection activeCell="BD19" sqref="BD1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492</v>
      </c>
    </row>
  </sheetData>
  <sheetProtection algorithmName="SHA-512" hashValue="YgoR25oqf3LgCxPW/hS6HIp42gOxBZgk8xc1RBrVkjXXjZRHKzDWVwusVqRbcuIOwHckQEqLqk8Gn0qyyVN3Gg==" saltValue="a/+GOOQ0ZJ3Vlaj38SIgi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542</v>
      </c>
      <c r="G2" s="157"/>
      <c r="H2" s="158"/>
    </row>
    <row r="3" spans="1:8" x14ac:dyDescent="0.15">
      <c r="A3" s="154" t="s">
        <v>535</v>
      </c>
      <c r="B3" s="159"/>
      <c r="C3" s="160"/>
      <c r="D3" s="161">
        <v>458563</v>
      </c>
      <c r="E3" s="162"/>
      <c r="F3" s="163">
        <v>310300</v>
      </c>
      <c r="G3" s="164"/>
      <c r="H3" s="165"/>
    </row>
    <row r="4" spans="1:8" x14ac:dyDescent="0.15">
      <c r="A4" s="166"/>
      <c r="B4" s="167"/>
      <c r="C4" s="168"/>
      <c r="D4" s="169">
        <v>277074</v>
      </c>
      <c r="E4" s="170"/>
      <c r="F4" s="171">
        <v>157576</v>
      </c>
      <c r="G4" s="172"/>
      <c r="H4" s="173"/>
    </row>
    <row r="5" spans="1:8" x14ac:dyDescent="0.15">
      <c r="A5" s="154" t="s">
        <v>537</v>
      </c>
      <c r="B5" s="159"/>
      <c r="C5" s="160"/>
      <c r="D5" s="161">
        <v>424310</v>
      </c>
      <c r="E5" s="162"/>
      <c r="F5" s="163">
        <v>317319</v>
      </c>
      <c r="G5" s="164"/>
      <c r="H5" s="165"/>
    </row>
    <row r="6" spans="1:8" x14ac:dyDescent="0.15">
      <c r="A6" s="166"/>
      <c r="B6" s="167"/>
      <c r="C6" s="168"/>
      <c r="D6" s="169">
        <v>182839</v>
      </c>
      <c r="E6" s="170"/>
      <c r="F6" s="171">
        <v>164214</v>
      </c>
      <c r="G6" s="172"/>
      <c r="H6" s="173"/>
    </row>
    <row r="7" spans="1:8" x14ac:dyDescent="0.15">
      <c r="A7" s="154" t="s">
        <v>538</v>
      </c>
      <c r="B7" s="159"/>
      <c r="C7" s="160"/>
      <c r="D7" s="161">
        <v>259343</v>
      </c>
      <c r="E7" s="162"/>
      <c r="F7" s="163">
        <v>289738</v>
      </c>
      <c r="G7" s="164"/>
      <c r="H7" s="165"/>
    </row>
    <row r="8" spans="1:8" x14ac:dyDescent="0.15">
      <c r="A8" s="166"/>
      <c r="B8" s="167"/>
      <c r="C8" s="168"/>
      <c r="D8" s="169">
        <v>151185</v>
      </c>
      <c r="E8" s="170"/>
      <c r="F8" s="171">
        <v>156238</v>
      </c>
      <c r="G8" s="172"/>
      <c r="H8" s="173"/>
    </row>
    <row r="9" spans="1:8" x14ac:dyDescent="0.15">
      <c r="A9" s="154" t="s">
        <v>539</v>
      </c>
      <c r="B9" s="159"/>
      <c r="C9" s="160"/>
      <c r="D9" s="161">
        <v>475359</v>
      </c>
      <c r="E9" s="162"/>
      <c r="F9" s="163">
        <v>316937</v>
      </c>
      <c r="G9" s="164"/>
      <c r="H9" s="165"/>
    </row>
    <row r="10" spans="1:8" x14ac:dyDescent="0.15">
      <c r="A10" s="166"/>
      <c r="B10" s="167"/>
      <c r="C10" s="168"/>
      <c r="D10" s="169">
        <v>186401</v>
      </c>
      <c r="E10" s="170"/>
      <c r="F10" s="171">
        <v>199150</v>
      </c>
      <c r="G10" s="172"/>
      <c r="H10" s="173"/>
    </row>
    <row r="11" spans="1:8" x14ac:dyDescent="0.15">
      <c r="A11" s="154" t="s">
        <v>540</v>
      </c>
      <c r="B11" s="159"/>
      <c r="C11" s="160"/>
      <c r="D11" s="161">
        <v>275252</v>
      </c>
      <c r="E11" s="162"/>
      <c r="F11" s="163">
        <v>332350</v>
      </c>
      <c r="G11" s="164"/>
      <c r="H11" s="165"/>
    </row>
    <row r="12" spans="1:8" x14ac:dyDescent="0.15">
      <c r="A12" s="166"/>
      <c r="B12" s="167"/>
      <c r="C12" s="174"/>
      <c r="D12" s="169">
        <v>167430</v>
      </c>
      <c r="E12" s="170"/>
      <c r="F12" s="171">
        <v>200453</v>
      </c>
      <c r="G12" s="172"/>
      <c r="H12" s="173"/>
    </row>
    <row r="13" spans="1:8" x14ac:dyDescent="0.15">
      <c r="A13" s="154"/>
      <c r="B13" s="159"/>
      <c r="C13" s="175"/>
      <c r="D13" s="176">
        <v>378565</v>
      </c>
      <c r="E13" s="177"/>
      <c r="F13" s="178">
        <v>313329</v>
      </c>
      <c r="G13" s="179"/>
      <c r="H13" s="165"/>
    </row>
    <row r="14" spans="1:8" x14ac:dyDescent="0.15">
      <c r="A14" s="166"/>
      <c r="B14" s="167"/>
      <c r="C14" s="168"/>
      <c r="D14" s="169">
        <v>192986</v>
      </c>
      <c r="E14" s="170"/>
      <c r="F14" s="171">
        <v>175526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4.1500000000000004</v>
      </c>
      <c r="C19" s="180">
        <f>ROUND(VALUE(SUBSTITUTE(実質収支比率等に係る経年分析!G$48,"▲","-")),2)</f>
        <v>2.5099999999999998</v>
      </c>
      <c r="D19" s="180">
        <f>ROUND(VALUE(SUBSTITUTE(実質収支比率等に係る経年分析!H$48,"▲","-")),2)</f>
        <v>3.4</v>
      </c>
      <c r="E19" s="180">
        <f>ROUND(VALUE(SUBSTITUTE(実質収支比率等に係る経年分析!I$48,"▲","-")),2)</f>
        <v>3.43</v>
      </c>
      <c r="F19" s="180">
        <f>ROUND(VALUE(SUBSTITUTE(実質収支比率等に係る経年分析!J$48,"▲","-")),2)</f>
        <v>3.11</v>
      </c>
    </row>
    <row r="20" spans="1:11" x14ac:dyDescent="0.15">
      <c r="A20" s="180" t="s">
        <v>54</v>
      </c>
      <c r="B20" s="180">
        <f>ROUND(VALUE(SUBSTITUTE(実質収支比率等に係る経年分析!F$47,"▲","-")),2)</f>
        <v>49.47</v>
      </c>
      <c r="C20" s="180">
        <f>ROUND(VALUE(SUBSTITUTE(実質収支比率等に係る経年分析!G$47,"▲","-")),2)</f>
        <v>47.02</v>
      </c>
      <c r="D20" s="180">
        <f>ROUND(VALUE(SUBSTITUTE(実質収支比率等に係る経年分析!H$47,"▲","-")),2)</f>
        <v>39.65</v>
      </c>
      <c r="E20" s="180">
        <f>ROUND(VALUE(SUBSTITUTE(実質収支比率等に係る経年分析!I$47,"▲","-")),2)</f>
        <v>25.59</v>
      </c>
      <c r="F20" s="180">
        <f>ROUND(VALUE(SUBSTITUTE(実質収支比率等に係る経年分析!J$47,"▲","-")),2)</f>
        <v>17.899999999999999</v>
      </c>
    </row>
    <row r="21" spans="1:11" x14ac:dyDescent="0.15">
      <c r="A21" s="180" t="s">
        <v>55</v>
      </c>
      <c r="B21" s="180">
        <f>IF(ISNUMBER(VALUE(SUBSTITUTE(実質収支比率等に係る経年分析!F$49,"▲","-"))),ROUND(VALUE(SUBSTITUTE(実質収支比率等に係る経年分析!F$49,"▲","-")),2),NA())</f>
        <v>-6.76</v>
      </c>
      <c r="C21" s="180">
        <f>IF(ISNUMBER(VALUE(SUBSTITUTE(実質収支比率等に係る経年分析!G$49,"▲","-"))),ROUND(VALUE(SUBSTITUTE(実質収支比率等に係る経年分析!G$49,"▲","-")),2),NA())</f>
        <v>-5.61</v>
      </c>
      <c r="D21" s="180">
        <f>IF(ISNUMBER(VALUE(SUBSTITUTE(実質収支比率等に係る経年分析!H$49,"▲","-"))),ROUND(VALUE(SUBSTITUTE(実質収支比率等に係る経年分析!H$49,"▲","-")),2),NA())</f>
        <v>-7.07</v>
      </c>
      <c r="E21" s="180">
        <f>IF(ISNUMBER(VALUE(SUBSTITUTE(実質収支比率等に係る経年分析!I$49,"▲","-"))),ROUND(VALUE(SUBSTITUTE(実質収支比率等に係る経年分析!I$49,"▲","-")),2),NA())</f>
        <v>-13.03</v>
      </c>
      <c r="F21" s="180">
        <f>IF(ISNUMBER(VALUE(SUBSTITUTE(実質収支比率等に係る経年分析!J$49,"▲","-"))),ROUND(VALUE(SUBSTITUTE(実質収支比率等に係る経年分析!J$49,"▲","-")),2),NA())</f>
        <v>-7.17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占冠村歯科診療所事業特別会計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15">
      <c r="A34" s="181" t="str">
        <f>IF(連結実質赤字比率に係る赤字・黒字の構成分析!C$36="",NA(),連結実質赤字比率に係る赤字・黒字の構成分析!C$36)</f>
        <v>村立診療所特別会計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0.24</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2.2999999999999998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254</v>
      </c>
      <c r="E42" s="182"/>
      <c r="F42" s="182"/>
      <c r="G42" s="182">
        <f>'実質公債費比率（分子）の構造'!L$52</f>
        <v>264</v>
      </c>
      <c r="H42" s="182"/>
      <c r="I42" s="182"/>
      <c r="J42" s="182">
        <f>'実質公債費比率（分子）の構造'!M$52</f>
        <v>275</v>
      </c>
      <c r="K42" s="182"/>
      <c r="L42" s="182"/>
      <c r="M42" s="182">
        <f>'実質公債費比率（分子）の構造'!N$52</f>
        <v>284</v>
      </c>
      <c r="N42" s="182"/>
      <c r="O42" s="182"/>
      <c r="P42" s="182">
        <f>'実質公債費比率（分子）の構造'!O$52</f>
        <v>293</v>
      </c>
    </row>
    <row r="43" spans="1:16" x14ac:dyDescent="0.15">
      <c r="A43" s="182" t="s">
        <v>63</v>
      </c>
      <c r="B43" s="182">
        <f>'実質公債費比率（分子）の構造'!K$51</f>
        <v>1</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17</v>
      </c>
      <c r="C45" s="182"/>
      <c r="D45" s="182"/>
      <c r="E45" s="182">
        <f>'実質公債費比率（分子）の構造'!L$49</f>
        <v>23</v>
      </c>
      <c r="F45" s="182"/>
      <c r="G45" s="182"/>
      <c r="H45" s="182">
        <f>'実質公債費比率（分子）の構造'!M$49</f>
        <v>18</v>
      </c>
      <c r="I45" s="182"/>
      <c r="J45" s="182"/>
      <c r="K45" s="182">
        <f>'実質公債費比率（分子）の構造'!N$49</f>
        <v>19</v>
      </c>
      <c r="L45" s="182"/>
      <c r="M45" s="182"/>
      <c r="N45" s="182">
        <f>'実質公債費比率（分子）の構造'!O$49</f>
        <v>16</v>
      </c>
      <c r="O45" s="182"/>
      <c r="P45" s="182"/>
    </row>
    <row r="46" spans="1:16" x14ac:dyDescent="0.15">
      <c r="A46" s="182" t="s">
        <v>66</v>
      </c>
      <c r="B46" s="182">
        <f>'実質公債費比率（分子）の構造'!K$48</f>
        <v>61</v>
      </c>
      <c r="C46" s="182"/>
      <c r="D46" s="182"/>
      <c r="E46" s="182">
        <f>'実質公債費比率（分子）の構造'!L$48</f>
        <v>57</v>
      </c>
      <c r="F46" s="182"/>
      <c r="G46" s="182"/>
      <c r="H46" s="182">
        <f>'実質公債費比率（分子）の構造'!M$48</f>
        <v>56</v>
      </c>
      <c r="I46" s="182"/>
      <c r="J46" s="182"/>
      <c r="K46" s="182">
        <f>'実質公債費比率（分子）の構造'!N$48</f>
        <v>57</v>
      </c>
      <c r="L46" s="182"/>
      <c r="M46" s="182"/>
      <c r="N46" s="182">
        <f>'実質公債費比率（分子）の構造'!O$48</f>
        <v>57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275</v>
      </c>
      <c r="C49" s="182"/>
      <c r="D49" s="182"/>
      <c r="E49" s="182">
        <f>'実質公債費比率（分子）の構造'!L$45</f>
        <v>288</v>
      </c>
      <c r="F49" s="182"/>
      <c r="G49" s="182"/>
      <c r="H49" s="182">
        <f>'実質公債費比率（分子）の構造'!M$45</f>
        <v>313</v>
      </c>
      <c r="I49" s="182"/>
      <c r="J49" s="182"/>
      <c r="K49" s="182">
        <f>'実質公債費比率（分子）の構造'!N$45</f>
        <v>326</v>
      </c>
      <c r="L49" s="182"/>
      <c r="M49" s="182"/>
      <c r="N49" s="182">
        <f>'実質公債費比率（分子）の構造'!O$45</f>
        <v>338</v>
      </c>
      <c r="O49" s="182"/>
      <c r="P49" s="182"/>
    </row>
    <row r="50" spans="1:16" x14ac:dyDescent="0.15">
      <c r="A50" s="182" t="s">
        <v>70</v>
      </c>
      <c r="B50" s="182" t="e">
        <f>NA()</f>
        <v>#N/A</v>
      </c>
      <c r="C50" s="182">
        <f>IF(ISNUMBER('実質公債費比率（分子）の構造'!K$53),'実質公債費比率（分子）の構造'!K$53,NA())</f>
        <v>100</v>
      </c>
      <c r="D50" s="182" t="e">
        <f>NA()</f>
        <v>#N/A</v>
      </c>
      <c r="E50" s="182" t="e">
        <f>NA()</f>
        <v>#N/A</v>
      </c>
      <c r="F50" s="182">
        <f>IF(ISNUMBER('実質公債費比率（分子）の構造'!L$53),'実質公債費比率（分子）の構造'!L$53,NA())</f>
        <v>104</v>
      </c>
      <c r="G50" s="182" t="e">
        <f>NA()</f>
        <v>#N/A</v>
      </c>
      <c r="H50" s="182" t="e">
        <f>NA()</f>
        <v>#N/A</v>
      </c>
      <c r="I50" s="182">
        <f>IF(ISNUMBER('実質公債費比率（分子）の構造'!M$53),'実質公債費比率（分子）の構造'!M$53,NA())</f>
        <v>112</v>
      </c>
      <c r="J50" s="182" t="e">
        <f>NA()</f>
        <v>#N/A</v>
      </c>
      <c r="K50" s="182" t="e">
        <f>NA()</f>
        <v>#N/A</v>
      </c>
      <c r="L50" s="182">
        <f>IF(ISNUMBER('実質公債費比率（分子）の構造'!N$53),'実質公債費比率（分子）の構造'!N$53,NA())</f>
        <v>118</v>
      </c>
      <c r="M50" s="182" t="e">
        <f>NA()</f>
        <v>#N/A</v>
      </c>
      <c r="N50" s="182" t="e">
        <f>NA()</f>
        <v>#N/A</v>
      </c>
      <c r="O50" s="182">
        <f>IF(ISNUMBER('実質公債費比率（分子）の構造'!O$53),'実質公債費比率（分子）の構造'!O$53,NA())</f>
        <v>118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2671</v>
      </c>
      <c r="E56" s="181"/>
      <c r="F56" s="181"/>
      <c r="G56" s="181">
        <f>'将来負担比率（分子）の構造'!J$52</f>
        <v>2581</v>
      </c>
      <c r="H56" s="181"/>
      <c r="I56" s="181"/>
      <c r="J56" s="181">
        <f>'将来負担比率（分子）の構造'!K$52</f>
        <v>2438</v>
      </c>
      <c r="K56" s="181"/>
      <c r="L56" s="181"/>
      <c r="M56" s="181">
        <f>'将来負担比率（分子）の構造'!L$52</f>
        <v>2536</v>
      </c>
      <c r="N56" s="181"/>
      <c r="O56" s="181"/>
      <c r="P56" s="181">
        <f>'将来負担比率（分子）の構造'!M$52</f>
        <v>2399</v>
      </c>
    </row>
    <row r="57" spans="1:16" x14ac:dyDescent="0.15">
      <c r="A57" s="181" t="s">
        <v>41</v>
      </c>
      <c r="B57" s="181"/>
      <c r="C57" s="181"/>
      <c r="D57" s="181">
        <f>'将来負担比率（分子）の構造'!I$51</f>
        <v>1</v>
      </c>
      <c r="E57" s="181"/>
      <c r="F57" s="181"/>
      <c r="G57" s="181">
        <f>'将来負担比率（分子）の構造'!J$51</f>
        <v>1</v>
      </c>
      <c r="H57" s="181"/>
      <c r="I57" s="181"/>
      <c r="J57" s="181">
        <f>'将来負担比率（分子）の構造'!K$51</f>
        <v>0</v>
      </c>
      <c r="K57" s="181"/>
      <c r="L57" s="181"/>
      <c r="M57" s="181" t="str">
        <f>'将来負担比率（分子）の構造'!L$51</f>
        <v>-</v>
      </c>
      <c r="N57" s="181"/>
      <c r="O57" s="181"/>
      <c r="P57" s="181">
        <f>'将来負担比率（分子）の構造'!M$51</f>
        <v>133</v>
      </c>
    </row>
    <row r="58" spans="1:16" x14ac:dyDescent="0.15">
      <c r="A58" s="181" t="s">
        <v>40</v>
      </c>
      <c r="B58" s="181"/>
      <c r="C58" s="181"/>
      <c r="D58" s="181">
        <f>'将来負担比率（分子）の構造'!I$50</f>
        <v>1532</v>
      </c>
      <c r="E58" s="181"/>
      <c r="F58" s="181"/>
      <c r="G58" s="181">
        <f>'将来負担比率（分子）の構造'!J$50</f>
        <v>1450</v>
      </c>
      <c r="H58" s="181"/>
      <c r="I58" s="181"/>
      <c r="J58" s="181">
        <f>'将来負担比率（分子）の構造'!K$50</f>
        <v>1244</v>
      </c>
      <c r="K58" s="181"/>
      <c r="L58" s="181"/>
      <c r="M58" s="181">
        <f>'将来負担比率（分子）の構造'!L$50</f>
        <v>955</v>
      </c>
      <c r="N58" s="181"/>
      <c r="O58" s="181"/>
      <c r="P58" s="181">
        <f>'将来負担比率（分子）の構造'!M$50</f>
        <v>798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519</v>
      </c>
      <c r="C62" s="181"/>
      <c r="D62" s="181"/>
      <c r="E62" s="181">
        <f>'将来負担比率（分子）の構造'!J$45</f>
        <v>496</v>
      </c>
      <c r="F62" s="181"/>
      <c r="G62" s="181"/>
      <c r="H62" s="181">
        <f>'将来負担比率（分子）の構造'!K$45</f>
        <v>473</v>
      </c>
      <c r="I62" s="181"/>
      <c r="J62" s="181"/>
      <c r="K62" s="181">
        <f>'将来負担比率（分子）の構造'!L$45</f>
        <v>438</v>
      </c>
      <c r="L62" s="181"/>
      <c r="M62" s="181"/>
      <c r="N62" s="181">
        <f>'将来負担比率（分子）の構造'!M$45</f>
        <v>470</v>
      </c>
      <c r="O62" s="181"/>
      <c r="P62" s="181"/>
    </row>
    <row r="63" spans="1:16" x14ac:dyDescent="0.15">
      <c r="A63" s="181" t="s">
        <v>33</v>
      </c>
      <c r="B63" s="181">
        <f>'将来負担比率（分子）の構造'!I$44</f>
        <v>139</v>
      </c>
      <c r="C63" s="181"/>
      <c r="D63" s="181"/>
      <c r="E63" s="181">
        <f>'将来負担比率（分子）の構造'!J$44</f>
        <v>127</v>
      </c>
      <c r="F63" s="181"/>
      <c r="G63" s="181"/>
      <c r="H63" s="181">
        <f>'将来負担比率（分子）の構造'!K$44</f>
        <v>108</v>
      </c>
      <c r="I63" s="181"/>
      <c r="J63" s="181"/>
      <c r="K63" s="181">
        <f>'将来負担比率（分子）の構造'!L$44</f>
        <v>90</v>
      </c>
      <c r="L63" s="181"/>
      <c r="M63" s="181"/>
      <c r="N63" s="181">
        <f>'将来負担比率（分子）の構造'!M$44</f>
        <v>72</v>
      </c>
      <c r="O63" s="181"/>
      <c r="P63" s="181"/>
    </row>
    <row r="64" spans="1:16" x14ac:dyDescent="0.15">
      <c r="A64" s="181" t="s">
        <v>32</v>
      </c>
      <c r="B64" s="181">
        <f>'将来負担比率（分子）の構造'!I$43</f>
        <v>663</v>
      </c>
      <c r="C64" s="181"/>
      <c r="D64" s="181"/>
      <c r="E64" s="181">
        <f>'将来負担比率（分子）の構造'!J$43</f>
        <v>549</v>
      </c>
      <c r="F64" s="181"/>
      <c r="G64" s="181"/>
      <c r="H64" s="181">
        <f>'将来負担比率（分子）の構造'!K$43</f>
        <v>527</v>
      </c>
      <c r="I64" s="181"/>
      <c r="J64" s="181"/>
      <c r="K64" s="181">
        <f>'将来負担比率（分子）の構造'!L$43</f>
        <v>520</v>
      </c>
      <c r="L64" s="181"/>
      <c r="M64" s="181"/>
      <c r="N64" s="181">
        <f>'将来負担比率（分子）の構造'!M$43</f>
        <v>534</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3095</v>
      </c>
      <c r="C66" s="181"/>
      <c r="D66" s="181"/>
      <c r="E66" s="181">
        <f>'将来負担比率（分子）の構造'!J$41</f>
        <v>2988</v>
      </c>
      <c r="F66" s="181"/>
      <c r="G66" s="181"/>
      <c r="H66" s="181">
        <f>'将来負担比率（分子）の構造'!K$41</f>
        <v>2817</v>
      </c>
      <c r="I66" s="181"/>
      <c r="J66" s="181"/>
      <c r="K66" s="181">
        <f>'将来負担比率（分子）の構造'!L$41</f>
        <v>2997</v>
      </c>
      <c r="L66" s="181"/>
      <c r="M66" s="181"/>
      <c r="N66" s="181">
        <f>'将来負担比率（分子）の構造'!M$41</f>
        <v>2973</v>
      </c>
      <c r="O66" s="181"/>
      <c r="P66" s="181"/>
    </row>
    <row r="67" spans="1:16" x14ac:dyDescent="0.15">
      <c r="A67" s="181" t="s">
        <v>74</v>
      </c>
      <c r="B67" s="181" t="e">
        <f>NA()</f>
        <v>#N/A</v>
      </c>
      <c r="C67" s="181">
        <f>IF(ISNUMBER('将来負担比率（分子）の構造'!I$53), IF('将来負担比率（分子）の構造'!I$53 &lt; 0, 0, '将来負担比率（分子）の構造'!I$53), NA())</f>
        <v>211</v>
      </c>
      <c r="D67" s="181" t="e">
        <f>NA()</f>
        <v>#N/A</v>
      </c>
      <c r="E67" s="181" t="e">
        <f>NA()</f>
        <v>#N/A</v>
      </c>
      <c r="F67" s="181">
        <f>IF(ISNUMBER('将来負担比率（分子）の構造'!J$53), IF('将来負担比率（分子）の構造'!J$53 &lt; 0, 0, '将来負担比率（分子）の構造'!J$53), NA())</f>
        <v>128</v>
      </c>
      <c r="G67" s="181" t="e">
        <f>NA()</f>
        <v>#N/A</v>
      </c>
      <c r="H67" s="181" t="e">
        <f>NA()</f>
        <v>#N/A</v>
      </c>
      <c r="I67" s="181">
        <f>IF(ISNUMBER('将来負担比率（分子）の構造'!K$53), IF('将来負担比率（分子）の構造'!K$53 &lt; 0, 0, '将来負担比率（分子）の構造'!K$53), NA())</f>
        <v>244</v>
      </c>
      <c r="J67" s="181" t="e">
        <f>NA()</f>
        <v>#N/A</v>
      </c>
      <c r="K67" s="181" t="e">
        <f>NA()</f>
        <v>#N/A</v>
      </c>
      <c r="L67" s="181">
        <f>IF(ISNUMBER('将来負担比率（分子）の構造'!L$53), IF('将来負担比率（分子）の構造'!L$53 &lt; 0, 0, '将来負担比率（分子）の構造'!L$53), NA())</f>
        <v>553</v>
      </c>
      <c r="M67" s="181" t="e">
        <f>NA()</f>
        <v>#N/A</v>
      </c>
      <c r="N67" s="181" t="e">
        <f>NA()</f>
        <v>#N/A</v>
      </c>
      <c r="O67" s="181">
        <f>IF(ISNUMBER('将来負担比率（分子）の構造'!M$53), IF('将来負担比率（分子）の構造'!M$53 &lt; 0, 0, '将来負担比率（分子）の構造'!M$53), NA())</f>
        <v>719</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630</v>
      </c>
      <c r="C72" s="185">
        <f>基金残高に係る経年分析!G55</f>
        <v>416</v>
      </c>
      <c r="D72" s="185">
        <f>基金残高に係る経年分析!H55</f>
        <v>300</v>
      </c>
    </row>
    <row r="73" spans="1:16" x14ac:dyDescent="0.15">
      <c r="A73" s="184" t="s">
        <v>77</v>
      </c>
      <c r="B73" s="185">
        <f>基金残高に係る経年分析!F56</f>
        <v>190</v>
      </c>
      <c r="C73" s="185">
        <f>基金残高に係る経年分析!G56</f>
        <v>190</v>
      </c>
      <c r="D73" s="185">
        <f>基金残高に係る経年分析!H56</f>
        <v>190</v>
      </c>
    </row>
    <row r="74" spans="1:16" x14ac:dyDescent="0.15">
      <c r="A74" s="184" t="s">
        <v>78</v>
      </c>
      <c r="B74" s="185">
        <f>基金残高に係る経年分析!F57</f>
        <v>411</v>
      </c>
      <c r="C74" s="185">
        <f>基金残高に係る経年分析!G57</f>
        <v>338</v>
      </c>
      <c r="D74" s="185">
        <f>基金残高に係る経年分析!H57</f>
        <v>309</v>
      </c>
    </row>
  </sheetData>
  <sheetProtection algorithmName="SHA-512" hashValue="Evez6qkaAE/o4BAjKv5uiu3vJ8iQYov7RCNgcDupAyS9gr1YJTgTgDchrx0WKadbpMjIbT606GPrYcQbZ9N5+w==" saltValue="Kp7RFCbI5ogKUhhETlUn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232912</v>
      </c>
      <c r="S5" s="675"/>
      <c r="T5" s="675"/>
      <c r="U5" s="675"/>
      <c r="V5" s="675"/>
      <c r="W5" s="675"/>
      <c r="X5" s="675"/>
      <c r="Y5" s="676"/>
      <c r="Z5" s="677">
        <v>8.6999999999999993</v>
      </c>
      <c r="AA5" s="677"/>
      <c r="AB5" s="677"/>
      <c r="AC5" s="677"/>
      <c r="AD5" s="678">
        <v>232912</v>
      </c>
      <c r="AE5" s="678"/>
      <c r="AF5" s="678"/>
      <c r="AG5" s="678"/>
      <c r="AH5" s="678"/>
      <c r="AI5" s="678"/>
      <c r="AJ5" s="678"/>
      <c r="AK5" s="678"/>
      <c r="AL5" s="679">
        <v>16.2</v>
      </c>
      <c r="AM5" s="680"/>
      <c r="AN5" s="680"/>
      <c r="AO5" s="681"/>
      <c r="AP5" s="671" t="s">
        <v>224</v>
      </c>
      <c r="AQ5" s="672"/>
      <c r="AR5" s="672"/>
      <c r="AS5" s="672"/>
      <c r="AT5" s="672"/>
      <c r="AU5" s="672"/>
      <c r="AV5" s="672"/>
      <c r="AW5" s="672"/>
      <c r="AX5" s="672"/>
      <c r="AY5" s="672"/>
      <c r="AZ5" s="672"/>
      <c r="BA5" s="672"/>
      <c r="BB5" s="672"/>
      <c r="BC5" s="672"/>
      <c r="BD5" s="672"/>
      <c r="BE5" s="672"/>
      <c r="BF5" s="673"/>
      <c r="BG5" s="685">
        <v>232912</v>
      </c>
      <c r="BH5" s="686"/>
      <c r="BI5" s="686"/>
      <c r="BJ5" s="686"/>
      <c r="BK5" s="686"/>
      <c r="BL5" s="686"/>
      <c r="BM5" s="686"/>
      <c r="BN5" s="687"/>
      <c r="BO5" s="688">
        <v>100</v>
      </c>
      <c r="BP5" s="688"/>
      <c r="BQ5" s="688"/>
      <c r="BR5" s="688"/>
      <c r="BS5" s="689">
        <v>236</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36119</v>
      </c>
      <c r="S6" s="686"/>
      <c r="T6" s="686"/>
      <c r="U6" s="686"/>
      <c r="V6" s="686"/>
      <c r="W6" s="686"/>
      <c r="X6" s="686"/>
      <c r="Y6" s="687"/>
      <c r="Z6" s="688">
        <v>1.3</v>
      </c>
      <c r="AA6" s="688"/>
      <c r="AB6" s="688"/>
      <c r="AC6" s="688"/>
      <c r="AD6" s="689">
        <v>36119</v>
      </c>
      <c r="AE6" s="689"/>
      <c r="AF6" s="689"/>
      <c r="AG6" s="689"/>
      <c r="AH6" s="689"/>
      <c r="AI6" s="689"/>
      <c r="AJ6" s="689"/>
      <c r="AK6" s="689"/>
      <c r="AL6" s="690">
        <v>2.5</v>
      </c>
      <c r="AM6" s="691"/>
      <c r="AN6" s="691"/>
      <c r="AO6" s="692"/>
      <c r="AP6" s="682" t="s">
        <v>229</v>
      </c>
      <c r="AQ6" s="683"/>
      <c r="AR6" s="683"/>
      <c r="AS6" s="683"/>
      <c r="AT6" s="683"/>
      <c r="AU6" s="683"/>
      <c r="AV6" s="683"/>
      <c r="AW6" s="683"/>
      <c r="AX6" s="683"/>
      <c r="AY6" s="683"/>
      <c r="AZ6" s="683"/>
      <c r="BA6" s="683"/>
      <c r="BB6" s="683"/>
      <c r="BC6" s="683"/>
      <c r="BD6" s="683"/>
      <c r="BE6" s="683"/>
      <c r="BF6" s="684"/>
      <c r="BG6" s="685">
        <v>232912</v>
      </c>
      <c r="BH6" s="686"/>
      <c r="BI6" s="686"/>
      <c r="BJ6" s="686"/>
      <c r="BK6" s="686"/>
      <c r="BL6" s="686"/>
      <c r="BM6" s="686"/>
      <c r="BN6" s="687"/>
      <c r="BO6" s="688">
        <v>100</v>
      </c>
      <c r="BP6" s="688"/>
      <c r="BQ6" s="688"/>
      <c r="BR6" s="688"/>
      <c r="BS6" s="689">
        <v>236</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40641</v>
      </c>
      <c r="CS6" s="686"/>
      <c r="CT6" s="686"/>
      <c r="CU6" s="686"/>
      <c r="CV6" s="686"/>
      <c r="CW6" s="686"/>
      <c r="CX6" s="686"/>
      <c r="CY6" s="687"/>
      <c r="CZ6" s="679">
        <v>1.6</v>
      </c>
      <c r="DA6" s="680"/>
      <c r="DB6" s="680"/>
      <c r="DC6" s="699"/>
      <c r="DD6" s="694" t="s">
        <v>128</v>
      </c>
      <c r="DE6" s="686"/>
      <c r="DF6" s="686"/>
      <c r="DG6" s="686"/>
      <c r="DH6" s="686"/>
      <c r="DI6" s="686"/>
      <c r="DJ6" s="686"/>
      <c r="DK6" s="686"/>
      <c r="DL6" s="686"/>
      <c r="DM6" s="686"/>
      <c r="DN6" s="686"/>
      <c r="DO6" s="686"/>
      <c r="DP6" s="687"/>
      <c r="DQ6" s="694">
        <v>40641</v>
      </c>
      <c r="DR6" s="686"/>
      <c r="DS6" s="686"/>
      <c r="DT6" s="686"/>
      <c r="DU6" s="686"/>
      <c r="DV6" s="686"/>
      <c r="DW6" s="686"/>
      <c r="DX6" s="686"/>
      <c r="DY6" s="686"/>
      <c r="DZ6" s="686"/>
      <c r="EA6" s="686"/>
      <c r="EB6" s="686"/>
      <c r="EC6" s="695"/>
    </row>
    <row r="7" spans="2:143" ht="11.25" customHeight="1" x14ac:dyDescent="0.15">
      <c r="B7" s="682" t="s">
        <v>231</v>
      </c>
      <c r="C7" s="683"/>
      <c r="D7" s="683"/>
      <c r="E7" s="683"/>
      <c r="F7" s="683"/>
      <c r="G7" s="683"/>
      <c r="H7" s="683"/>
      <c r="I7" s="683"/>
      <c r="J7" s="683"/>
      <c r="K7" s="683"/>
      <c r="L7" s="683"/>
      <c r="M7" s="683"/>
      <c r="N7" s="683"/>
      <c r="O7" s="683"/>
      <c r="P7" s="683"/>
      <c r="Q7" s="684"/>
      <c r="R7" s="685">
        <v>120</v>
      </c>
      <c r="S7" s="686"/>
      <c r="T7" s="686"/>
      <c r="U7" s="686"/>
      <c r="V7" s="686"/>
      <c r="W7" s="686"/>
      <c r="X7" s="686"/>
      <c r="Y7" s="687"/>
      <c r="Z7" s="688">
        <v>0</v>
      </c>
      <c r="AA7" s="688"/>
      <c r="AB7" s="688"/>
      <c r="AC7" s="688"/>
      <c r="AD7" s="689">
        <v>120</v>
      </c>
      <c r="AE7" s="689"/>
      <c r="AF7" s="689"/>
      <c r="AG7" s="689"/>
      <c r="AH7" s="689"/>
      <c r="AI7" s="689"/>
      <c r="AJ7" s="689"/>
      <c r="AK7" s="689"/>
      <c r="AL7" s="690">
        <v>0</v>
      </c>
      <c r="AM7" s="691"/>
      <c r="AN7" s="691"/>
      <c r="AO7" s="692"/>
      <c r="AP7" s="682" t="s">
        <v>232</v>
      </c>
      <c r="AQ7" s="683"/>
      <c r="AR7" s="683"/>
      <c r="AS7" s="683"/>
      <c r="AT7" s="683"/>
      <c r="AU7" s="683"/>
      <c r="AV7" s="683"/>
      <c r="AW7" s="683"/>
      <c r="AX7" s="683"/>
      <c r="AY7" s="683"/>
      <c r="AZ7" s="683"/>
      <c r="BA7" s="683"/>
      <c r="BB7" s="683"/>
      <c r="BC7" s="683"/>
      <c r="BD7" s="683"/>
      <c r="BE7" s="683"/>
      <c r="BF7" s="684"/>
      <c r="BG7" s="685">
        <v>94979</v>
      </c>
      <c r="BH7" s="686"/>
      <c r="BI7" s="686"/>
      <c r="BJ7" s="686"/>
      <c r="BK7" s="686"/>
      <c r="BL7" s="686"/>
      <c r="BM7" s="686"/>
      <c r="BN7" s="687"/>
      <c r="BO7" s="688">
        <v>40.799999999999997</v>
      </c>
      <c r="BP7" s="688"/>
      <c r="BQ7" s="688"/>
      <c r="BR7" s="688"/>
      <c r="BS7" s="689">
        <v>236</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619345</v>
      </c>
      <c r="CS7" s="686"/>
      <c r="CT7" s="686"/>
      <c r="CU7" s="686"/>
      <c r="CV7" s="686"/>
      <c r="CW7" s="686"/>
      <c r="CX7" s="686"/>
      <c r="CY7" s="687"/>
      <c r="CZ7" s="688">
        <v>23.8</v>
      </c>
      <c r="DA7" s="688"/>
      <c r="DB7" s="688"/>
      <c r="DC7" s="688"/>
      <c r="DD7" s="694">
        <v>120905</v>
      </c>
      <c r="DE7" s="686"/>
      <c r="DF7" s="686"/>
      <c r="DG7" s="686"/>
      <c r="DH7" s="686"/>
      <c r="DI7" s="686"/>
      <c r="DJ7" s="686"/>
      <c r="DK7" s="686"/>
      <c r="DL7" s="686"/>
      <c r="DM7" s="686"/>
      <c r="DN7" s="686"/>
      <c r="DO7" s="686"/>
      <c r="DP7" s="687"/>
      <c r="DQ7" s="694">
        <v>399961</v>
      </c>
      <c r="DR7" s="686"/>
      <c r="DS7" s="686"/>
      <c r="DT7" s="686"/>
      <c r="DU7" s="686"/>
      <c r="DV7" s="686"/>
      <c r="DW7" s="686"/>
      <c r="DX7" s="686"/>
      <c r="DY7" s="686"/>
      <c r="DZ7" s="686"/>
      <c r="EA7" s="686"/>
      <c r="EB7" s="686"/>
      <c r="EC7" s="695"/>
    </row>
    <row r="8" spans="2:143" ht="11.25" customHeight="1" x14ac:dyDescent="0.15">
      <c r="B8" s="682" t="s">
        <v>234</v>
      </c>
      <c r="C8" s="683"/>
      <c r="D8" s="683"/>
      <c r="E8" s="683"/>
      <c r="F8" s="683"/>
      <c r="G8" s="683"/>
      <c r="H8" s="683"/>
      <c r="I8" s="683"/>
      <c r="J8" s="683"/>
      <c r="K8" s="683"/>
      <c r="L8" s="683"/>
      <c r="M8" s="683"/>
      <c r="N8" s="683"/>
      <c r="O8" s="683"/>
      <c r="P8" s="683"/>
      <c r="Q8" s="684"/>
      <c r="R8" s="685">
        <v>297</v>
      </c>
      <c r="S8" s="686"/>
      <c r="T8" s="686"/>
      <c r="U8" s="686"/>
      <c r="V8" s="686"/>
      <c r="W8" s="686"/>
      <c r="X8" s="686"/>
      <c r="Y8" s="687"/>
      <c r="Z8" s="688">
        <v>0</v>
      </c>
      <c r="AA8" s="688"/>
      <c r="AB8" s="688"/>
      <c r="AC8" s="688"/>
      <c r="AD8" s="689">
        <v>297</v>
      </c>
      <c r="AE8" s="689"/>
      <c r="AF8" s="689"/>
      <c r="AG8" s="689"/>
      <c r="AH8" s="689"/>
      <c r="AI8" s="689"/>
      <c r="AJ8" s="689"/>
      <c r="AK8" s="689"/>
      <c r="AL8" s="690">
        <v>0</v>
      </c>
      <c r="AM8" s="691"/>
      <c r="AN8" s="691"/>
      <c r="AO8" s="692"/>
      <c r="AP8" s="682" t="s">
        <v>235</v>
      </c>
      <c r="AQ8" s="683"/>
      <c r="AR8" s="683"/>
      <c r="AS8" s="683"/>
      <c r="AT8" s="683"/>
      <c r="AU8" s="683"/>
      <c r="AV8" s="683"/>
      <c r="AW8" s="683"/>
      <c r="AX8" s="683"/>
      <c r="AY8" s="683"/>
      <c r="AZ8" s="683"/>
      <c r="BA8" s="683"/>
      <c r="BB8" s="683"/>
      <c r="BC8" s="683"/>
      <c r="BD8" s="683"/>
      <c r="BE8" s="683"/>
      <c r="BF8" s="684"/>
      <c r="BG8" s="685">
        <v>2639</v>
      </c>
      <c r="BH8" s="686"/>
      <c r="BI8" s="686"/>
      <c r="BJ8" s="686"/>
      <c r="BK8" s="686"/>
      <c r="BL8" s="686"/>
      <c r="BM8" s="686"/>
      <c r="BN8" s="687"/>
      <c r="BO8" s="688">
        <v>1.1000000000000001</v>
      </c>
      <c r="BP8" s="688"/>
      <c r="BQ8" s="688"/>
      <c r="BR8" s="688"/>
      <c r="BS8" s="694" t="s">
        <v>236</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310929</v>
      </c>
      <c r="CS8" s="686"/>
      <c r="CT8" s="686"/>
      <c r="CU8" s="686"/>
      <c r="CV8" s="686"/>
      <c r="CW8" s="686"/>
      <c r="CX8" s="686"/>
      <c r="CY8" s="687"/>
      <c r="CZ8" s="688">
        <v>11.9</v>
      </c>
      <c r="DA8" s="688"/>
      <c r="DB8" s="688"/>
      <c r="DC8" s="688"/>
      <c r="DD8" s="694">
        <v>22566</v>
      </c>
      <c r="DE8" s="686"/>
      <c r="DF8" s="686"/>
      <c r="DG8" s="686"/>
      <c r="DH8" s="686"/>
      <c r="DI8" s="686"/>
      <c r="DJ8" s="686"/>
      <c r="DK8" s="686"/>
      <c r="DL8" s="686"/>
      <c r="DM8" s="686"/>
      <c r="DN8" s="686"/>
      <c r="DO8" s="686"/>
      <c r="DP8" s="687"/>
      <c r="DQ8" s="694">
        <v>208057</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366</v>
      </c>
      <c r="S9" s="686"/>
      <c r="T9" s="686"/>
      <c r="U9" s="686"/>
      <c r="V9" s="686"/>
      <c r="W9" s="686"/>
      <c r="X9" s="686"/>
      <c r="Y9" s="687"/>
      <c r="Z9" s="688">
        <v>0</v>
      </c>
      <c r="AA9" s="688"/>
      <c r="AB9" s="688"/>
      <c r="AC9" s="688"/>
      <c r="AD9" s="689">
        <v>366</v>
      </c>
      <c r="AE9" s="689"/>
      <c r="AF9" s="689"/>
      <c r="AG9" s="689"/>
      <c r="AH9" s="689"/>
      <c r="AI9" s="689"/>
      <c r="AJ9" s="689"/>
      <c r="AK9" s="689"/>
      <c r="AL9" s="690">
        <v>0</v>
      </c>
      <c r="AM9" s="691"/>
      <c r="AN9" s="691"/>
      <c r="AO9" s="692"/>
      <c r="AP9" s="682" t="s">
        <v>239</v>
      </c>
      <c r="AQ9" s="683"/>
      <c r="AR9" s="683"/>
      <c r="AS9" s="683"/>
      <c r="AT9" s="683"/>
      <c r="AU9" s="683"/>
      <c r="AV9" s="683"/>
      <c r="AW9" s="683"/>
      <c r="AX9" s="683"/>
      <c r="AY9" s="683"/>
      <c r="AZ9" s="683"/>
      <c r="BA9" s="683"/>
      <c r="BB9" s="683"/>
      <c r="BC9" s="683"/>
      <c r="BD9" s="683"/>
      <c r="BE9" s="683"/>
      <c r="BF9" s="684"/>
      <c r="BG9" s="685">
        <v>61902</v>
      </c>
      <c r="BH9" s="686"/>
      <c r="BI9" s="686"/>
      <c r="BJ9" s="686"/>
      <c r="BK9" s="686"/>
      <c r="BL9" s="686"/>
      <c r="BM9" s="686"/>
      <c r="BN9" s="687"/>
      <c r="BO9" s="688">
        <v>26.6</v>
      </c>
      <c r="BP9" s="688"/>
      <c r="BQ9" s="688"/>
      <c r="BR9" s="688"/>
      <c r="BS9" s="694" t="s">
        <v>236</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318475</v>
      </c>
      <c r="CS9" s="686"/>
      <c r="CT9" s="686"/>
      <c r="CU9" s="686"/>
      <c r="CV9" s="686"/>
      <c r="CW9" s="686"/>
      <c r="CX9" s="686"/>
      <c r="CY9" s="687"/>
      <c r="CZ9" s="688">
        <v>12.2</v>
      </c>
      <c r="DA9" s="688"/>
      <c r="DB9" s="688"/>
      <c r="DC9" s="688"/>
      <c r="DD9" s="694">
        <v>21634</v>
      </c>
      <c r="DE9" s="686"/>
      <c r="DF9" s="686"/>
      <c r="DG9" s="686"/>
      <c r="DH9" s="686"/>
      <c r="DI9" s="686"/>
      <c r="DJ9" s="686"/>
      <c r="DK9" s="686"/>
      <c r="DL9" s="686"/>
      <c r="DM9" s="686"/>
      <c r="DN9" s="686"/>
      <c r="DO9" s="686"/>
      <c r="DP9" s="687"/>
      <c r="DQ9" s="694">
        <v>236699</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128</v>
      </c>
      <c r="AA10" s="688"/>
      <c r="AB10" s="688"/>
      <c r="AC10" s="688"/>
      <c r="AD10" s="689" t="s">
        <v>128</v>
      </c>
      <c r="AE10" s="689"/>
      <c r="AF10" s="689"/>
      <c r="AG10" s="689"/>
      <c r="AH10" s="689"/>
      <c r="AI10" s="689"/>
      <c r="AJ10" s="689"/>
      <c r="AK10" s="689"/>
      <c r="AL10" s="690" t="s">
        <v>236</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29397</v>
      </c>
      <c r="BH10" s="686"/>
      <c r="BI10" s="686"/>
      <c r="BJ10" s="686"/>
      <c r="BK10" s="686"/>
      <c r="BL10" s="686"/>
      <c r="BM10" s="686"/>
      <c r="BN10" s="687"/>
      <c r="BO10" s="688">
        <v>12.6</v>
      </c>
      <c r="BP10" s="688"/>
      <c r="BQ10" s="688"/>
      <c r="BR10" s="688"/>
      <c r="BS10" s="694" t="s">
        <v>128</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22863</v>
      </c>
      <c r="CS10" s="686"/>
      <c r="CT10" s="686"/>
      <c r="CU10" s="686"/>
      <c r="CV10" s="686"/>
      <c r="CW10" s="686"/>
      <c r="CX10" s="686"/>
      <c r="CY10" s="687"/>
      <c r="CZ10" s="688">
        <v>0.9</v>
      </c>
      <c r="DA10" s="688"/>
      <c r="DB10" s="688"/>
      <c r="DC10" s="688"/>
      <c r="DD10" s="694">
        <v>21538</v>
      </c>
      <c r="DE10" s="686"/>
      <c r="DF10" s="686"/>
      <c r="DG10" s="686"/>
      <c r="DH10" s="686"/>
      <c r="DI10" s="686"/>
      <c r="DJ10" s="686"/>
      <c r="DK10" s="686"/>
      <c r="DL10" s="686"/>
      <c r="DM10" s="686"/>
      <c r="DN10" s="686"/>
      <c r="DO10" s="686"/>
      <c r="DP10" s="687"/>
      <c r="DQ10" s="694">
        <v>2095</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27755</v>
      </c>
      <c r="S11" s="686"/>
      <c r="T11" s="686"/>
      <c r="U11" s="686"/>
      <c r="V11" s="686"/>
      <c r="W11" s="686"/>
      <c r="X11" s="686"/>
      <c r="Y11" s="687"/>
      <c r="Z11" s="690">
        <v>1</v>
      </c>
      <c r="AA11" s="691"/>
      <c r="AB11" s="691"/>
      <c r="AC11" s="703"/>
      <c r="AD11" s="694">
        <v>27755</v>
      </c>
      <c r="AE11" s="686"/>
      <c r="AF11" s="686"/>
      <c r="AG11" s="686"/>
      <c r="AH11" s="686"/>
      <c r="AI11" s="686"/>
      <c r="AJ11" s="686"/>
      <c r="AK11" s="687"/>
      <c r="AL11" s="690">
        <v>1.9</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1041</v>
      </c>
      <c r="BH11" s="686"/>
      <c r="BI11" s="686"/>
      <c r="BJ11" s="686"/>
      <c r="BK11" s="686"/>
      <c r="BL11" s="686"/>
      <c r="BM11" s="686"/>
      <c r="BN11" s="687"/>
      <c r="BO11" s="688">
        <v>0.4</v>
      </c>
      <c r="BP11" s="688"/>
      <c r="BQ11" s="688"/>
      <c r="BR11" s="688"/>
      <c r="BS11" s="694">
        <v>236</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215398</v>
      </c>
      <c r="CS11" s="686"/>
      <c r="CT11" s="686"/>
      <c r="CU11" s="686"/>
      <c r="CV11" s="686"/>
      <c r="CW11" s="686"/>
      <c r="CX11" s="686"/>
      <c r="CY11" s="687"/>
      <c r="CZ11" s="688">
        <v>8.3000000000000007</v>
      </c>
      <c r="DA11" s="688"/>
      <c r="DB11" s="688"/>
      <c r="DC11" s="688"/>
      <c r="DD11" s="694">
        <v>108700</v>
      </c>
      <c r="DE11" s="686"/>
      <c r="DF11" s="686"/>
      <c r="DG11" s="686"/>
      <c r="DH11" s="686"/>
      <c r="DI11" s="686"/>
      <c r="DJ11" s="686"/>
      <c r="DK11" s="686"/>
      <c r="DL11" s="686"/>
      <c r="DM11" s="686"/>
      <c r="DN11" s="686"/>
      <c r="DO11" s="686"/>
      <c r="DP11" s="687"/>
      <c r="DQ11" s="694">
        <v>111397</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t="s">
        <v>236</v>
      </c>
      <c r="S12" s="686"/>
      <c r="T12" s="686"/>
      <c r="U12" s="686"/>
      <c r="V12" s="686"/>
      <c r="W12" s="686"/>
      <c r="X12" s="686"/>
      <c r="Y12" s="687"/>
      <c r="Z12" s="688" t="s">
        <v>236</v>
      </c>
      <c r="AA12" s="688"/>
      <c r="AB12" s="688"/>
      <c r="AC12" s="688"/>
      <c r="AD12" s="689" t="s">
        <v>236</v>
      </c>
      <c r="AE12" s="689"/>
      <c r="AF12" s="689"/>
      <c r="AG12" s="689"/>
      <c r="AH12" s="689"/>
      <c r="AI12" s="689"/>
      <c r="AJ12" s="689"/>
      <c r="AK12" s="689"/>
      <c r="AL12" s="690" t="s">
        <v>236</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129915</v>
      </c>
      <c r="BH12" s="686"/>
      <c r="BI12" s="686"/>
      <c r="BJ12" s="686"/>
      <c r="BK12" s="686"/>
      <c r="BL12" s="686"/>
      <c r="BM12" s="686"/>
      <c r="BN12" s="687"/>
      <c r="BO12" s="688">
        <v>55.8</v>
      </c>
      <c r="BP12" s="688"/>
      <c r="BQ12" s="688"/>
      <c r="BR12" s="688"/>
      <c r="BS12" s="694" t="s">
        <v>128</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163582</v>
      </c>
      <c r="CS12" s="686"/>
      <c r="CT12" s="686"/>
      <c r="CU12" s="686"/>
      <c r="CV12" s="686"/>
      <c r="CW12" s="686"/>
      <c r="CX12" s="686"/>
      <c r="CY12" s="687"/>
      <c r="CZ12" s="688">
        <v>6.3</v>
      </c>
      <c r="DA12" s="688"/>
      <c r="DB12" s="688"/>
      <c r="DC12" s="688"/>
      <c r="DD12" s="694">
        <v>16814</v>
      </c>
      <c r="DE12" s="686"/>
      <c r="DF12" s="686"/>
      <c r="DG12" s="686"/>
      <c r="DH12" s="686"/>
      <c r="DI12" s="686"/>
      <c r="DJ12" s="686"/>
      <c r="DK12" s="686"/>
      <c r="DL12" s="686"/>
      <c r="DM12" s="686"/>
      <c r="DN12" s="686"/>
      <c r="DO12" s="686"/>
      <c r="DP12" s="687"/>
      <c r="DQ12" s="694">
        <v>82786</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236</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118343</v>
      </c>
      <c r="BH13" s="686"/>
      <c r="BI13" s="686"/>
      <c r="BJ13" s="686"/>
      <c r="BK13" s="686"/>
      <c r="BL13" s="686"/>
      <c r="BM13" s="686"/>
      <c r="BN13" s="687"/>
      <c r="BO13" s="688">
        <v>50.8</v>
      </c>
      <c r="BP13" s="688"/>
      <c r="BQ13" s="688"/>
      <c r="BR13" s="688"/>
      <c r="BS13" s="694" t="s">
        <v>128</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233813</v>
      </c>
      <c r="CS13" s="686"/>
      <c r="CT13" s="686"/>
      <c r="CU13" s="686"/>
      <c r="CV13" s="686"/>
      <c r="CW13" s="686"/>
      <c r="CX13" s="686"/>
      <c r="CY13" s="687"/>
      <c r="CZ13" s="688">
        <v>9</v>
      </c>
      <c r="DA13" s="688"/>
      <c r="DB13" s="688"/>
      <c r="DC13" s="688"/>
      <c r="DD13" s="694">
        <v>17689</v>
      </c>
      <c r="DE13" s="686"/>
      <c r="DF13" s="686"/>
      <c r="DG13" s="686"/>
      <c r="DH13" s="686"/>
      <c r="DI13" s="686"/>
      <c r="DJ13" s="686"/>
      <c r="DK13" s="686"/>
      <c r="DL13" s="686"/>
      <c r="DM13" s="686"/>
      <c r="DN13" s="686"/>
      <c r="DO13" s="686"/>
      <c r="DP13" s="687"/>
      <c r="DQ13" s="694">
        <v>151549</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236</v>
      </c>
      <c r="AA14" s="688"/>
      <c r="AB14" s="688"/>
      <c r="AC14" s="688"/>
      <c r="AD14" s="689" t="s">
        <v>128</v>
      </c>
      <c r="AE14" s="689"/>
      <c r="AF14" s="689"/>
      <c r="AG14" s="689"/>
      <c r="AH14" s="689"/>
      <c r="AI14" s="689"/>
      <c r="AJ14" s="689"/>
      <c r="AK14" s="689"/>
      <c r="AL14" s="690" t="s">
        <v>128</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2829</v>
      </c>
      <c r="BH14" s="686"/>
      <c r="BI14" s="686"/>
      <c r="BJ14" s="686"/>
      <c r="BK14" s="686"/>
      <c r="BL14" s="686"/>
      <c r="BM14" s="686"/>
      <c r="BN14" s="687"/>
      <c r="BO14" s="688">
        <v>1.2</v>
      </c>
      <c r="BP14" s="688"/>
      <c r="BQ14" s="688"/>
      <c r="BR14" s="688"/>
      <c r="BS14" s="694" t="s">
        <v>128</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160584</v>
      </c>
      <c r="CS14" s="686"/>
      <c r="CT14" s="686"/>
      <c r="CU14" s="686"/>
      <c r="CV14" s="686"/>
      <c r="CW14" s="686"/>
      <c r="CX14" s="686"/>
      <c r="CY14" s="687"/>
      <c r="CZ14" s="688">
        <v>6.2</v>
      </c>
      <c r="DA14" s="688"/>
      <c r="DB14" s="688"/>
      <c r="DC14" s="688"/>
      <c r="DD14" s="694" t="s">
        <v>128</v>
      </c>
      <c r="DE14" s="686"/>
      <c r="DF14" s="686"/>
      <c r="DG14" s="686"/>
      <c r="DH14" s="686"/>
      <c r="DI14" s="686"/>
      <c r="DJ14" s="686"/>
      <c r="DK14" s="686"/>
      <c r="DL14" s="686"/>
      <c r="DM14" s="686"/>
      <c r="DN14" s="686"/>
      <c r="DO14" s="686"/>
      <c r="DP14" s="687"/>
      <c r="DQ14" s="694">
        <v>160584</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236</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128</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5189</v>
      </c>
      <c r="BH15" s="686"/>
      <c r="BI15" s="686"/>
      <c r="BJ15" s="686"/>
      <c r="BK15" s="686"/>
      <c r="BL15" s="686"/>
      <c r="BM15" s="686"/>
      <c r="BN15" s="687"/>
      <c r="BO15" s="688">
        <v>2.2000000000000002</v>
      </c>
      <c r="BP15" s="688"/>
      <c r="BQ15" s="688"/>
      <c r="BR15" s="688"/>
      <c r="BS15" s="694" t="s">
        <v>128</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184035</v>
      </c>
      <c r="CS15" s="686"/>
      <c r="CT15" s="686"/>
      <c r="CU15" s="686"/>
      <c r="CV15" s="686"/>
      <c r="CW15" s="686"/>
      <c r="CX15" s="686"/>
      <c r="CY15" s="687"/>
      <c r="CZ15" s="688">
        <v>7.1</v>
      </c>
      <c r="DA15" s="688"/>
      <c r="DB15" s="688"/>
      <c r="DC15" s="688"/>
      <c r="DD15" s="694">
        <v>32110</v>
      </c>
      <c r="DE15" s="686"/>
      <c r="DF15" s="686"/>
      <c r="DG15" s="686"/>
      <c r="DH15" s="686"/>
      <c r="DI15" s="686"/>
      <c r="DJ15" s="686"/>
      <c r="DK15" s="686"/>
      <c r="DL15" s="686"/>
      <c r="DM15" s="686"/>
      <c r="DN15" s="686"/>
      <c r="DO15" s="686"/>
      <c r="DP15" s="687"/>
      <c r="DQ15" s="694">
        <v>147876</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2250</v>
      </c>
      <c r="S16" s="686"/>
      <c r="T16" s="686"/>
      <c r="U16" s="686"/>
      <c r="V16" s="686"/>
      <c r="W16" s="686"/>
      <c r="X16" s="686"/>
      <c r="Y16" s="687"/>
      <c r="Z16" s="688">
        <v>0.1</v>
      </c>
      <c r="AA16" s="688"/>
      <c r="AB16" s="688"/>
      <c r="AC16" s="688"/>
      <c r="AD16" s="689">
        <v>2250</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t="s">
        <v>128</v>
      </c>
      <c r="CS16" s="686"/>
      <c r="CT16" s="686"/>
      <c r="CU16" s="686"/>
      <c r="CV16" s="686"/>
      <c r="CW16" s="686"/>
      <c r="CX16" s="686"/>
      <c r="CY16" s="687"/>
      <c r="CZ16" s="688" t="s">
        <v>128</v>
      </c>
      <c r="DA16" s="688"/>
      <c r="DB16" s="688"/>
      <c r="DC16" s="688"/>
      <c r="DD16" s="694" t="s">
        <v>128</v>
      </c>
      <c r="DE16" s="686"/>
      <c r="DF16" s="686"/>
      <c r="DG16" s="686"/>
      <c r="DH16" s="686"/>
      <c r="DI16" s="686"/>
      <c r="DJ16" s="686"/>
      <c r="DK16" s="686"/>
      <c r="DL16" s="686"/>
      <c r="DM16" s="686"/>
      <c r="DN16" s="686"/>
      <c r="DO16" s="686"/>
      <c r="DP16" s="687"/>
      <c r="DQ16" s="694" t="s">
        <v>128</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4165</v>
      </c>
      <c r="S17" s="686"/>
      <c r="T17" s="686"/>
      <c r="U17" s="686"/>
      <c r="V17" s="686"/>
      <c r="W17" s="686"/>
      <c r="X17" s="686"/>
      <c r="Y17" s="687"/>
      <c r="Z17" s="688">
        <v>0.2</v>
      </c>
      <c r="AA17" s="688"/>
      <c r="AB17" s="688"/>
      <c r="AC17" s="688"/>
      <c r="AD17" s="689">
        <v>4165</v>
      </c>
      <c r="AE17" s="689"/>
      <c r="AF17" s="689"/>
      <c r="AG17" s="689"/>
      <c r="AH17" s="689"/>
      <c r="AI17" s="689"/>
      <c r="AJ17" s="689"/>
      <c r="AK17" s="689"/>
      <c r="AL17" s="690">
        <v>0.3</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337967</v>
      </c>
      <c r="CS17" s="686"/>
      <c r="CT17" s="686"/>
      <c r="CU17" s="686"/>
      <c r="CV17" s="686"/>
      <c r="CW17" s="686"/>
      <c r="CX17" s="686"/>
      <c r="CY17" s="687"/>
      <c r="CZ17" s="688">
        <v>13</v>
      </c>
      <c r="DA17" s="688"/>
      <c r="DB17" s="688"/>
      <c r="DC17" s="688"/>
      <c r="DD17" s="694" t="s">
        <v>128</v>
      </c>
      <c r="DE17" s="686"/>
      <c r="DF17" s="686"/>
      <c r="DG17" s="686"/>
      <c r="DH17" s="686"/>
      <c r="DI17" s="686"/>
      <c r="DJ17" s="686"/>
      <c r="DK17" s="686"/>
      <c r="DL17" s="686"/>
      <c r="DM17" s="686"/>
      <c r="DN17" s="686"/>
      <c r="DO17" s="686"/>
      <c r="DP17" s="687"/>
      <c r="DQ17" s="694">
        <v>337967</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1178</v>
      </c>
      <c r="S18" s="686"/>
      <c r="T18" s="686"/>
      <c r="U18" s="686"/>
      <c r="V18" s="686"/>
      <c r="W18" s="686"/>
      <c r="X18" s="686"/>
      <c r="Y18" s="687"/>
      <c r="Z18" s="688">
        <v>0</v>
      </c>
      <c r="AA18" s="688"/>
      <c r="AB18" s="688"/>
      <c r="AC18" s="688"/>
      <c r="AD18" s="689">
        <v>1178</v>
      </c>
      <c r="AE18" s="689"/>
      <c r="AF18" s="689"/>
      <c r="AG18" s="689"/>
      <c r="AH18" s="689"/>
      <c r="AI18" s="689"/>
      <c r="AJ18" s="689"/>
      <c r="AK18" s="689"/>
      <c r="AL18" s="690">
        <v>0.1</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236</v>
      </c>
      <c r="BP18" s="688"/>
      <c r="BQ18" s="688"/>
      <c r="BR18" s="688"/>
      <c r="BS18" s="694" t="s">
        <v>128</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128</v>
      </c>
      <c r="DA18" s="688"/>
      <c r="DB18" s="688"/>
      <c r="DC18" s="688"/>
      <c r="DD18" s="694" t="s">
        <v>128</v>
      </c>
      <c r="DE18" s="686"/>
      <c r="DF18" s="686"/>
      <c r="DG18" s="686"/>
      <c r="DH18" s="686"/>
      <c r="DI18" s="686"/>
      <c r="DJ18" s="686"/>
      <c r="DK18" s="686"/>
      <c r="DL18" s="686"/>
      <c r="DM18" s="686"/>
      <c r="DN18" s="686"/>
      <c r="DO18" s="686"/>
      <c r="DP18" s="687"/>
      <c r="DQ18" s="694" t="s">
        <v>236</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261</v>
      </c>
      <c r="S19" s="686"/>
      <c r="T19" s="686"/>
      <c r="U19" s="686"/>
      <c r="V19" s="686"/>
      <c r="W19" s="686"/>
      <c r="X19" s="686"/>
      <c r="Y19" s="687"/>
      <c r="Z19" s="688">
        <v>0</v>
      </c>
      <c r="AA19" s="688"/>
      <c r="AB19" s="688"/>
      <c r="AC19" s="688"/>
      <c r="AD19" s="689">
        <v>261</v>
      </c>
      <c r="AE19" s="689"/>
      <c r="AF19" s="689"/>
      <c r="AG19" s="689"/>
      <c r="AH19" s="689"/>
      <c r="AI19" s="689"/>
      <c r="AJ19" s="689"/>
      <c r="AK19" s="689"/>
      <c r="AL19" s="690">
        <v>0</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t="s">
        <v>128</v>
      </c>
      <c r="BH19" s="686"/>
      <c r="BI19" s="686"/>
      <c r="BJ19" s="686"/>
      <c r="BK19" s="686"/>
      <c r="BL19" s="686"/>
      <c r="BM19" s="686"/>
      <c r="BN19" s="687"/>
      <c r="BO19" s="688" t="s">
        <v>236</v>
      </c>
      <c r="BP19" s="688"/>
      <c r="BQ19" s="688"/>
      <c r="BR19" s="688"/>
      <c r="BS19" s="694" t="s">
        <v>128</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236</v>
      </c>
      <c r="DA19" s="688"/>
      <c r="DB19" s="688"/>
      <c r="DC19" s="688"/>
      <c r="DD19" s="694" t="s">
        <v>236</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848</v>
      </c>
      <c r="S20" s="686"/>
      <c r="T20" s="686"/>
      <c r="U20" s="686"/>
      <c r="V20" s="686"/>
      <c r="W20" s="686"/>
      <c r="X20" s="686"/>
      <c r="Y20" s="687"/>
      <c r="Z20" s="688">
        <v>0</v>
      </c>
      <c r="AA20" s="688"/>
      <c r="AB20" s="688"/>
      <c r="AC20" s="688"/>
      <c r="AD20" s="689">
        <v>848</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t="s">
        <v>128</v>
      </c>
      <c r="BH20" s="686"/>
      <c r="BI20" s="686"/>
      <c r="BJ20" s="686"/>
      <c r="BK20" s="686"/>
      <c r="BL20" s="686"/>
      <c r="BM20" s="686"/>
      <c r="BN20" s="687"/>
      <c r="BO20" s="688" t="s">
        <v>236</v>
      </c>
      <c r="BP20" s="688"/>
      <c r="BQ20" s="688"/>
      <c r="BR20" s="688"/>
      <c r="BS20" s="694" t="s">
        <v>236</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2607632</v>
      </c>
      <c r="CS20" s="686"/>
      <c r="CT20" s="686"/>
      <c r="CU20" s="686"/>
      <c r="CV20" s="686"/>
      <c r="CW20" s="686"/>
      <c r="CX20" s="686"/>
      <c r="CY20" s="687"/>
      <c r="CZ20" s="688">
        <v>100</v>
      </c>
      <c r="DA20" s="688"/>
      <c r="DB20" s="688"/>
      <c r="DC20" s="688"/>
      <c r="DD20" s="694">
        <v>361956</v>
      </c>
      <c r="DE20" s="686"/>
      <c r="DF20" s="686"/>
      <c r="DG20" s="686"/>
      <c r="DH20" s="686"/>
      <c r="DI20" s="686"/>
      <c r="DJ20" s="686"/>
      <c r="DK20" s="686"/>
      <c r="DL20" s="686"/>
      <c r="DM20" s="686"/>
      <c r="DN20" s="686"/>
      <c r="DO20" s="686"/>
      <c r="DP20" s="687"/>
      <c r="DQ20" s="694">
        <v>1879612</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69</v>
      </c>
      <c r="S21" s="686"/>
      <c r="T21" s="686"/>
      <c r="U21" s="686"/>
      <c r="V21" s="686"/>
      <c r="W21" s="686"/>
      <c r="X21" s="686"/>
      <c r="Y21" s="687"/>
      <c r="Z21" s="688">
        <v>0</v>
      </c>
      <c r="AA21" s="688"/>
      <c r="AB21" s="688"/>
      <c r="AC21" s="688"/>
      <c r="AD21" s="689">
        <v>69</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t="s">
        <v>128</v>
      </c>
      <c r="BH21" s="686"/>
      <c r="BI21" s="686"/>
      <c r="BJ21" s="686"/>
      <c r="BK21" s="686"/>
      <c r="BL21" s="686"/>
      <c r="BM21" s="686"/>
      <c r="BN21" s="687"/>
      <c r="BO21" s="688" t="s">
        <v>128</v>
      </c>
      <c r="BP21" s="688"/>
      <c r="BQ21" s="688"/>
      <c r="BR21" s="688"/>
      <c r="BS21" s="694" t="s">
        <v>128</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1249491</v>
      </c>
      <c r="S22" s="686"/>
      <c r="T22" s="686"/>
      <c r="U22" s="686"/>
      <c r="V22" s="686"/>
      <c r="W22" s="686"/>
      <c r="X22" s="686"/>
      <c r="Y22" s="687"/>
      <c r="Z22" s="688">
        <v>46.7</v>
      </c>
      <c r="AA22" s="688"/>
      <c r="AB22" s="688"/>
      <c r="AC22" s="688"/>
      <c r="AD22" s="689">
        <v>1128299</v>
      </c>
      <c r="AE22" s="689"/>
      <c r="AF22" s="689"/>
      <c r="AG22" s="689"/>
      <c r="AH22" s="689"/>
      <c r="AI22" s="689"/>
      <c r="AJ22" s="689"/>
      <c r="AK22" s="689"/>
      <c r="AL22" s="690">
        <v>78.7</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128</v>
      </c>
      <c r="BP22" s="688"/>
      <c r="BQ22" s="688"/>
      <c r="BR22" s="688"/>
      <c r="BS22" s="694" t="s">
        <v>236</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1128299</v>
      </c>
      <c r="S23" s="686"/>
      <c r="T23" s="686"/>
      <c r="U23" s="686"/>
      <c r="V23" s="686"/>
      <c r="W23" s="686"/>
      <c r="X23" s="686"/>
      <c r="Y23" s="687"/>
      <c r="Z23" s="688">
        <v>42.2</v>
      </c>
      <c r="AA23" s="688"/>
      <c r="AB23" s="688"/>
      <c r="AC23" s="688"/>
      <c r="AD23" s="689">
        <v>1128299</v>
      </c>
      <c r="AE23" s="689"/>
      <c r="AF23" s="689"/>
      <c r="AG23" s="689"/>
      <c r="AH23" s="689"/>
      <c r="AI23" s="689"/>
      <c r="AJ23" s="689"/>
      <c r="AK23" s="689"/>
      <c r="AL23" s="690">
        <v>78.7</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236</v>
      </c>
      <c r="BH23" s="686"/>
      <c r="BI23" s="686"/>
      <c r="BJ23" s="686"/>
      <c r="BK23" s="686"/>
      <c r="BL23" s="686"/>
      <c r="BM23" s="686"/>
      <c r="BN23" s="687"/>
      <c r="BO23" s="688" t="s">
        <v>128</v>
      </c>
      <c r="BP23" s="688"/>
      <c r="BQ23" s="688"/>
      <c r="BR23" s="688"/>
      <c r="BS23" s="694" t="s">
        <v>128</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8" t="s">
        <v>284</v>
      </c>
      <c r="DM23" s="719"/>
      <c r="DN23" s="719"/>
      <c r="DO23" s="719"/>
      <c r="DP23" s="719"/>
      <c r="DQ23" s="719"/>
      <c r="DR23" s="719"/>
      <c r="DS23" s="719"/>
      <c r="DT23" s="719"/>
      <c r="DU23" s="719"/>
      <c r="DV23" s="720"/>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121192</v>
      </c>
      <c r="S24" s="686"/>
      <c r="T24" s="686"/>
      <c r="U24" s="686"/>
      <c r="V24" s="686"/>
      <c r="W24" s="686"/>
      <c r="X24" s="686"/>
      <c r="Y24" s="687"/>
      <c r="Z24" s="688">
        <v>4.5</v>
      </c>
      <c r="AA24" s="688"/>
      <c r="AB24" s="688"/>
      <c r="AC24" s="688"/>
      <c r="AD24" s="689" t="s">
        <v>128</v>
      </c>
      <c r="AE24" s="689"/>
      <c r="AF24" s="689"/>
      <c r="AG24" s="689"/>
      <c r="AH24" s="689"/>
      <c r="AI24" s="689"/>
      <c r="AJ24" s="689"/>
      <c r="AK24" s="689"/>
      <c r="AL24" s="690" t="s">
        <v>236</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985842</v>
      </c>
      <c r="CS24" s="675"/>
      <c r="CT24" s="675"/>
      <c r="CU24" s="675"/>
      <c r="CV24" s="675"/>
      <c r="CW24" s="675"/>
      <c r="CX24" s="675"/>
      <c r="CY24" s="676"/>
      <c r="CZ24" s="679">
        <v>37.799999999999997</v>
      </c>
      <c r="DA24" s="680"/>
      <c r="DB24" s="680"/>
      <c r="DC24" s="699"/>
      <c r="DD24" s="721">
        <v>892974</v>
      </c>
      <c r="DE24" s="675"/>
      <c r="DF24" s="675"/>
      <c r="DG24" s="675"/>
      <c r="DH24" s="675"/>
      <c r="DI24" s="675"/>
      <c r="DJ24" s="675"/>
      <c r="DK24" s="676"/>
      <c r="DL24" s="721">
        <v>802169</v>
      </c>
      <c r="DM24" s="675"/>
      <c r="DN24" s="675"/>
      <c r="DO24" s="675"/>
      <c r="DP24" s="675"/>
      <c r="DQ24" s="675"/>
      <c r="DR24" s="675"/>
      <c r="DS24" s="675"/>
      <c r="DT24" s="675"/>
      <c r="DU24" s="675"/>
      <c r="DV24" s="676"/>
      <c r="DW24" s="679">
        <v>49.1</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236</v>
      </c>
      <c r="S25" s="686"/>
      <c r="T25" s="686"/>
      <c r="U25" s="686"/>
      <c r="V25" s="686"/>
      <c r="W25" s="686"/>
      <c r="X25" s="686"/>
      <c r="Y25" s="687"/>
      <c r="Z25" s="688" t="s">
        <v>128</v>
      </c>
      <c r="AA25" s="688"/>
      <c r="AB25" s="688"/>
      <c r="AC25" s="688"/>
      <c r="AD25" s="689" t="s">
        <v>236</v>
      </c>
      <c r="AE25" s="689"/>
      <c r="AF25" s="689"/>
      <c r="AG25" s="689"/>
      <c r="AH25" s="689"/>
      <c r="AI25" s="689"/>
      <c r="AJ25" s="689"/>
      <c r="AK25" s="689"/>
      <c r="AL25" s="690" t="s">
        <v>128</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569167</v>
      </c>
      <c r="CS25" s="710"/>
      <c r="CT25" s="710"/>
      <c r="CU25" s="710"/>
      <c r="CV25" s="710"/>
      <c r="CW25" s="710"/>
      <c r="CX25" s="710"/>
      <c r="CY25" s="711"/>
      <c r="CZ25" s="690">
        <v>21.8</v>
      </c>
      <c r="DA25" s="722"/>
      <c r="DB25" s="722"/>
      <c r="DC25" s="724"/>
      <c r="DD25" s="694">
        <v>518812</v>
      </c>
      <c r="DE25" s="710"/>
      <c r="DF25" s="710"/>
      <c r="DG25" s="710"/>
      <c r="DH25" s="710"/>
      <c r="DI25" s="710"/>
      <c r="DJ25" s="710"/>
      <c r="DK25" s="711"/>
      <c r="DL25" s="694">
        <v>428007</v>
      </c>
      <c r="DM25" s="710"/>
      <c r="DN25" s="710"/>
      <c r="DO25" s="710"/>
      <c r="DP25" s="710"/>
      <c r="DQ25" s="710"/>
      <c r="DR25" s="710"/>
      <c r="DS25" s="710"/>
      <c r="DT25" s="710"/>
      <c r="DU25" s="710"/>
      <c r="DV25" s="711"/>
      <c r="DW25" s="690">
        <v>26.2</v>
      </c>
      <c r="DX25" s="722"/>
      <c r="DY25" s="722"/>
      <c r="DZ25" s="722"/>
      <c r="EA25" s="722"/>
      <c r="EB25" s="722"/>
      <c r="EC25" s="723"/>
    </row>
    <row r="26" spans="2:133" ht="11.25" customHeight="1" x14ac:dyDescent="0.15">
      <c r="B26" s="682" t="s">
        <v>292</v>
      </c>
      <c r="C26" s="683"/>
      <c r="D26" s="683"/>
      <c r="E26" s="683"/>
      <c r="F26" s="683"/>
      <c r="G26" s="683"/>
      <c r="H26" s="683"/>
      <c r="I26" s="683"/>
      <c r="J26" s="683"/>
      <c r="K26" s="683"/>
      <c r="L26" s="683"/>
      <c r="M26" s="683"/>
      <c r="N26" s="683"/>
      <c r="O26" s="683"/>
      <c r="P26" s="683"/>
      <c r="Q26" s="684"/>
      <c r="R26" s="685">
        <v>1554653</v>
      </c>
      <c r="S26" s="686"/>
      <c r="T26" s="686"/>
      <c r="U26" s="686"/>
      <c r="V26" s="686"/>
      <c r="W26" s="686"/>
      <c r="X26" s="686"/>
      <c r="Y26" s="687"/>
      <c r="Z26" s="688">
        <v>58.1</v>
      </c>
      <c r="AA26" s="688"/>
      <c r="AB26" s="688"/>
      <c r="AC26" s="688"/>
      <c r="AD26" s="689">
        <v>1433461</v>
      </c>
      <c r="AE26" s="689"/>
      <c r="AF26" s="689"/>
      <c r="AG26" s="689"/>
      <c r="AH26" s="689"/>
      <c r="AI26" s="689"/>
      <c r="AJ26" s="689"/>
      <c r="AK26" s="689"/>
      <c r="AL26" s="690">
        <v>100</v>
      </c>
      <c r="AM26" s="691"/>
      <c r="AN26" s="691"/>
      <c r="AO26" s="692"/>
      <c r="AP26" s="704" t="s">
        <v>293</v>
      </c>
      <c r="AQ26" s="725"/>
      <c r="AR26" s="725"/>
      <c r="AS26" s="725"/>
      <c r="AT26" s="725"/>
      <c r="AU26" s="725"/>
      <c r="AV26" s="725"/>
      <c r="AW26" s="725"/>
      <c r="AX26" s="725"/>
      <c r="AY26" s="725"/>
      <c r="AZ26" s="725"/>
      <c r="BA26" s="725"/>
      <c r="BB26" s="725"/>
      <c r="BC26" s="725"/>
      <c r="BD26" s="725"/>
      <c r="BE26" s="725"/>
      <c r="BF26" s="706"/>
      <c r="BG26" s="685" t="s">
        <v>236</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298393</v>
      </c>
      <c r="CS26" s="686"/>
      <c r="CT26" s="686"/>
      <c r="CU26" s="686"/>
      <c r="CV26" s="686"/>
      <c r="CW26" s="686"/>
      <c r="CX26" s="686"/>
      <c r="CY26" s="687"/>
      <c r="CZ26" s="690">
        <v>11.4</v>
      </c>
      <c r="DA26" s="722"/>
      <c r="DB26" s="722"/>
      <c r="DC26" s="724"/>
      <c r="DD26" s="694">
        <v>265811</v>
      </c>
      <c r="DE26" s="686"/>
      <c r="DF26" s="686"/>
      <c r="DG26" s="686"/>
      <c r="DH26" s="686"/>
      <c r="DI26" s="686"/>
      <c r="DJ26" s="686"/>
      <c r="DK26" s="687"/>
      <c r="DL26" s="694" t="s">
        <v>128</v>
      </c>
      <c r="DM26" s="686"/>
      <c r="DN26" s="686"/>
      <c r="DO26" s="686"/>
      <c r="DP26" s="686"/>
      <c r="DQ26" s="686"/>
      <c r="DR26" s="686"/>
      <c r="DS26" s="686"/>
      <c r="DT26" s="686"/>
      <c r="DU26" s="686"/>
      <c r="DV26" s="687"/>
      <c r="DW26" s="690" t="s">
        <v>236</v>
      </c>
      <c r="DX26" s="722"/>
      <c r="DY26" s="722"/>
      <c r="DZ26" s="722"/>
      <c r="EA26" s="722"/>
      <c r="EB26" s="722"/>
      <c r="EC26" s="723"/>
    </row>
    <row r="27" spans="2:133" ht="11.25" customHeight="1" x14ac:dyDescent="0.15">
      <c r="B27" s="682" t="s">
        <v>295</v>
      </c>
      <c r="C27" s="683"/>
      <c r="D27" s="683"/>
      <c r="E27" s="683"/>
      <c r="F27" s="683"/>
      <c r="G27" s="683"/>
      <c r="H27" s="683"/>
      <c r="I27" s="683"/>
      <c r="J27" s="683"/>
      <c r="K27" s="683"/>
      <c r="L27" s="683"/>
      <c r="M27" s="683"/>
      <c r="N27" s="683"/>
      <c r="O27" s="683"/>
      <c r="P27" s="683"/>
      <c r="Q27" s="684"/>
      <c r="R27" s="685" t="s">
        <v>128</v>
      </c>
      <c r="S27" s="686"/>
      <c r="T27" s="686"/>
      <c r="U27" s="686"/>
      <c r="V27" s="686"/>
      <c r="W27" s="686"/>
      <c r="X27" s="686"/>
      <c r="Y27" s="687"/>
      <c r="Z27" s="688" t="s">
        <v>236</v>
      </c>
      <c r="AA27" s="688"/>
      <c r="AB27" s="688"/>
      <c r="AC27" s="688"/>
      <c r="AD27" s="689" t="s">
        <v>128</v>
      </c>
      <c r="AE27" s="689"/>
      <c r="AF27" s="689"/>
      <c r="AG27" s="689"/>
      <c r="AH27" s="689"/>
      <c r="AI27" s="689"/>
      <c r="AJ27" s="689"/>
      <c r="AK27" s="689"/>
      <c r="AL27" s="690" t="s">
        <v>236</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232912</v>
      </c>
      <c r="BH27" s="686"/>
      <c r="BI27" s="686"/>
      <c r="BJ27" s="686"/>
      <c r="BK27" s="686"/>
      <c r="BL27" s="686"/>
      <c r="BM27" s="686"/>
      <c r="BN27" s="687"/>
      <c r="BO27" s="688">
        <v>100</v>
      </c>
      <c r="BP27" s="688"/>
      <c r="BQ27" s="688"/>
      <c r="BR27" s="688"/>
      <c r="BS27" s="694">
        <v>236</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78708</v>
      </c>
      <c r="CS27" s="710"/>
      <c r="CT27" s="710"/>
      <c r="CU27" s="710"/>
      <c r="CV27" s="710"/>
      <c r="CW27" s="710"/>
      <c r="CX27" s="710"/>
      <c r="CY27" s="711"/>
      <c r="CZ27" s="690">
        <v>3</v>
      </c>
      <c r="DA27" s="722"/>
      <c r="DB27" s="722"/>
      <c r="DC27" s="724"/>
      <c r="DD27" s="694">
        <v>36195</v>
      </c>
      <c r="DE27" s="710"/>
      <c r="DF27" s="710"/>
      <c r="DG27" s="710"/>
      <c r="DH27" s="710"/>
      <c r="DI27" s="710"/>
      <c r="DJ27" s="710"/>
      <c r="DK27" s="711"/>
      <c r="DL27" s="694">
        <v>36195</v>
      </c>
      <c r="DM27" s="710"/>
      <c r="DN27" s="710"/>
      <c r="DO27" s="710"/>
      <c r="DP27" s="710"/>
      <c r="DQ27" s="710"/>
      <c r="DR27" s="710"/>
      <c r="DS27" s="710"/>
      <c r="DT27" s="710"/>
      <c r="DU27" s="710"/>
      <c r="DV27" s="711"/>
      <c r="DW27" s="690">
        <v>2.2000000000000002</v>
      </c>
      <c r="DX27" s="722"/>
      <c r="DY27" s="722"/>
      <c r="DZ27" s="722"/>
      <c r="EA27" s="722"/>
      <c r="EB27" s="722"/>
      <c r="EC27" s="723"/>
    </row>
    <row r="28" spans="2:133" ht="11.25" customHeight="1" x14ac:dyDescent="0.15">
      <c r="B28" s="682" t="s">
        <v>298</v>
      </c>
      <c r="C28" s="683"/>
      <c r="D28" s="683"/>
      <c r="E28" s="683"/>
      <c r="F28" s="683"/>
      <c r="G28" s="683"/>
      <c r="H28" s="683"/>
      <c r="I28" s="683"/>
      <c r="J28" s="683"/>
      <c r="K28" s="683"/>
      <c r="L28" s="683"/>
      <c r="M28" s="683"/>
      <c r="N28" s="683"/>
      <c r="O28" s="683"/>
      <c r="P28" s="683"/>
      <c r="Q28" s="684"/>
      <c r="R28" s="685">
        <v>5402</v>
      </c>
      <c r="S28" s="686"/>
      <c r="T28" s="686"/>
      <c r="U28" s="686"/>
      <c r="V28" s="686"/>
      <c r="W28" s="686"/>
      <c r="X28" s="686"/>
      <c r="Y28" s="687"/>
      <c r="Z28" s="688">
        <v>0.2</v>
      </c>
      <c r="AA28" s="688"/>
      <c r="AB28" s="688"/>
      <c r="AC28" s="688"/>
      <c r="AD28" s="689" t="s">
        <v>128</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337967</v>
      </c>
      <c r="CS28" s="686"/>
      <c r="CT28" s="686"/>
      <c r="CU28" s="686"/>
      <c r="CV28" s="686"/>
      <c r="CW28" s="686"/>
      <c r="CX28" s="686"/>
      <c r="CY28" s="687"/>
      <c r="CZ28" s="690">
        <v>13</v>
      </c>
      <c r="DA28" s="722"/>
      <c r="DB28" s="722"/>
      <c r="DC28" s="724"/>
      <c r="DD28" s="694">
        <v>337967</v>
      </c>
      <c r="DE28" s="686"/>
      <c r="DF28" s="686"/>
      <c r="DG28" s="686"/>
      <c r="DH28" s="686"/>
      <c r="DI28" s="686"/>
      <c r="DJ28" s="686"/>
      <c r="DK28" s="687"/>
      <c r="DL28" s="694">
        <v>337967</v>
      </c>
      <c r="DM28" s="686"/>
      <c r="DN28" s="686"/>
      <c r="DO28" s="686"/>
      <c r="DP28" s="686"/>
      <c r="DQ28" s="686"/>
      <c r="DR28" s="686"/>
      <c r="DS28" s="686"/>
      <c r="DT28" s="686"/>
      <c r="DU28" s="686"/>
      <c r="DV28" s="687"/>
      <c r="DW28" s="690">
        <v>20.7</v>
      </c>
      <c r="DX28" s="722"/>
      <c r="DY28" s="722"/>
      <c r="DZ28" s="722"/>
      <c r="EA28" s="722"/>
      <c r="EB28" s="722"/>
      <c r="EC28" s="723"/>
    </row>
    <row r="29" spans="2:133" ht="11.25" customHeight="1" x14ac:dyDescent="0.15">
      <c r="B29" s="682" t="s">
        <v>300</v>
      </c>
      <c r="C29" s="683"/>
      <c r="D29" s="683"/>
      <c r="E29" s="683"/>
      <c r="F29" s="683"/>
      <c r="G29" s="683"/>
      <c r="H29" s="683"/>
      <c r="I29" s="683"/>
      <c r="J29" s="683"/>
      <c r="K29" s="683"/>
      <c r="L29" s="683"/>
      <c r="M29" s="683"/>
      <c r="N29" s="683"/>
      <c r="O29" s="683"/>
      <c r="P29" s="683"/>
      <c r="Q29" s="684"/>
      <c r="R29" s="685">
        <v>49838</v>
      </c>
      <c r="S29" s="686"/>
      <c r="T29" s="686"/>
      <c r="U29" s="686"/>
      <c r="V29" s="686"/>
      <c r="W29" s="686"/>
      <c r="X29" s="686"/>
      <c r="Y29" s="687"/>
      <c r="Z29" s="688">
        <v>1.9</v>
      </c>
      <c r="AA29" s="688"/>
      <c r="AB29" s="688"/>
      <c r="AC29" s="688"/>
      <c r="AD29" s="689" t="s">
        <v>236</v>
      </c>
      <c r="AE29" s="689"/>
      <c r="AF29" s="689"/>
      <c r="AG29" s="689"/>
      <c r="AH29" s="689"/>
      <c r="AI29" s="689"/>
      <c r="AJ29" s="689"/>
      <c r="AK29" s="689"/>
      <c r="AL29" s="690" t="s">
        <v>236</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301</v>
      </c>
      <c r="CE29" s="732"/>
      <c r="CF29" s="700" t="s">
        <v>302</v>
      </c>
      <c r="CG29" s="701"/>
      <c r="CH29" s="701"/>
      <c r="CI29" s="701"/>
      <c r="CJ29" s="701"/>
      <c r="CK29" s="701"/>
      <c r="CL29" s="701"/>
      <c r="CM29" s="701"/>
      <c r="CN29" s="701"/>
      <c r="CO29" s="701"/>
      <c r="CP29" s="701"/>
      <c r="CQ29" s="702"/>
      <c r="CR29" s="685">
        <v>337801</v>
      </c>
      <c r="CS29" s="710"/>
      <c r="CT29" s="710"/>
      <c r="CU29" s="710"/>
      <c r="CV29" s="710"/>
      <c r="CW29" s="710"/>
      <c r="CX29" s="710"/>
      <c r="CY29" s="711"/>
      <c r="CZ29" s="690">
        <v>13</v>
      </c>
      <c r="DA29" s="722"/>
      <c r="DB29" s="722"/>
      <c r="DC29" s="724"/>
      <c r="DD29" s="694">
        <v>337801</v>
      </c>
      <c r="DE29" s="710"/>
      <c r="DF29" s="710"/>
      <c r="DG29" s="710"/>
      <c r="DH29" s="710"/>
      <c r="DI29" s="710"/>
      <c r="DJ29" s="710"/>
      <c r="DK29" s="711"/>
      <c r="DL29" s="694">
        <v>337801</v>
      </c>
      <c r="DM29" s="710"/>
      <c r="DN29" s="710"/>
      <c r="DO29" s="710"/>
      <c r="DP29" s="710"/>
      <c r="DQ29" s="710"/>
      <c r="DR29" s="710"/>
      <c r="DS29" s="710"/>
      <c r="DT29" s="710"/>
      <c r="DU29" s="710"/>
      <c r="DV29" s="711"/>
      <c r="DW29" s="690">
        <v>20.7</v>
      </c>
      <c r="DX29" s="722"/>
      <c r="DY29" s="722"/>
      <c r="DZ29" s="722"/>
      <c r="EA29" s="722"/>
      <c r="EB29" s="722"/>
      <c r="EC29" s="723"/>
    </row>
    <row r="30" spans="2:133" ht="11.25" customHeight="1" x14ac:dyDescent="0.15">
      <c r="B30" s="682" t="s">
        <v>303</v>
      </c>
      <c r="C30" s="683"/>
      <c r="D30" s="683"/>
      <c r="E30" s="683"/>
      <c r="F30" s="683"/>
      <c r="G30" s="683"/>
      <c r="H30" s="683"/>
      <c r="I30" s="683"/>
      <c r="J30" s="683"/>
      <c r="K30" s="683"/>
      <c r="L30" s="683"/>
      <c r="M30" s="683"/>
      <c r="N30" s="683"/>
      <c r="O30" s="683"/>
      <c r="P30" s="683"/>
      <c r="Q30" s="684"/>
      <c r="R30" s="685">
        <v>755</v>
      </c>
      <c r="S30" s="686"/>
      <c r="T30" s="686"/>
      <c r="U30" s="686"/>
      <c r="V30" s="686"/>
      <c r="W30" s="686"/>
      <c r="X30" s="686"/>
      <c r="Y30" s="687"/>
      <c r="Z30" s="688">
        <v>0</v>
      </c>
      <c r="AA30" s="688"/>
      <c r="AB30" s="688"/>
      <c r="AC30" s="688"/>
      <c r="AD30" s="689" t="s">
        <v>128</v>
      </c>
      <c r="AE30" s="689"/>
      <c r="AF30" s="689"/>
      <c r="AG30" s="689"/>
      <c r="AH30" s="689"/>
      <c r="AI30" s="689"/>
      <c r="AJ30" s="689"/>
      <c r="AK30" s="689"/>
      <c r="AL30" s="690" t="s">
        <v>128</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29"/>
      <c r="BI30" s="729"/>
      <c r="BJ30" s="729"/>
      <c r="BK30" s="729"/>
      <c r="BL30" s="729"/>
      <c r="BM30" s="729"/>
      <c r="BN30" s="729"/>
      <c r="BO30" s="729"/>
      <c r="BP30" s="729"/>
      <c r="BQ30" s="730"/>
      <c r="BR30" s="664" t="s">
        <v>305</v>
      </c>
      <c r="BS30" s="729"/>
      <c r="BT30" s="729"/>
      <c r="BU30" s="729"/>
      <c r="BV30" s="729"/>
      <c r="BW30" s="729"/>
      <c r="BX30" s="729"/>
      <c r="BY30" s="729"/>
      <c r="BZ30" s="729"/>
      <c r="CA30" s="729"/>
      <c r="CB30" s="730"/>
      <c r="CD30" s="733"/>
      <c r="CE30" s="734"/>
      <c r="CF30" s="700" t="s">
        <v>306</v>
      </c>
      <c r="CG30" s="701"/>
      <c r="CH30" s="701"/>
      <c r="CI30" s="701"/>
      <c r="CJ30" s="701"/>
      <c r="CK30" s="701"/>
      <c r="CL30" s="701"/>
      <c r="CM30" s="701"/>
      <c r="CN30" s="701"/>
      <c r="CO30" s="701"/>
      <c r="CP30" s="701"/>
      <c r="CQ30" s="702"/>
      <c r="CR30" s="685">
        <v>327007</v>
      </c>
      <c r="CS30" s="686"/>
      <c r="CT30" s="686"/>
      <c r="CU30" s="686"/>
      <c r="CV30" s="686"/>
      <c r="CW30" s="686"/>
      <c r="CX30" s="686"/>
      <c r="CY30" s="687"/>
      <c r="CZ30" s="690">
        <v>12.5</v>
      </c>
      <c r="DA30" s="722"/>
      <c r="DB30" s="722"/>
      <c r="DC30" s="724"/>
      <c r="DD30" s="694">
        <v>327007</v>
      </c>
      <c r="DE30" s="686"/>
      <c r="DF30" s="686"/>
      <c r="DG30" s="686"/>
      <c r="DH30" s="686"/>
      <c r="DI30" s="686"/>
      <c r="DJ30" s="686"/>
      <c r="DK30" s="687"/>
      <c r="DL30" s="694">
        <v>327007</v>
      </c>
      <c r="DM30" s="686"/>
      <c r="DN30" s="686"/>
      <c r="DO30" s="686"/>
      <c r="DP30" s="686"/>
      <c r="DQ30" s="686"/>
      <c r="DR30" s="686"/>
      <c r="DS30" s="686"/>
      <c r="DT30" s="686"/>
      <c r="DU30" s="686"/>
      <c r="DV30" s="687"/>
      <c r="DW30" s="690">
        <v>20</v>
      </c>
      <c r="DX30" s="722"/>
      <c r="DY30" s="722"/>
      <c r="DZ30" s="722"/>
      <c r="EA30" s="722"/>
      <c r="EB30" s="722"/>
      <c r="EC30" s="723"/>
    </row>
    <row r="31" spans="2:133" ht="11.25" customHeight="1" x14ac:dyDescent="0.15">
      <c r="B31" s="682" t="s">
        <v>307</v>
      </c>
      <c r="C31" s="683"/>
      <c r="D31" s="683"/>
      <c r="E31" s="683"/>
      <c r="F31" s="683"/>
      <c r="G31" s="683"/>
      <c r="H31" s="683"/>
      <c r="I31" s="683"/>
      <c r="J31" s="683"/>
      <c r="K31" s="683"/>
      <c r="L31" s="683"/>
      <c r="M31" s="683"/>
      <c r="N31" s="683"/>
      <c r="O31" s="683"/>
      <c r="P31" s="683"/>
      <c r="Q31" s="684"/>
      <c r="R31" s="685">
        <v>261162</v>
      </c>
      <c r="S31" s="686"/>
      <c r="T31" s="686"/>
      <c r="U31" s="686"/>
      <c r="V31" s="686"/>
      <c r="W31" s="686"/>
      <c r="X31" s="686"/>
      <c r="Y31" s="687"/>
      <c r="Z31" s="688">
        <v>9.8000000000000007</v>
      </c>
      <c r="AA31" s="688"/>
      <c r="AB31" s="688"/>
      <c r="AC31" s="688"/>
      <c r="AD31" s="689" t="s">
        <v>128</v>
      </c>
      <c r="AE31" s="689"/>
      <c r="AF31" s="689"/>
      <c r="AG31" s="689"/>
      <c r="AH31" s="689"/>
      <c r="AI31" s="689"/>
      <c r="AJ31" s="689"/>
      <c r="AK31" s="689"/>
      <c r="AL31" s="690" t="s">
        <v>128</v>
      </c>
      <c r="AM31" s="691"/>
      <c r="AN31" s="691"/>
      <c r="AO31" s="692"/>
      <c r="AP31" s="742" t="s">
        <v>308</v>
      </c>
      <c r="AQ31" s="743"/>
      <c r="AR31" s="743"/>
      <c r="AS31" s="743"/>
      <c r="AT31" s="748" t="s">
        <v>309</v>
      </c>
      <c r="AU31" s="231"/>
      <c r="AV31" s="231"/>
      <c r="AW31" s="231"/>
      <c r="AX31" s="671" t="s">
        <v>184</v>
      </c>
      <c r="AY31" s="672"/>
      <c r="AZ31" s="672"/>
      <c r="BA31" s="672"/>
      <c r="BB31" s="672"/>
      <c r="BC31" s="672"/>
      <c r="BD31" s="672"/>
      <c r="BE31" s="672"/>
      <c r="BF31" s="673"/>
      <c r="BG31" s="741">
        <v>62.8</v>
      </c>
      <c r="BH31" s="737"/>
      <c r="BI31" s="737"/>
      <c r="BJ31" s="737"/>
      <c r="BK31" s="737"/>
      <c r="BL31" s="737"/>
      <c r="BM31" s="680">
        <v>60.7</v>
      </c>
      <c r="BN31" s="737"/>
      <c r="BO31" s="737"/>
      <c r="BP31" s="737"/>
      <c r="BQ31" s="738"/>
      <c r="BR31" s="741">
        <v>99</v>
      </c>
      <c r="BS31" s="737"/>
      <c r="BT31" s="737"/>
      <c r="BU31" s="737"/>
      <c r="BV31" s="737"/>
      <c r="BW31" s="737"/>
      <c r="BX31" s="680">
        <v>96.2</v>
      </c>
      <c r="BY31" s="737"/>
      <c r="BZ31" s="737"/>
      <c r="CA31" s="737"/>
      <c r="CB31" s="738"/>
      <c r="CD31" s="733"/>
      <c r="CE31" s="734"/>
      <c r="CF31" s="700" t="s">
        <v>310</v>
      </c>
      <c r="CG31" s="701"/>
      <c r="CH31" s="701"/>
      <c r="CI31" s="701"/>
      <c r="CJ31" s="701"/>
      <c r="CK31" s="701"/>
      <c r="CL31" s="701"/>
      <c r="CM31" s="701"/>
      <c r="CN31" s="701"/>
      <c r="CO31" s="701"/>
      <c r="CP31" s="701"/>
      <c r="CQ31" s="702"/>
      <c r="CR31" s="685">
        <v>10794</v>
      </c>
      <c r="CS31" s="710"/>
      <c r="CT31" s="710"/>
      <c r="CU31" s="710"/>
      <c r="CV31" s="710"/>
      <c r="CW31" s="710"/>
      <c r="CX31" s="710"/>
      <c r="CY31" s="711"/>
      <c r="CZ31" s="690">
        <v>0.4</v>
      </c>
      <c r="DA31" s="722"/>
      <c r="DB31" s="722"/>
      <c r="DC31" s="724"/>
      <c r="DD31" s="694">
        <v>10794</v>
      </c>
      <c r="DE31" s="710"/>
      <c r="DF31" s="710"/>
      <c r="DG31" s="710"/>
      <c r="DH31" s="710"/>
      <c r="DI31" s="710"/>
      <c r="DJ31" s="710"/>
      <c r="DK31" s="711"/>
      <c r="DL31" s="694">
        <v>10794</v>
      </c>
      <c r="DM31" s="710"/>
      <c r="DN31" s="710"/>
      <c r="DO31" s="710"/>
      <c r="DP31" s="710"/>
      <c r="DQ31" s="710"/>
      <c r="DR31" s="710"/>
      <c r="DS31" s="710"/>
      <c r="DT31" s="710"/>
      <c r="DU31" s="710"/>
      <c r="DV31" s="711"/>
      <c r="DW31" s="690">
        <v>0.7</v>
      </c>
      <c r="DX31" s="722"/>
      <c r="DY31" s="722"/>
      <c r="DZ31" s="722"/>
      <c r="EA31" s="722"/>
      <c r="EB31" s="722"/>
      <c r="EC31" s="723"/>
    </row>
    <row r="32" spans="2:133" ht="11.25" customHeight="1" x14ac:dyDescent="0.15">
      <c r="B32" s="752" t="s">
        <v>311</v>
      </c>
      <c r="C32" s="753"/>
      <c r="D32" s="753"/>
      <c r="E32" s="753"/>
      <c r="F32" s="753"/>
      <c r="G32" s="753"/>
      <c r="H32" s="753"/>
      <c r="I32" s="753"/>
      <c r="J32" s="753"/>
      <c r="K32" s="753"/>
      <c r="L32" s="753"/>
      <c r="M32" s="753"/>
      <c r="N32" s="753"/>
      <c r="O32" s="753"/>
      <c r="P32" s="753"/>
      <c r="Q32" s="754"/>
      <c r="R32" s="685" t="s">
        <v>128</v>
      </c>
      <c r="S32" s="686"/>
      <c r="T32" s="686"/>
      <c r="U32" s="686"/>
      <c r="V32" s="686"/>
      <c r="W32" s="686"/>
      <c r="X32" s="686"/>
      <c r="Y32" s="687"/>
      <c r="Z32" s="688" t="s">
        <v>236</v>
      </c>
      <c r="AA32" s="688"/>
      <c r="AB32" s="688"/>
      <c r="AC32" s="688"/>
      <c r="AD32" s="689" t="s">
        <v>128</v>
      </c>
      <c r="AE32" s="689"/>
      <c r="AF32" s="689"/>
      <c r="AG32" s="689"/>
      <c r="AH32" s="689"/>
      <c r="AI32" s="689"/>
      <c r="AJ32" s="689"/>
      <c r="AK32" s="689"/>
      <c r="AL32" s="690" t="s">
        <v>128</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1">
        <v>96.7</v>
      </c>
      <c r="BH32" s="710"/>
      <c r="BI32" s="710"/>
      <c r="BJ32" s="710"/>
      <c r="BK32" s="710"/>
      <c r="BL32" s="710"/>
      <c r="BM32" s="691">
        <v>94.7</v>
      </c>
      <c r="BN32" s="739"/>
      <c r="BO32" s="739"/>
      <c r="BP32" s="739"/>
      <c r="BQ32" s="740"/>
      <c r="BR32" s="751">
        <v>99.1</v>
      </c>
      <c r="BS32" s="710"/>
      <c r="BT32" s="710"/>
      <c r="BU32" s="710"/>
      <c r="BV32" s="710"/>
      <c r="BW32" s="710"/>
      <c r="BX32" s="691">
        <v>98.1</v>
      </c>
      <c r="BY32" s="739"/>
      <c r="BZ32" s="739"/>
      <c r="CA32" s="739"/>
      <c r="CB32" s="740"/>
      <c r="CD32" s="735"/>
      <c r="CE32" s="736"/>
      <c r="CF32" s="700" t="s">
        <v>314</v>
      </c>
      <c r="CG32" s="701"/>
      <c r="CH32" s="701"/>
      <c r="CI32" s="701"/>
      <c r="CJ32" s="701"/>
      <c r="CK32" s="701"/>
      <c r="CL32" s="701"/>
      <c r="CM32" s="701"/>
      <c r="CN32" s="701"/>
      <c r="CO32" s="701"/>
      <c r="CP32" s="701"/>
      <c r="CQ32" s="702"/>
      <c r="CR32" s="685">
        <v>166</v>
      </c>
      <c r="CS32" s="686"/>
      <c r="CT32" s="686"/>
      <c r="CU32" s="686"/>
      <c r="CV32" s="686"/>
      <c r="CW32" s="686"/>
      <c r="CX32" s="686"/>
      <c r="CY32" s="687"/>
      <c r="CZ32" s="690">
        <v>0</v>
      </c>
      <c r="DA32" s="722"/>
      <c r="DB32" s="722"/>
      <c r="DC32" s="724"/>
      <c r="DD32" s="694">
        <v>166</v>
      </c>
      <c r="DE32" s="686"/>
      <c r="DF32" s="686"/>
      <c r="DG32" s="686"/>
      <c r="DH32" s="686"/>
      <c r="DI32" s="686"/>
      <c r="DJ32" s="686"/>
      <c r="DK32" s="687"/>
      <c r="DL32" s="694">
        <v>166</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15">
      <c r="B33" s="682" t="s">
        <v>315</v>
      </c>
      <c r="C33" s="683"/>
      <c r="D33" s="683"/>
      <c r="E33" s="683"/>
      <c r="F33" s="683"/>
      <c r="G33" s="683"/>
      <c r="H33" s="683"/>
      <c r="I33" s="683"/>
      <c r="J33" s="683"/>
      <c r="K33" s="683"/>
      <c r="L33" s="683"/>
      <c r="M33" s="683"/>
      <c r="N33" s="683"/>
      <c r="O33" s="683"/>
      <c r="P33" s="683"/>
      <c r="Q33" s="684"/>
      <c r="R33" s="685">
        <v>93837</v>
      </c>
      <c r="S33" s="686"/>
      <c r="T33" s="686"/>
      <c r="U33" s="686"/>
      <c r="V33" s="686"/>
      <c r="W33" s="686"/>
      <c r="X33" s="686"/>
      <c r="Y33" s="687"/>
      <c r="Z33" s="688">
        <v>3.5</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26" t="s">
        <v>316</v>
      </c>
      <c r="AY33" s="727"/>
      <c r="AZ33" s="727"/>
      <c r="BA33" s="727"/>
      <c r="BB33" s="727"/>
      <c r="BC33" s="727"/>
      <c r="BD33" s="727"/>
      <c r="BE33" s="727"/>
      <c r="BF33" s="728"/>
      <c r="BG33" s="755">
        <v>46.7</v>
      </c>
      <c r="BH33" s="756"/>
      <c r="BI33" s="756"/>
      <c r="BJ33" s="756"/>
      <c r="BK33" s="756"/>
      <c r="BL33" s="756"/>
      <c r="BM33" s="757">
        <v>44.9</v>
      </c>
      <c r="BN33" s="756"/>
      <c r="BO33" s="756"/>
      <c r="BP33" s="756"/>
      <c r="BQ33" s="758"/>
      <c r="BR33" s="755">
        <v>98.8</v>
      </c>
      <c r="BS33" s="756"/>
      <c r="BT33" s="756"/>
      <c r="BU33" s="756"/>
      <c r="BV33" s="756"/>
      <c r="BW33" s="756"/>
      <c r="BX33" s="757">
        <v>94.7</v>
      </c>
      <c r="BY33" s="756"/>
      <c r="BZ33" s="756"/>
      <c r="CA33" s="756"/>
      <c r="CB33" s="758"/>
      <c r="CD33" s="700" t="s">
        <v>317</v>
      </c>
      <c r="CE33" s="701"/>
      <c r="CF33" s="701"/>
      <c r="CG33" s="701"/>
      <c r="CH33" s="701"/>
      <c r="CI33" s="701"/>
      <c r="CJ33" s="701"/>
      <c r="CK33" s="701"/>
      <c r="CL33" s="701"/>
      <c r="CM33" s="701"/>
      <c r="CN33" s="701"/>
      <c r="CO33" s="701"/>
      <c r="CP33" s="701"/>
      <c r="CQ33" s="702"/>
      <c r="CR33" s="685">
        <v>1259834</v>
      </c>
      <c r="CS33" s="710"/>
      <c r="CT33" s="710"/>
      <c r="CU33" s="710"/>
      <c r="CV33" s="710"/>
      <c r="CW33" s="710"/>
      <c r="CX33" s="710"/>
      <c r="CY33" s="711"/>
      <c r="CZ33" s="690">
        <v>48.3</v>
      </c>
      <c r="DA33" s="722"/>
      <c r="DB33" s="722"/>
      <c r="DC33" s="724"/>
      <c r="DD33" s="694">
        <v>837728</v>
      </c>
      <c r="DE33" s="710"/>
      <c r="DF33" s="710"/>
      <c r="DG33" s="710"/>
      <c r="DH33" s="710"/>
      <c r="DI33" s="710"/>
      <c r="DJ33" s="710"/>
      <c r="DK33" s="711"/>
      <c r="DL33" s="694">
        <v>760824</v>
      </c>
      <c r="DM33" s="710"/>
      <c r="DN33" s="710"/>
      <c r="DO33" s="710"/>
      <c r="DP33" s="710"/>
      <c r="DQ33" s="710"/>
      <c r="DR33" s="710"/>
      <c r="DS33" s="710"/>
      <c r="DT33" s="710"/>
      <c r="DU33" s="710"/>
      <c r="DV33" s="711"/>
      <c r="DW33" s="690">
        <v>46.6</v>
      </c>
      <c r="DX33" s="722"/>
      <c r="DY33" s="722"/>
      <c r="DZ33" s="722"/>
      <c r="EA33" s="722"/>
      <c r="EB33" s="722"/>
      <c r="EC33" s="723"/>
    </row>
    <row r="34" spans="2:133" ht="11.25" customHeight="1" x14ac:dyDescent="0.15">
      <c r="B34" s="682" t="s">
        <v>318</v>
      </c>
      <c r="C34" s="683"/>
      <c r="D34" s="683"/>
      <c r="E34" s="683"/>
      <c r="F34" s="683"/>
      <c r="G34" s="683"/>
      <c r="H34" s="683"/>
      <c r="I34" s="683"/>
      <c r="J34" s="683"/>
      <c r="K34" s="683"/>
      <c r="L34" s="683"/>
      <c r="M34" s="683"/>
      <c r="N34" s="683"/>
      <c r="O34" s="683"/>
      <c r="P34" s="683"/>
      <c r="Q34" s="684"/>
      <c r="R34" s="685">
        <v>48593</v>
      </c>
      <c r="S34" s="686"/>
      <c r="T34" s="686"/>
      <c r="U34" s="686"/>
      <c r="V34" s="686"/>
      <c r="W34" s="686"/>
      <c r="X34" s="686"/>
      <c r="Y34" s="687"/>
      <c r="Z34" s="688">
        <v>1.8</v>
      </c>
      <c r="AA34" s="688"/>
      <c r="AB34" s="688"/>
      <c r="AC34" s="688"/>
      <c r="AD34" s="689" t="s">
        <v>128</v>
      </c>
      <c r="AE34" s="689"/>
      <c r="AF34" s="689"/>
      <c r="AG34" s="689"/>
      <c r="AH34" s="689"/>
      <c r="AI34" s="689"/>
      <c r="AJ34" s="689"/>
      <c r="AK34" s="689"/>
      <c r="AL34" s="690" t="s">
        <v>128</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380737</v>
      </c>
      <c r="CS34" s="686"/>
      <c r="CT34" s="686"/>
      <c r="CU34" s="686"/>
      <c r="CV34" s="686"/>
      <c r="CW34" s="686"/>
      <c r="CX34" s="686"/>
      <c r="CY34" s="687"/>
      <c r="CZ34" s="690">
        <v>14.6</v>
      </c>
      <c r="DA34" s="722"/>
      <c r="DB34" s="722"/>
      <c r="DC34" s="724"/>
      <c r="DD34" s="694">
        <v>264219</v>
      </c>
      <c r="DE34" s="686"/>
      <c r="DF34" s="686"/>
      <c r="DG34" s="686"/>
      <c r="DH34" s="686"/>
      <c r="DI34" s="686"/>
      <c r="DJ34" s="686"/>
      <c r="DK34" s="687"/>
      <c r="DL34" s="694">
        <v>250421</v>
      </c>
      <c r="DM34" s="686"/>
      <c r="DN34" s="686"/>
      <c r="DO34" s="686"/>
      <c r="DP34" s="686"/>
      <c r="DQ34" s="686"/>
      <c r="DR34" s="686"/>
      <c r="DS34" s="686"/>
      <c r="DT34" s="686"/>
      <c r="DU34" s="686"/>
      <c r="DV34" s="687"/>
      <c r="DW34" s="690">
        <v>15.3</v>
      </c>
      <c r="DX34" s="722"/>
      <c r="DY34" s="722"/>
      <c r="DZ34" s="722"/>
      <c r="EA34" s="722"/>
      <c r="EB34" s="722"/>
      <c r="EC34" s="723"/>
    </row>
    <row r="35" spans="2:133" ht="11.25" customHeight="1" x14ac:dyDescent="0.15">
      <c r="B35" s="682" t="s">
        <v>320</v>
      </c>
      <c r="C35" s="683"/>
      <c r="D35" s="683"/>
      <c r="E35" s="683"/>
      <c r="F35" s="683"/>
      <c r="G35" s="683"/>
      <c r="H35" s="683"/>
      <c r="I35" s="683"/>
      <c r="J35" s="683"/>
      <c r="K35" s="683"/>
      <c r="L35" s="683"/>
      <c r="M35" s="683"/>
      <c r="N35" s="683"/>
      <c r="O35" s="683"/>
      <c r="P35" s="683"/>
      <c r="Q35" s="684"/>
      <c r="R35" s="685">
        <v>19616</v>
      </c>
      <c r="S35" s="686"/>
      <c r="T35" s="686"/>
      <c r="U35" s="686"/>
      <c r="V35" s="686"/>
      <c r="W35" s="686"/>
      <c r="X35" s="686"/>
      <c r="Y35" s="687"/>
      <c r="Z35" s="688">
        <v>0.7</v>
      </c>
      <c r="AA35" s="688"/>
      <c r="AB35" s="688"/>
      <c r="AC35" s="688"/>
      <c r="AD35" s="689" t="s">
        <v>236</v>
      </c>
      <c r="AE35" s="689"/>
      <c r="AF35" s="689"/>
      <c r="AG35" s="689"/>
      <c r="AH35" s="689"/>
      <c r="AI35" s="689"/>
      <c r="AJ35" s="689"/>
      <c r="AK35" s="689"/>
      <c r="AL35" s="690" t="s">
        <v>236</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89088</v>
      </c>
      <c r="CS35" s="710"/>
      <c r="CT35" s="710"/>
      <c r="CU35" s="710"/>
      <c r="CV35" s="710"/>
      <c r="CW35" s="710"/>
      <c r="CX35" s="710"/>
      <c r="CY35" s="711"/>
      <c r="CZ35" s="690">
        <v>3.4</v>
      </c>
      <c r="DA35" s="722"/>
      <c r="DB35" s="722"/>
      <c r="DC35" s="724"/>
      <c r="DD35" s="694">
        <v>54450</v>
      </c>
      <c r="DE35" s="710"/>
      <c r="DF35" s="710"/>
      <c r="DG35" s="710"/>
      <c r="DH35" s="710"/>
      <c r="DI35" s="710"/>
      <c r="DJ35" s="710"/>
      <c r="DK35" s="711"/>
      <c r="DL35" s="694">
        <v>54450</v>
      </c>
      <c r="DM35" s="710"/>
      <c r="DN35" s="710"/>
      <c r="DO35" s="710"/>
      <c r="DP35" s="710"/>
      <c r="DQ35" s="710"/>
      <c r="DR35" s="710"/>
      <c r="DS35" s="710"/>
      <c r="DT35" s="710"/>
      <c r="DU35" s="710"/>
      <c r="DV35" s="711"/>
      <c r="DW35" s="690">
        <v>3.3</v>
      </c>
      <c r="DX35" s="722"/>
      <c r="DY35" s="722"/>
      <c r="DZ35" s="722"/>
      <c r="EA35" s="722"/>
      <c r="EB35" s="722"/>
      <c r="EC35" s="723"/>
    </row>
    <row r="36" spans="2:133" ht="11.25" customHeight="1" x14ac:dyDescent="0.15">
      <c r="B36" s="682" t="s">
        <v>324</v>
      </c>
      <c r="C36" s="683"/>
      <c r="D36" s="683"/>
      <c r="E36" s="683"/>
      <c r="F36" s="683"/>
      <c r="G36" s="683"/>
      <c r="H36" s="683"/>
      <c r="I36" s="683"/>
      <c r="J36" s="683"/>
      <c r="K36" s="683"/>
      <c r="L36" s="683"/>
      <c r="M36" s="683"/>
      <c r="N36" s="683"/>
      <c r="O36" s="683"/>
      <c r="P36" s="683"/>
      <c r="Q36" s="684"/>
      <c r="R36" s="685">
        <v>199348</v>
      </c>
      <c r="S36" s="686"/>
      <c r="T36" s="686"/>
      <c r="U36" s="686"/>
      <c r="V36" s="686"/>
      <c r="W36" s="686"/>
      <c r="X36" s="686"/>
      <c r="Y36" s="687"/>
      <c r="Z36" s="688">
        <v>7.4</v>
      </c>
      <c r="AA36" s="688"/>
      <c r="AB36" s="688"/>
      <c r="AC36" s="688"/>
      <c r="AD36" s="689" t="s">
        <v>236</v>
      </c>
      <c r="AE36" s="689"/>
      <c r="AF36" s="689"/>
      <c r="AG36" s="689"/>
      <c r="AH36" s="689"/>
      <c r="AI36" s="689"/>
      <c r="AJ36" s="689"/>
      <c r="AK36" s="689"/>
      <c r="AL36" s="690" t="s">
        <v>236</v>
      </c>
      <c r="AM36" s="691"/>
      <c r="AN36" s="691"/>
      <c r="AO36" s="692"/>
      <c r="AP36" s="235"/>
      <c r="AQ36" s="759" t="s">
        <v>325</v>
      </c>
      <c r="AR36" s="760"/>
      <c r="AS36" s="760"/>
      <c r="AT36" s="760"/>
      <c r="AU36" s="760"/>
      <c r="AV36" s="760"/>
      <c r="AW36" s="760"/>
      <c r="AX36" s="760"/>
      <c r="AY36" s="761"/>
      <c r="AZ36" s="674">
        <v>185752</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3145</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535086</v>
      </c>
      <c r="CS36" s="686"/>
      <c r="CT36" s="686"/>
      <c r="CU36" s="686"/>
      <c r="CV36" s="686"/>
      <c r="CW36" s="686"/>
      <c r="CX36" s="686"/>
      <c r="CY36" s="687"/>
      <c r="CZ36" s="690">
        <v>20.5</v>
      </c>
      <c r="DA36" s="722"/>
      <c r="DB36" s="722"/>
      <c r="DC36" s="724"/>
      <c r="DD36" s="694">
        <v>332176</v>
      </c>
      <c r="DE36" s="686"/>
      <c r="DF36" s="686"/>
      <c r="DG36" s="686"/>
      <c r="DH36" s="686"/>
      <c r="DI36" s="686"/>
      <c r="DJ36" s="686"/>
      <c r="DK36" s="687"/>
      <c r="DL36" s="694">
        <v>297209</v>
      </c>
      <c r="DM36" s="686"/>
      <c r="DN36" s="686"/>
      <c r="DO36" s="686"/>
      <c r="DP36" s="686"/>
      <c r="DQ36" s="686"/>
      <c r="DR36" s="686"/>
      <c r="DS36" s="686"/>
      <c r="DT36" s="686"/>
      <c r="DU36" s="686"/>
      <c r="DV36" s="687"/>
      <c r="DW36" s="690">
        <v>18.2</v>
      </c>
      <c r="DX36" s="722"/>
      <c r="DY36" s="722"/>
      <c r="DZ36" s="722"/>
      <c r="EA36" s="722"/>
      <c r="EB36" s="722"/>
      <c r="EC36" s="723"/>
    </row>
    <row r="37" spans="2:133" ht="11.25" customHeight="1" x14ac:dyDescent="0.15">
      <c r="B37" s="682" t="s">
        <v>328</v>
      </c>
      <c r="C37" s="683"/>
      <c r="D37" s="683"/>
      <c r="E37" s="683"/>
      <c r="F37" s="683"/>
      <c r="G37" s="683"/>
      <c r="H37" s="683"/>
      <c r="I37" s="683"/>
      <c r="J37" s="683"/>
      <c r="K37" s="683"/>
      <c r="L37" s="683"/>
      <c r="M37" s="683"/>
      <c r="N37" s="683"/>
      <c r="O37" s="683"/>
      <c r="P37" s="683"/>
      <c r="Q37" s="684"/>
      <c r="R37" s="685">
        <v>55877</v>
      </c>
      <c r="S37" s="686"/>
      <c r="T37" s="686"/>
      <c r="U37" s="686"/>
      <c r="V37" s="686"/>
      <c r="W37" s="686"/>
      <c r="X37" s="686"/>
      <c r="Y37" s="687"/>
      <c r="Z37" s="688">
        <v>2.1</v>
      </c>
      <c r="AA37" s="688"/>
      <c r="AB37" s="688"/>
      <c r="AC37" s="688"/>
      <c r="AD37" s="689" t="s">
        <v>128</v>
      </c>
      <c r="AE37" s="689"/>
      <c r="AF37" s="689"/>
      <c r="AG37" s="689"/>
      <c r="AH37" s="689"/>
      <c r="AI37" s="689"/>
      <c r="AJ37" s="689"/>
      <c r="AK37" s="689"/>
      <c r="AL37" s="690" t="s">
        <v>128</v>
      </c>
      <c r="AM37" s="691"/>
      <c r="AN37" s="691"/>
      <c r="AO37" s="692"/>
      <c r="AQ37" s="763" t="s">
        <v>329</v>
      </c>
      <c r="AR37" s="764"/>
      <c r="AS37" s="764"/>
      <c r="AT37" s="764"/>
      <c r="AU37" s="764"/>
      <c r="AV37" s="764"/>
      <c r="AW37" s="764"/>
      <c r="AX37" s="764"/>
      <c r="AY37" s="765"/>
      <c r="AZ37" s="685">
        <v>69300</v>
      </c>
      <c r="BA37" s="686"/>
      <c r="BB37" s="686"/>
      <c r="BC37" s="686"/>
      <c r="BD37" s="710"/>
      <c r="BE37" s="710"/>
      <c r="BF37" s="740"/>
      <c r="BG37" s="700" t="s">
        <v>330</v>
      </c>
      <c r="BH37" s="701"/>
      <c r="BI37" s="701"/>
      <c r="BJ37" s="701"/>
      <c r="BK37" s="701"/>
      <c r="BL37" s="701"/>
      <c r="BM37" s="701"/>
      <c r="BN37" s="701"/>
      <c r="BO37" s="701"/>
      <c r="BP37" s="701"/>
      <c r="BQ37" s="701"/>
      <c r="BR37" s="701"/>
      <c r="BS37" s="701"/>
      <c r="BT37" s="701"/>
      <c r="BU37" s="702"/>
      <c r="BV37" s="685">
        <v>836</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240615</v>
      </c>
      <c r="CS37" s="710"/>
      <c r="CT37" s="710"/>
      <c r="CU37" s="710"/>
      <c r="CV37" s="710"/>
      <c r="CW37" s="710"/>
      <c r="CX37" s="710"/>
      <c r="CY37" s="711"/>
      <c r="CZ37" s="690">
        <v>9.1999999999999993</v>
      </c>
      <c r="DA37" s="722"/>
      <c r="DB37" s="722"/>
      <c r="DC37" s="724"/>
      <c r="DD37" s="694">
        <v>240615</v>
      </c>
      <c r="DE37" s="710"/>
      <c r="DF37" s="710"/>
      <c r="DG37" s="710"/>
      <c r="DH37" s="710"/>
      <c r="DI37" s="710"/>
      <c r="DJ37" s="710"/>
      <c r="DK37" s="711"/>
      <c r="DL37" s="694">
        <v>228876</v>
      </c>
      <c r="DM37" s="710"/>
      <c r="DN37" s="710"/>
      <c r="DO37" s="710"/>
      <c r="DP37" s="710"/>
      <c r="DQ37" s="710"/>
      <c r="DR37" s="710"/>
      <c r="DS37" s="710"/>
      <c r="DT37" s="710"/>
      <c r="DU37" s="710"/>
      <c r="DV37" s="711"/>
      <c r="DW37" s="690">
        <v>14</v>
      </c>
      <c r="DX37" s="722"/>
      <c r="DY37" s="722"/>
      <c r="DZ37" s="722"/>
      <c r="EA37" s="722"/>
      <c r="EB37" s="722"/>
      <c r="EC37" s="723"/>
    </row>
    <row r="38" spans="2:133" ht="11.25" customHeight="1" x14ac:dyDescent="0.15">
      <c r="B38" s="682" t="s">
        <v>332</v>
      </c>
      <c r="C38" s="683"/>
      <c r="D38" s="683"/>
      <c r="E38" s="683"/>
      <c r="F38" s="683"/>
      <c r="G38" s="683"/>
      <c r="H38" s="683"/>
      <c r="I38" s="683"/>
      <c r="J38" s="683"/>
      <c r="K38" s="683"/>
      <c r="L38" s="683"/>
      <c r="M38" s="683"/>
      <c r="N38" s="683"/>
      <c r="O38" s="683"/>
      <c r="P38" s="683"/>
      <c r="Q38" s="684"/>
      <c r="R38" s="685">
        <v>83885</v>
      </c>
      <c r="S38" s="686"/>
      <c r="T38" s="686"/>
      <c r="U38" s="686"/>
      <c r="V38" s="686"/>
      <c r="W38" s="686"/>
      <c r="X38" s="686"/>
      <c r="Y38" s="687"/>
      <c r="Z38" s="688">
        <v>3.1</v>
      </c>
      <c r="AA38" s="688"/>
      <c r="AB38" s="688"/>
      <c r="AC38" s="688"/>
      <c r="AD38" s="689">
        <v>57</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60900</v>
      </c>
      <c r="BA38" s="686"/>
      <c r="BB38" s="686"/>
      <c r="BC38" s="686"/>
      <c r="BD38" s="710"/>
      <c r="BE38" s="710"/>
      <c r="BF38" s="740"/>
      <c r="BG38" s="700" t="s">
        <v>334</v>
      </c>
      <c r="BH38" s="701"/>
      <c r="BI38" s="701"/>
      <c r="BJ38" s="701"/>
      <c r="BK38" s="701"/>
      <c r="BL38" s="701"/>
      <c r="BM38" s="701"/>
      <c r="BN38" s="701"/>
      <c r="BO38" s="701"/>
      <c r="BP38" s="701"/>
      <c r="BQ38" s="701"/>
      <c r="BR38" s="701"/>
      <c r="BS38" s="701"/>
      <c r="BT38" s="701"/>
      <c r="BU38" s="702"/>
      <c r="BV38" s="685">
        <v>180</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185752</v>
      </c>
      <c r="CS38" s="686"/>
      <c r="CT38" s="686"/>
      <c r="CU38" s="686"/>
      <c r="CV38" s="686"/>
      <c r="CW38" s="686"/>
      <c r="CX38" s="686"/>
      <c r="CY38" s="687"/>
      <c r="CZ38" s="690">
        <v>7.1</v>
      </c>
      <c r="DA38" s="722"/>
      <c r="DB38" s="722"/>
      <c r="DC38" s="724"/>
      <c r="DD38" s="694">
        <v>176057</v>
      </c>
      <c r="DE38" s="686"/>
      <c r="DF38" s="686"/>
      <c r="DG38" s="686"/>
      <c r="DH38" s="686"/>
      <c r="DI38" s="686"/>
      <c r="DJ38" s="686"/>
      <c r="DK38" s="687"/>
      <c r="DL38" s="694">
        <v>158744</v>
      </c>
      <c r="DM38" s="686"/>
      <c r="DN38" s="686"/>
      <c r="DO38" s="686"/>
      <c r="DP38" s="686"/>
      <c r="DQ38" s="686"/>
      <c r="DR38" s="686"/>
      <c r="DS38" s="686"/>
      <c r="DT38" s="686"/>
      <c r="DU38" s="686"/>
      <c r="DV38" s="687"/>
      <c r="DW38" s="690">
        <v>9.6999999999999993</v>
      </c>
      <c r="DX38" s="722"/>
      <c r="DY38" s="722"/>
      <c r="DZ38" s="722"/>
      <c r="EA38" s="722"/>
      <c r="EB38" s="722"/>
      <c r="EC38" s="723"/>
    </row>
    <row r="39" spans="2:133" ht="11.25" customHeight="1" x14ac:dyDescent="0.15">
      <c r="B39" s="682" t="s">
        <v>336</v>
      </c>
      <c r="C39" s="683"/>
      <c r="D39" s="683"/>
      <c r="E39" s="683"/>
      <c r="F39" s="683"/>
      <c r="G39" s="683"/>
      <c r="H39" s="683"/>
      <c r="I39" s="683"/>
      <c r="J39" s="683"/>
      <c r="K39" s="683"/>
      <c r="L39" s="683"/>
      <c r="M39" s="683"/>
      <c r="N39" s="683"/>
      <c r="O39" s="683"/>
      <c r="P39" s="683"/>
      <c r="Q39" s="684"/>
      <c r="R39" s="685">
        <v>303511</v>
      </c>
      <c r="S39" s="686"/>
      <c r="T39" s="686"/>
      <c r="U39" s="686"/>
      <c r="V39" s="686"/>
      <c r="W39" s="686"/>
      <c r="X39" s="686"/>
      <c r="Y39" s="687"/>
      <c r="Z39" s="688">
        <v>11.3</v>
      </c>
      <c r="AA39" s="688"/>
      <c r="AB39" s="688"/>
      <c r="AC39" s="688"/>
      <c r="AD39" s="689" t="s">
        <v>236</v>
      </c>
      <c r="AE39" s="689"/>
      <c r="AF39" s="689"/>
      <c r="AG39" s="689"/>
      <c r="AH39" s="689"/>
      <c r="AI39" s="689"/>
      <c r="AJ39" s="689"/>
      <c r="AK39" s="689"/>
      <c r="AL39" s="690" t="s">
        <v>128</v>
      </c>
      <c r="AM39" s="691"/>
      <c r="AN39" s="691"/>
      <c r="AO39" s="692"/>
      <c r="AQ39" s="763" t="s">
        <v>337</v>
      </c>
      <c r="AR39" s="764"/>
      <c r="AS39" s="764"/>
      <c r="AT39" s="764"/>
      <c r="AU39" s="764"/>
      <c r="AV39" s="764"/>
      <c r="AW39" s="764"/>
      <c r="AX39" s="764"/>
      <c r="AY39" s="765"/>
      <c r="AZ39" s="685" t="s">
        <v>128</v>
      </c>
      <c r="BA39" s="686"/>
      <c r="BB39" s="686"/>
      <c r="BC39" s="686"/>
      <c r="BD39" s="710"/>
      <c r="BE39" s="710"/>
      <c r="BF39" s="740"/>
      <c r="BG39" s="700" t="s">
        <v>338</v>
      </c>
      <c r="BH39" s="701"/>
      <c r="BI39" s="701"/>
      <c r="BJ39" s="701"/>
      <c r="BK39" s="701"/>
      <c r="BL39" s="701"/>
      <c r="BM39" s="701"/>
      <c r="BN39" s="701"/>
      <c r="BO39" s="701"/>
      <c r="BP39" s="701"/>
      <c r="BQ39" s="701"/>
      <c r="BR39" s="701"/>
      <c r="BS39" s="701"/>
      <c r="BT39" s="701"/>
      <c r="BU39" s="702"/>
      <c r="BV39" s="685">
        <v>294</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53491</v>
      </c>
      <c r="CS39" s="710"/>
      <c r="CT39" s="710"/>
      <c r="CU39" s="710"/>
      <c r="CV39" s="710"/>
      <c r="CW39" s="710"/>
      <c r="CX39" s="710"/>
      <c r="CY39" s="711"/>
      <c r="CZ39" s="690">
        <v>2.1</v>
      </c>
      <c r="DA39" s="722"/>
      <c r="DB39" s="722"/>
      <c r="DC39" s="724"/>
      <c r="DD39" s="694">
        <v>9535</v>
      </c>
      <c r="DE39" s="710"/>
      <c r="DF39" s="710"/>
      <c r="DG39" s="710"/>
      <c r="DH39" s="710"/>
      <c r="DI39" s="710"/>
      <c r="DJ39" s="710"/>
      <c r="DK39" s="711"/>
      <c r="DL39" s="694" t="s">
        <v>128</v>
      </c>
      <c r="DM39" s="710"/>
      <c r="DN39" s="710"/>
      <c r="DO39" s="710"/>
      <c r="DP39" s="710"/>
      <c r="DQ39" s="710"/>
      <c r="DR39" s="710"/>
      <c r="DS39" s="710"/>
      <c r="DT39" s="710"/>
      <c r="DU39" s="710"/>
      <c r="DV39" s="711"/>
      <c r="DW39" s="690" t="s">
        <v>128</v>
      </c>
      <c r="DX39" s="722"/>
      <c r="DY39" s="722"/>
      <c r="DZ39" s="722"/>
      <c r="EA39" s="722"/>
      <c r="EB39" s="722"/>
      <c r="EC39" s="723"/>
    </row>
    <row r="40" spans="2:133" ht="11.25" customHeight="1" x14ac:dyDescent="0.15">
      <c r="B40" s="682" t="s">
        <v>340</v>
      </c>
      <c r="C40" s="683"/>
      <c r="D40" s="683"/>
      <c r="E40" s="683"/>
      <c r="F40" s="683"/>
      <c r="G40" s="683"/>
      <c r="H40" s="683"/>
      <c r="I40" s="683"/>
      <c r="J40" s="683"/>
      <c r="K40" s="683"/>
      <c r="L40" s="683"/>
      <c r="M40" s="683"/>
      <c r="N40" s="683"/>
      <c r="O40" s="683"/>
      <c r="P40" s="683"/>
      <c r="Q40" s="684"/>
      <c r="R40" s="685">
        <v>20982</v>
      </c>
      <c r="S40" s="686"/>
      <c r="T40" s="686"/>
      <c r="U40" s="686"/>
      <c r="V40" s="686"/>
      <c r="W40" s="686"/>
      <c r="X40" s="686"/>
      <c r="Y40" s="687"/>
      <c r="Z40" s="688">
        <v>0.8</v>
      </c>
      <c r="AA40" s="688"/>
      <c r="AB40" s="688"/>
      <c r="AC40" s="688"/>
      <c r="AD40" s="689" t="s">
        <v>128</v>
      </c>
      <c r="AE40" s="689"/>
      <c r="AF40" s="689"/>
      <c r="AG40" s="689"/>
      <c r="AH40" s="689"/>
      <c r="AI40" s="689"/>
      <c r="AJ40" s="689"/>
      <c r="AK40" s="689"/>
      <c r="AL40" s="690" t="s">
        <v>236</v>
      </c>
      <c r="AM40" s="691"/>
      <c r="AN40" s="691"/>
      <c r="AO40" s="692"/>
      <c r="AQ40" s="763" t="s">
        <v>341</v>
      </c>
      <c r="AR40" s="764"/>
      <c r="AS40" s="764"/>
      <c r="AT40" s="764"/>
      <c r="AU40" s="764"/>
      <c r="AV40" s="764"/>
      <c r="AW40" s="764"/>
      <c r="AX40" s="764"/>
      <c r="AY40" s="765"/>
      <c r="AZ40" s="685" t="s">
        <v>128</v>
      </c>
      <c r="BA40" s="686"/>
      <c r="BB40" s="686"/>
      <c r="BC40" s="686"/>
      <c r="BD40" s="710"/>
      <c r="BE40" s="710"/>
      <c r="BF40" s="740"/>
      <c r="BG40" s="766" t="s">
        <v>342</v>
      </c>
      <c r="BH40" s="767"/>
      <c r="BI40" s="767"/>
      <c r="BJ40" s="767"/>
      <c r="BK40" s="767"/>
      <c r="BL40" s="236"/>
      <c r="BM40" s="701" t="s">
        <v>343</v>
      </c>
      <c r="BN40" s="701"/>
      <c r="BO40" s="701"/>
      <c r="BP40" s="701"/>
      <c r="BQ40" s="701"/>
      <c r="BR40" s="701"/>
      <c r="BS40" s="701"/>
      <c r="BT40" s="701"/>
      <c r="BU40" s="702"/>
      <c r="BV40" s="685">
        <v>92</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15680</v>
      </c>
      <c r="CS40" s="686"/>
      <c r="CT40" s="686"/>
      <c r="CU40" s="686"/>
      <c r="CV40" s="686"/>
      <c r="CW40" s="686"/>
      <c r="CX40" s="686"/>
      <c r="CY40" s="687"/>
      <c r="CZ40" s="690">
        <v>0.6</v>
      </c>
      <c r="DA40" s="722"/>
      <c r="DB40" s="722"/>
      <c r="DC40" s="724"/>
      <c r="DD40" s="694">
        <v>1291</v>
      </c>
      <c r="DE40" s="686"/>
      <c r="DF40" s="686"/>
      <c r="DG40" s="686"/>
      <c r="DH40" s="686"/>
      <c r="DI40" s="686"/>
      <c r="DJ40" s="686"/>
      <c r="DK40" s="687"/>
      <c r="DL40" s="694" t="s">
        <v>236</v>
      </c>
      <c r="DM40" s="686"/>
      <c r="DN40" s="686"/>
      <c r="DO40" s="686"/>
      <c r="DP40" s="686"/>
      <c r="DQ40" s="686"/>
      <c r="DR40" s="686"/>
      <c r="DS40" s="686"/>
      <c r="DT40" s="686"/>
      <c r="DU40" s="686"/>
      <c r="DV40" s="687"/>
      <c r="DW40" s="690" t="s">
        <v>128</v>
      </c>
      <c r="DX40" s="722"/>
      <c r="DY40" s="722"/>
      <c r="DZ40" s="722"/>
      <c r="EA40" s="722"/>
      <c r="EB40" s="722"/>
      <c r="EC40" s="723"/>
    </row>
    <row r="41" spans="2:133" ht="11.25" customHeight="1" x14ac:dyDescent="0.15">
      <c r="B41" s="682" t="s">
        <v>345</v>
      </c>
      <c r="C41" s="683"/>
      <c r="D41" s="683"/>
      <c r="E41" s="683"/>
      <c r="F41" s="683"/>
      <c r="G41" s="683"/>
      <c r="H41" s="683"/>
      <c r="I41" s="683"/>
      <c r="J41" s="683"/>
      <c r="K41" s="683"/>
      <c r="L41" s="683"/>
      <c r="M41" s="683"/>
      <c r="N41" s="683"/>
      <c r="O41" s="683"/>
      <c r="P41" s="683"/>
      <c r="Q41" s="684"/>
      <c r="R41" s="685">
        <v>133300</v>
      </c>
      <c r="S41" s="686"/>
      <c r="T41" s="686"/>
      <c r="U41" s="686"/>
      <c r="V41" s="686"/>
      <c r="W41" s="686"/>
      <c r="X41" s="686"/>
      <c r="Y41" s="687"/>
      <c r="Z41" s="688">
        <v>5</v>
      </c>
      <c r="AA41" s="688"/>
      <c r="AB41" s="688"/>
      <c r="AC41" s="688"/>
      <c r="AD41" s="689" t="s">
        <v>128</v>
      </c>
      <c r="AE41" s="689"/>
      <c r="AF41" s="689"/>
      <c r="AG41" s="689"/>
      <c r="AH41" s="689"/>
      <c r="AI41" s="689"/>
      <c r="AJ41" s="689"/>
      <c r="AK41" s="689"/>
      <c r="AL41" s="690" t="s">
        <v>128</v>
      </c>
      <c r="AM41" s="691"/>
      <c r="AN41" s="691"/>
      <c r="AO41" s="692"/>
      <c r="AQ41" s="763" t="s">
        <v>346</v>
      </c>
      <c r="AR41" s="764"/>
      <c r="AS41" s="764"/>
      <c r="AT41" s="764"/>
      <c r="AU41" s="764"/>
      <c r="AV41" s="764"/>
      <c r="AW41" s="764"/>
      <c r="AX41" s="764"/>
      <c r="AY41" s="765"/>
      <c r="AZ41" s="685">
        <v>23900</v>
      </c>
      <c r="BA41" s="686"/>
      <c r="BB41" s="686"/>
      <c r="BC41" s="686"/>
      <c r="BD41" s="710"/>
      <c r="BE41" s="710"/>
      <c r="BF41" s="740"/>
      <c r="BG41" s="766"/>
      <c r="BH41" s="767"/>
      <c r="BI41" s="767"/>
      <c r="BJ41" s="767"/>
      <c r="BK41" s="767"/>
      <c r="BL41" s="236"/>
      <c r="BM41" s="701" t="s">
        <v>347</v>
      </c>
      <c r="BN41" s="701"/>
      <c r="BO41" s="701"/>
      <c r="BP41" s="701"/>
      <c r="BQ41" s="701"/>
      <c r="BR41" s="701"/>
      <c r="BS41" s="701"/>
      <c r="BT41" s="701"/>
      <c r="BU41" s="702"/>
      <c r="BV41" s="685">
        <v>5</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128</v>
      </c>
      <c r="CS41" s="710"/>
      <c r="CT41" s="710"/>
      <c r="CU41" s="710"/>
      <c r="CV41" s="710"/>
      <c r="CW41" s="710"/>
      <c r="CX41" s="710"/>
      <c r="CY41" s="711"/>
      <c r="CZ41" s="690" t="s">
        <v>128</v>
      </c>
      <c r="DA41" s="722"/>
      <c r="DB41" s="722"/>
      <c r="DC41" s="724"/>
      <c r="DD41" s="694" t="s">
        <v>128</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349</v>
      </c>
      <c r="C42" s="683"/>
      <c r="D42" s="683"/>
      <c r="E42" s="683"/>
      <c r="F42" s="683"/>
      <c r="G42" s="683"/>
      <c r="H42" s="683"/>
      <c r="I42" s="683"/>
      <c r="J42" s="683"/>
      <c r="K42" s="683"/>
      <c r="L42" s="683"/>
      <c r="M42" s="683"/>
      <c r="N42" s="683"/>
      <c r="O42" s="683"/>
      <c r="P42" s="683"/>
      <c r="Q42" s="684"/>
      <c r="R42" s="685">
        <v>46281</v>
      </c>
      <c r="S42" s="686"/>
      <c r="T42" s="686"/>
      <c r="U42" s="686"/>
      <c r="V42" s="686"/>
      <c r="W42" s="686"/>
      <c r="X42" s="686"/>
      <c r="Y42" s="687"/>
      <c r="Z42" s="688">
        <v>1.7</v>
      </c>
      <c r="AA42" s="688"/>
      <c r="AB42" s="688"/>
      <c r="AC42" s="688"/>
      <c r="AD42" s="689" t="s">
        <v>128</v>
      </c>
      <c r="AE42" s="689"/>
      <c r="AF42" s="689"/>
      <c r="AG42" s="689"/>
      <c r="AH42" s="689"/>
      <c r="AI42" s="689"/>
      <c r="AJ42" s="689"/>
      <c r="AK42" s="689"/>
      <c r="AL42" s="690" t="s">
        <v>128</v>
      </c>
      <c r="AM42" s="691"/>
      <c r="AN42" s="691"/>
      <c r="AO42" s="692"/>
      <c r="AQ42" s="784" t="s">
        <v>350</v>
      </c>
      <c r="AR42" s="785"/>
      <c r="AS42" s="785"/>
      <c r="AT42" s="785"/>
      <c r="AU42" s="785"/>
      <c r="AV42" s="785"/>
      <c r="AW42" s="785"/>
      <c r="AX42" s="785"/>
      <c r="AY42" s="786"/>
      <c r="AZ42" s="776">
        <v>31652</v>
      </c>
      <c r="BA42" s="777"/>
      <c r="BB42" s="777"/>
      <c r="BC42" s="777"/>
      <c r="BD42" s="756"/>
      <c r="BE42" s="756"/>
      <c r="BF42" s="758"/>
      <c r="BG42" s="768"/>
      <c r="BH42" s="769"/>
      <c r="BI42" s="769"/>
      <c r="BJ42" s="769"/>
      <c r="BK42" s="769"/>
      <c r="BL42" s="237"/>
      <c r="BM42" s="713" t="s">
        <v>351</v>
      </c>
      <c r="BN42" s="713"/>
      <c r="BO42" s="713"/>
      <c r="BP42" s="713"/>
      <c r="BQ42" s="713"/>
      <c r="BR42" s="713"/>
      <c r="BS42" s="713"/>
      <c r="BT42" s="713"/>
      <c r="BU42" s="714"/>
      <c r="BV42" s="776">
        <v>163</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361956</v>
      </c>
      <c r="CS42" s="686"/>
      <c r="CT42" s="686"/>
      <c r="CU42" s="686"/>
      <c r="CV42" s="686"/>
      <c r="CW42" s="686"/>
      <c r="CX42" s="686"/>
      <c r="CY42" s="687"/>
      <c r="CZ42" s="690">
        <v>13.9</v>
      </c>
      <c r="DA42" s="691"/>
      <c r="DB42" s="691"/>
      <c r="DC42" s="703"/>
      <c r="DD42" s="694">
        <v>148910</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353</v>
      </c>
      <c r="C43" s="727"/>
      <c r="D43" s="727"/>
      <c r="E43" s="727"/>
      <c r="F43" s="727"/>
      <c r="G43" s="727"/>
      <c r="H43" s="727"/>
      <c r="I43" s="727"/>
      <c r="J43" s="727"/>
      <c r="K43" s="727"/>
      <c r="L43" s="727"/>
      <c r="M43" s="727"/>
      <c r="N43" s="727"/>
      <c r="O43" s="727"/>
      <c r="P43" s="727"/>
      <c r="Q43" s="728"/>
      <c r="R43" s="776">
        <v>2676477</v>
      </c>
      <c r="S43" s="777"/>
      <c r="T43" s="777"/>
      <c r="U43" s="777"/>
      <c r="V43" s="777"/>
      <c r="W43" s="777"/>
      <c r="X43" s="777"/>
      <c r="Y43" s="778"/>
      <c r="Z43" s="779">
        <v>100</v>
      </c>
      <c r="AA43" s="779"/>
      <c r="AB43" s="779"/>
      <c r="AC43" s="779"/>
      <c r="AD43" s="780">
        <v>1433518</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t="s">
        <v>128</v>
      </c>
      <c r="CS43" s="710"/>
      <c r="CT43" s="710"/>
      <c r="CU43" s="710"/>
      <c r="CV43" s="710"/>
      <c r="CW43" s="710"/>
      <c r="CX43" s="710"/>
      <c r="CY43" s="711"/>
      <c r="CZ43" s="690" t="s">
        <v>128</v>
      </c>
      <c r="DA43" s="722"/>
      <c r="DB43" s="722"/>
      <c r="DC43" s="724"/>
      <c r="DD43" s="694" t="s">
        <v>236</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361956</v>
      </c>
      <c r="CS44" s="686"/>
      <c r="CT44" s="686"/>
      <c r="CU44" s="686"/>
      <c r="CV44" s="686"/>
      <c r="CW44" s="686"/>
      <c r="CX44" s="686"/>
      <c r="CY44" s="687"/>
      <c r="CZ44" s="690">
        <v>13.9</v>
      </c>
      <c r="DA44" s="691"/>
      <c r="DB44" s="691"/>
      <c r="DC44" s="703"/>
      <c r="DD44" s="694">
        <v>148910</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141785</v>
      </c>
      <c r="CS45" s="710"/>
      <c r="CT45" s="710"/>
      <c r="CU45" s="710"/>
      <c r="CV45" s="710"/>
      <c r="CW45" s="710"/>
      <c r="CX45" s="710"/>
      <c r="CY45" s="711"/>
      <c r="CZ45" s="690">
        <v>5.4</v>
      </c>
      <c r="DA45" s="722"/>
      <c r="DB45" s="722"/>
      <c r="DC45" s="724"/>
      <c r="DD45" s="694">
        <v>58941</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220171</v>
      </c>
      <c r="CS46" s="686"/>
      <c r="CT46" s="686"/>
      <c r="CU46" s="686"/>
      <c r="CV46" s="686"/>
      <c r="CW46" s="686"/>
      <c r="CX46" s="686"/>
      <c r="CY46" s="687"/>
      <c r="CZ46" s="690">
        <v>8.4</v>
      </c>
      <c r="DA46" s="691"/>
      <c r="DB46" s="691"/>
      <c r="DC46" s="703"/>
      <c r="DD46" s="694">
        <v>89969</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t="s">
        <v>236</v>
      </c>
      <c r="CS47" s="710"/>
      <c r="CT47" s="710"/>
      <c r="CU47" s="710"/>
      <c r="CV47" s="710"/>
      <c r="CW47" s="710"/>
      <c r="CX47" s="710"/>
      <c r="CY47" s="711"/>
      <c r="CZ47" s="690" t="s">
        <v>236</v>
      </c>
      <c r="DA47" s="722"/>
      <c r="DB47" s="722"/>
      <c r="DC47" s="724"/>
      <c r="DD47" s="694" t="s">
        <v>236</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236</v>
      </c>
      <c r="CS48" s="686"/>
      <c r="CT48" s="686"/>
      <c r="CU48" s="686"/>
      <c r="CV48" s="686"/>
      <c r="CW48" s="686"/>
      <c r="CX48" s="686"/>
      <c r="CY48" s="687"/>
      <c r="CZ48" s="690" t="s">
        <v>236</v>
      </c>
      <c r="DA48" s="691"/>
      <c r="DB48" s="691"/>
      <c r="DC48" s="703"/>
      <c r="DD48" s="694" t="s">
        <v>236</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363</v>
      </c>
      <c r="CE49" s="727"/>
      <c r="CF49" s="727"/>
      <c r="CG49" s="727"/>
      <c r="CH49" s="727"/>
      <c r="CI49" s="727"/>
      <c r="CJ49" s="727"/>
      <c r="CK49" s="727"/>
      <c r="CL49" s="727"/>
      <c r="CM49" s="727"/>
      <c r="CN49" s="727"/>
      <c r="CO49" s="727"/>
      <c r="CP49" s="727"/>
      <c r="CQ49" s="728"/>
      <c r="CR49" s="776">
        <v>2607632</v>
      </c>
      <c r="CS49" s="756"/>
      <c r="CT49" s="756"/>
      <c r="CU49" s="756"/>
      <c r="CV49" s="756"/>
      <c r="CW49" s="756"/>
      <c r="CX49" s="756"/>
      <c r="CY49" s="787"/>
      <c r="CZ49" s="781">
        <v>100</v>
      </c>
      <c r="DA49" s="788"/>
      <c r="DB49" s="788"/>
      <c r="DC49" s="789"/>
      <c r="DD49" s="790">
        <v>1879612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9oa0pFASE/NlN7z5/f4oIWDoYPSYCLjA6j9pKmgDpEIuHN03KZdUt8TJUkS1CMw8hRm+kpnrv40eKAfjzTUCA==" saltValue="2uy06YueB22ozIY5tL9zt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zoomScale="70" zoomScaleNormal="25" zoomScaleSheetLayoutView="70" workbookViewId="0">
      <selection activeCell="AP16" sqref="AP16:AT16"/>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2573</v>
      </c>
      <c r="R7" s="821"/>
      <c r="S7" s="821"/>
      <c r="T7" s="821"/>
      <c r="U7" s="821"/>
      <c r="V7" s="821">
        <v>2509</v>
      </c>
      <c r="W7" s="821"/>
      <c r="X7" s="821"/>
      <c r="Y7" s="821"/>
      <c r="Z7" s="821"/>
      <c r="AA7" s="821">
        <v>64</v>
      </c>
      <c r="AB7" s="821"/>
      <c r="AC7" s="821"/>
      <c r="AD7" s="821"/>
      <c r="AE7" s="822"/>
      <c r="AF7" s="823">
        <v>47</v>
      </c>
      <c r="AG7" s="824"/>
      <c r="AH7" s="824"/>
      <c r="AI7" s="824"/>
      <c r="AJ7" s="825"/>
      <c r="AK7" s="860" t="s">
        <v>576</v>
      </c>
      <c r="AL7" s="861"/>
      <c r="AM7" s="861"/>
      <c r="AN7" s="861"/>
      <c r="AO7" s="861"/>
      <c r="AP7" s="862">
        <v>2973</v>
      </c>
      <c r="AQ7" s="862"/>
      <c r="AR7" s="862"/>
      <c r="AS7" s="862"/>
      <c r="AT7" s="862"/>
      <c r="AU7" s="863"/>
      <c r="AV7" s="863"/>
      <c r="AW7" s="863"/>
      <c r="AX7" s="863"/>
      <c r="AY7" s="864"/>
      <c r="AZ7" s="254"/>
      <c r="BA7" s="254"/>
      <c r="BB7" s="254"/>
      <c r="BC7" s="254"/>
      <c r="BD7" s="254"/>
      <c r="BE7" s="255"/>
      <c r="BF7" s="255"/>
      <c r="BG7" s="255"/>
      <c r="BH7" s="255"/>
      <c r="BI7" s="255"/>
      <c r="BJ7" s="255"/>
      <c r="BK7" s="255"/>
      <c r="BL7" s="255"/>
      <c r="BM7" s="255"/>
      <c r="BN7" s="255"/>
      <c r="BO7" s="255"/>
      <c r="BP7" s="255"/>
      <c r="BQ7" s="261">
        <v>1</v>
      </c>
      <c r="BR7" s="262"/>
      <c r="BS7" s="865"/>
      <c r="BT7" s="866"/>
      <c r="BU7" s="866"/>
      <c r="BV7" s="866"/>
      <c r="BW7" s="866"/>
      <c r="BX7" s="866"/>
      <c r="BY7" s="866"/>
      <c r="BZ7" s="866"/>
      <c r="CA7" s="866"/>
      <c r="CB7" s="866"/>
      <c r="CC7" s="866"/>
      <c r="CD7" s="866"/>
      <c r="CE7" s="866"/>
      <c r="CF7" s="866"/>
      <c r="CG7" s="867"/>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387</v>
      </c>
      <c r="C8" s="842"/>
      <c r="D8" s="842"/>
      <c r="E8" s="842"/>
      <c r="F8" s="842"/>
      <c r="G8" s="842"/>
      <c r="H8" s="842"/>
      <c r="I8" s="842"/>
      <c r="J8" s="842"/>
      <c r="K8" s="842"/>
      <c r="L8" s="842"/>
      <c r="M8" s="842"/>
      <c r="N8" s="842"/>
      <c r="O8" s="842"/>
      <c r="P8" s="843"/>
      <c r="Q8" s="844">
        <v>79</v>
      </c>
      <c r="R8" s="845"/>
      <c r="S8" s="845"/>
      <c r="T8" s="845"/>
      <c r="U8" s="845"/>
      <c r="V8" s="845">
        <v>75</v>
      </c>
      <c r="W8" s="845"/>
      <c r="X8" s="845"/>
      <c r="Y8" s="845"/>
      <c r="Z8" s="845"/>
      <c r="AA8" s="845">
        <v>4</v>
      </c>
      <c r="AB8" s="845"/>
      <c r="AC8" s="845"/>
      <c r="AD8" s="845"/>
      <c r="AE8" s="846"/>
      <c r="AF8" s="847">
        <v>4</v>
      </c>
      <c r="AG8" s="848"/>
      <c r="AH8" s="848"/>
      <c r="AI8" s="848"/>
      <c r="AJ8" s="849"/>
      <c r="AK8" s="850" t="s">
        <v>576</v>
      </c>
      <c r="AL8" s="851"/>
      <c r="AM8" s="851"/>
      <c r="AN8" s="851"/>
      <c r="AO8" s="851"/>
      <c r="AP8" s="851" t="s">
        <v>576</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8"/>
      <c r="CI8" s="869"/>
      <c r="CJ8" s="869"/>
      <c r="CK8" s="869"/>
      <c r="CL8" s="870"/>
      <c r="CM8" s="868"/>
      <c r="CN8" s="869"/>
      <c r="CO8" s="869"/>
      <c r="CP8" s="869"/>
      <c r="CQ8" s="870"/>
      <c r="CR8" s="868"/>
      <c r="CS8" s="869"/>
      <c r="CT8" s="869"/>
      <c r="CU8" s="869"/>
      <c r="CV8" s="870"/>
      <c r="CW8" s="868"/>
      <c r="CX8" s="869"/>
      <c r="CY8" s="869"/>
      <c r="CZ8" s="869"/>
      <c r="DA8" s="870"/>
      <c r="DB8" s="868"/>
      <c r="DC8" s="869"/>
      <c r="DD8" s="869"/>
      <c r="DE8" s="869"/>
      <c r="DF8" s="870"/>
      <c r="DG8" s="868"/>
      <c r="DH8" s="869"/>
      <c r="DI8" s="869"/>
      <c r="DJ8" s="869"/>
      <c r="DK8" s="870"/>
      <c r="DL8" s="868"/>
      <c r="DM8" s="869"/>
      <c r="DN8" s="869"/>
      <c r="DO8" s="869"/>
      <c r="DP8" s="870"/>
      <c r="DQ8" s="868"/>
      <c r="DR8" s="869"/>
      <c r="DS8" s="869"/>
      <c r="DT8" s="869"/>
      <c r="DU8" s="870"/>
      <c r="DV8" s="871"/>
      <c r="DW8" s="872"/>
      <c r="DX8" s="872"/>
      <c r="DY8" s="872"/>
      <c r="DZ8" s="873"/>
      <c r="EA8" s="256"/>
    </row>
    <row r="9" spans="1:131" s="257" customFormat="1" ht="26.25" customHeight="1" x14ac:dyDescent="0.15">
      <c r="A9" s="263">
        <v>3</v>
      </c>
      <c r="B9" s="841" t="s">
        <v>388</v>
      </c>
      <c r="C9" s="842"/>
      <c r="D9" s="842"/>
      <c r="E9" s="842"/>
      <c r="F9" s="842"/>
      <c r="G9" s="842"/>
      <c r="H9" s="842"/>
      <c r="I9" s="842"/>
      <c r="J9" s="842"/>
      <c r="K9" s="842"/>
      <c r="L9" s="842"/>
      <c r="M9" s="842"/>
      <c r="N9" s="842"/>
      <c r="O9" s="842"/>
      <c r="P9" s="843"/>
      <c r="Q9" s="844">
        <v>24</v>
      </c>
      <c r="R9" s="845"/>
      <c r="S9" s="845"/>
      <c r="T9" s="845"/>
      <c r="U9" s="845"/>
      <c r="V9" s="845">
        <v>23</v>
      </c>
      <c r="W9" s="845"/>
      <c r="X9" s="845"/>
      <c r="Y9" s="845"/>
      <c r="Z9" s="845"/>
      <c r="AA9" s="845">
        <v>1</v>
      </c>
      <c r="AB9" s="845"/>
      <c r="AC9" s="845"/>
      <c r="AD9" s="845"/>
      <c r="AE9" s="846"/>
      <c r="AF9" s="847">
        <v>1</v>
      </c>
      <c r="AG9" s="848"/>
      <c r="AH9" s="848"/>
      <c r="AI9" s="848"/>
      <c r="AJ9" s="849"/>
      <c r="AK9" s="850" t="s">
        <v>576</v>
      </c>
      <c r="AL9" s="851"/>
      <c r="AM9" s="851"/>
      <c r="AN9" s="851"/>
      <c r="AO9" s="851"/>
      <c r="AP9" s="851" t="s">
        <v>576</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8"/>
      <c r="CI9" s="869"/>
      <c r="CJ9" s="869"/>
      <c r="CK9" s="869"/>
      <c r="CL9" s="870"/>
      <c r="CM9" s="868"/>
      <c r="CN9" s="869"/>
      <c r="CO9" s="869"/>
      <c r="CP9" s="869"/>
      <c r="CQ9" s="870"/>
      <c r="CR9" s="868"/>
      <c r="CS9" s="869"/>
      <c r="CT9" s="869"/>
      <c r="CU9" s="869"/>
      <c r="CV9" s="870"/>
      <c r="CW9" s="868"/>
      <c r="CX9" s="869"/>
      <c r="CY9" s="869"/>
      <c r="CZ9" s="869"/>
      <c r="DA9" s="870"/>
      <c r="DB9" s="868"/>
      <c r="DC9" s="869"/>
      <c r="DD9" s="869"/>
      <c r="DE9" s="869"/>
      <c r="DF9" s="870"/>
      <c r="DG9" s="868"/>
      <c r="DH9" s="869"/>
      <c r="DI9" s="869"/>
      <c r="DJ9" s="869"/>
      <c r="DK9" s="870"/>
      <c r="DL9" s="868"/>
      <c r="DM9" s="869"/>
      <c r="DN9" s="869"/>
      <c r="DO9" s="869"/>
      <c r="DP9" s="870"/>
      <c r="DQ9" s="868"/>
      <c r="DR9" s="869"/>
      <c r="DS9" s="869"/>
      <c r="DT9" s="869"/>
      <c r="DU9" s="870"/>
      <c r="DV9" s="871"/>
      <c r="DW9" s="872"/>
      <c r="DX9" s="872"/>
      <c r="DY9" s="872"/>
      <c r="DZ9" s="873"/>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74"/>
      <c r="AL10" s="875"/>
      <c r="AM10" s="875"/>
      <c r="AN10" s="875"/>
      <c r="AO10" s="875"/>
      <c r="AP10" s="875"/>
      <c r="AQ10" s="875"/>
      <c r="AR10" s="875"/>
      <c r="AS10" s="875"/>
      <c r="AT10" s="875"/>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8"/>
      <c r="CI10" s="869"/>
      <c r="CJ10" s="869"/>
      <c r="CK10" s="869"/>
      <c r="CL10" s="870"/>
      <c r="CM10" s="868"/>
      <c r="CN10" s="869"/>
      <c r="CO10" s="869"/>
      <c r="CP10" s="869"/>
      <c r="CQ10" s="870"/>
      <c r="CR10" s="868"/>
      <c r="CS10" s="869"/>
      <c r="CT10" s="869"/>
      <c r="CU10" s="869"/>
      <c r="CV10" s="870"/>
      <c r="CW10" s="868"/>
      <c r="CX10" s="869"/>
      <c r="CY10" s="869"/>
      <c r="CZ10" s="869"/>
      <c r="DA10" s="870"/>
      <c r="DB10" s="868"/>
      <c r="DC10" s="869"/>
      <c r="DD10" s="869"/>
      <c r="DE10" s="869"/>
      <c r="DF10" s="870"/>
      <c r="DG10" s="868"/>
      <c r="DH10" s="869"/>
      <c r="DI10" s="869"/>
      <c r="DJ10" s="869"/>
      <c r="DK10" s="870"/>
      <c r="DL10" s="868"/>
      <c r="DM10" s="869"/>
      <c r="DN10" s="869"/>
      <c r="DO10" s="869"/>
      <c r="DP10" s="870"/>
      <c r="DQ10" s="868"/>
      <c r="DR10" s="869"/>
      <c r="DS10" s="869"/>
      <c r="DT10" s="869"/>
      <c r="DU10" s="870"/>
      <c r="DV10" s="871"/>
      <c r="DW10" s="872"/>
      <c r="DX10" s="872"/>
      <c r="DY10" s="872"/>
      <c r="DZ10" s="873"/>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74"/>
      <c r="AL11" s="875"/>
      <c r="AM11" s="875"/>
      <c r="AN11" s="875"/>
      <c r="AO11" s="875"/>
      <c r="AP11" s="875"/>
      <c r="AQ11" s="875"/>
      <c r="AR11" s="875"/>
      <c r="AS11" s="875"/>
      <c r="AT11" s="875"/>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8"/>
      <c r="CI11" s="869"/>
      <c r="CJ11" s="869"/>
      <c r="CK11" s="869"/>
      <c r="CL11" s="870"/>
      <c r="CM11" s="868"/>
      <c r="CN11" s="869"/>
      <c r="CO11" s="869"/>
      <c r="CP11" s="869"/>
      <c r="CQ11" s="870"/>
      <c r="CR11" s="868"/>
      <c r="CS11" s="869"/>
      <c r="CT11" s="869"/>
      <c r="CU11" s="869"/>
      <c r="CV11" s="870"/>
      <c r="CW11" s="868"/>
      <c r="CX11" s="869"/>
      <c r="CY11" s="869"/>
      <c r="CZ11" s="869"/>
      <c r="DA11" s="870"/>
      <c r="DB11" s="868"/>
      <c r="DC11" s="869"/>
      <c r="DD11" s="869"/>
      <c r="DE11" s="869"/>
      <c r="DF11" s="870"/>
      <c r="DG11" s="868"/>
      <c r="DH11" s="869"/>
      <c r="DI11" s="869"/>
      <c r="DJ11" s="869"/>
      <c r="DK11" s="870"/>
      <c r="DL11" s="868"/>
      <c r="DM11" s="869"/>
      <c r="DN11" s="869"/>
      <c r="DO11" s="869"/>
      <c r="DP11" s="870"/>
      <c r="DQ11" s="868"/>
      <c r="DR11" s="869"/>
      <c r="DS11" s="869"/>
      <c r="DT11" s="869"/>
      <c r="DU11" s="870"/>
      <c r="DV11" s="871"/>
      <c r="DW11" s="872"/>
      <c r="DX11" s="872"/>
      <c r="DY11" s="872"/>
      <c r="DZ11" s="873"/>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74"/>
      <c r="AL12" s="875"/>
      <c r="AM12" s="875"/>
      <c r="AN12" s="875"/>
      <c r="AO12" s="875"/>
      <c r="AP12" s="875"/>
      <c r="AQ12" s="875"/>
      <c r="AR12" s="875"/>
      <c r="AS12" s="875"/>
      <c r="AT12" s="875"/>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8"/>
      <c r="CI12" s="869"/>
      <c r="CJ12" s="869"/>
      <c r="CK12" s="869"/>
      <c r="CL12" s="870"/>
      <c r="CM12" s="868"/>
      <c r="CN12" s="869"/>
      <c r="CO12" s="869"/>
      <c r="CP12" s="869"/>
      <c r="CQ12" s="870"/>
      <c r="CR12" s="868"/>
      <c r="CS12" s="869"/>
      <c r="CT12" s="869"/>
      <c r="CU12" s="869"/>
      <c r="CV12" s="870"/>
      <c r="CW12" s="868"/>
      <c r="CX12" s="869"/>
      <c r="CY12" s="869"/>
      <c r="CZ12" s="869"/>
      <c r="DA12" s="870"/>
      <c r="DB12" s="868"/>
      <c r="DC12" s="869"/>
      <c r="DD12" s="869"/>
      <c r="DE12" s="869"/>
      <c r="DF12" s="870"/>
      <c r="DG12" s="868"/>
      <c r="DH12" s="869"/>
      <c r="DI12" s="869"/>
      <c r="DJ12" s="869"/>
      <c r="DK12" s="870"/>
      <c r="DL12" s="868"/>
      <c r="DM12" s="869"/>
      <c r="DN12" s="869"/>
      <c r="DO12" s="869"/>
      <c r="DP12" s="870"/>
      <c r="DQ12" s="868"/>
      <c r="DR12" s="869"/>
      <c r="DS12" s="869"/>
      <c r="DT12" s="869"/>
      <c r="DU12" s="870"/>
      <c r="DV12" s="871"/>
      <c r="DW12" s="872"/>
      <c r="DX12" s="872"/>
      <c r="DY12" s="872"/>
      <c r="DZ12" s="873"/>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74"/>
      <c r="AL13" s="875"/>
      <c r="AM13" s="875"/>
      <c r="AN13" s="875"/>
      <c r="AO13" s="875"/>
      <c r="AP13" s="875"/>
      <c r="AQ13" s="875"/>
      <c r="AR13" s="875"/>
      <c r="AS13" s="875"/>
      <c r="AT13" s="875"/>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8"/>
      <c r="CI13" s="869"/>
      <c r="CJ13" s="869"/>
      <c r="CK13" s="869"/>
      <c r="CL13" s="870"/>
      <c r="CM13" s="868"/>
      <c r="CN13" s="869"/>
      <c r="CO13" s="869"/>
      <c r="CP13" s="869"/>
      <c r="CQ13" s="870"/>
      <c r="CR13" s="868"/>
      <c r="CS13" s="869"/>
      <c r="CT13" s="869"/>
      <c r="CU13" s="869"/>
      <c r="CV13" s="870"/>
      <c r="CW13" s="868"/>
      <c r="CX13" s="869"/>
      <c r="CY13" s="869"/>
      <c r="CZ13" s="869"/>
      <c r="DA13" s="870"/>
      <c r="DB13" s="868"/>
      <c r="DC13" s="869"/>
      <c r="DD13" s="869"/>
      <c r="DE13" s="869"/>
      <c r="DF13" s="870"/>
      <c r="DG13" s="868"/>
      <c r="DH13" s="869"/>
      <c r="DI13" s="869"/>
      <c r="DJ13" s="869"/>
      <c r="DK13" s="870"/>
      <c r="DL13" s="868"/>
      <c r="DM13" s="869"/>
      <c r="DN13" s="869"/>
      <c r="DO13" s="869"/>
      <c r="DP13" s="870"/>
      <c r="DQ13" s="868"/>
      <c r="DR13" s="869"/>
      <c r="DS13" s="869"/>
      <c r="DT13" s="869"/>
      <c r="DU13" s="870"/>
      <c r="DV13" s="871"/>
      <c r="DW13" s="872"/>
      <c r="DX13" s="872"/>
      <c r="DY13" s="872"/>
      <c r="DZ13" s="873"/>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74"/>
      <c r="AL14" s="875"/>
      <c r="AM14" s="875"/>
      <c r="AN14" s="875"/>
      <c r="AO14" s="875"/>
      <c r="AP14" s="875"/>
      <c r="AQ14" s="875"/>
      <c r="AR14" s="875"/>
      <c r="AS14" s="875"/>
      <c r="AT14" s="875"/>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8"/>
      <c r="CI14" s="869"/>
      <c r="CJ14" s="869"/>
      <c r="CK14" s="869"/>
      <c r="CL14" s="870"/>
      <c r="CM14" s="868"/>
      <c r="CN14" s="869"/>
      <c r="CO14" s="869"/>
      <c r="CP14" s="869"/>
      <c r="CQ14" s="870"/>
      <c r="CR14" s="868"/>
      <c r="CS14" s="869"/>
      <c r="CT14" s="869"/>
      <c r="CU14" s="869"/>
      <c r="CV14" s="870"/>
      <c r="CW14" s="868"/>
      <c r="CX14" s="869"/>
      <c r="CY14" s="869"/>
      <c r="CZ14" s="869"/>
      <c r="DA14" s="870"/>
      <c r="DB14" s="868"/>
      <c r="DC14" s="869"/>
      <c r="DD14" s="869"/>
      <c r="DE14" s="869"/>
      <c r="DF14" s="870"/>
      <c r="DG14" s="868"/>
      <c r="DH14" s="869"/>
      <c r="DI14" s="869"/>
      <c r="DJ14" s="869"/>
      <c r="DK14" s="870"/>
      <c r="DL14" s="868"/>
      <c r="DM14" s="869"/>
      <c r="DN14" s="869"/>
      <c r="DO14" s="869"/>
      <c r="DP14" s="870"/>
      <c r="DQ14" s="868"/>
      <c r="DR14" s="869"/>
      <c r="DS14" s="869"/>
      <c r="DT14" s="869"/>
      <c r="DU14" s="870"/>
      <c r="DV14" s="871"/>
      <c r="DW14" s="872"/>
      <c r="DX14" s="872"/>
      <c r="DY14" s="872"/>
      <c r="DZ14" s="873"/>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74"/>
      <c r="AL15" s="875"/>
      <c r="AM15" s="875"/>
      <c r="AN15" s="875"/>
      <c r="AO15" s="875"/>
      <c r="AP15" s="875"/>
      <c r="AQ15" s="875"/>
      <c r="AR15" s="875"/>
      <c r="AS15" s="875"/>
      <c r="AT15" s="875"/>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8"/>
      <c r="CI15" s="869"/>
      <c r="CJ15" s="869"/>
      <c r="CK15" s="869"/>
      <c r="CL15" s="870"/>
      <c r="CM15" s="868"/>
      <c r="CN15" s="869"/>
      <c r="CO15" s="869"/>
      <c r="CP15" s="869"/>
      <c r="CQ15" s="870"/>
      <c r="CR15" s="868"/>
      <c r="CS15" s="869"/>
      <c r="CT15" s="869"/>
      <c r="CU15" s="869"/>
      <c r="CV15" s="870"/>
      <c r="CW15" s="868"/>
      <c r="CX15" s="869"/>
      <c r="CY15" s="869"/>
      <c r="CZ15" s="869"/>
      <c r="DA15" s="870"/>
      <c r="DB15" s="868"/>
      <c r="DC15" s="869"/>
      <c r="DD15" s="869"/>
      <c r="DE15" s="869"/>
      <c r="DF15" s="870"/>
      <c r="DG15" s="868"/>
      <c r="DH15" s="869"/>
      <c r="DI15" s="869"/>
      <c r="DJ15" s="869"/>
      <c r="DK15" s="870"/>
      <c r="DL15" s="868"/>
      <c r="DM15" s="869"/>
      <c r="DN15" s="869"/>
      <c r="DO15" s="869"/>
      <c r="DP15" s="870"/>
      <c r="DQ15" s="868"/>
      <c r="DR15" s="869"/>
      <c r="DS15" s="869"/>
      <c r="DT15" s="869"/>
      <c r="DU15" s="870"/>
      <c r="DV15" s="871"/>
      <c r="DW15" s="872"/>
      <c r="DX15" s="872"/>
      <c r="DY15" s="872"/>
      <c r="DZ15" s="873"/>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74"/>
      <c r="AL16" s="875"/>
      <c r="AM16" s="875"/>
      <c r="AN16" s="875"/>
      <c r="AO16" s="875"/>
      <c r="AP16" s="875"/>
      <c r="AQ16" s="875"/>
      <c r="AR16" s="875"/>
      <c r="AS16" s="875"/>
      <c r="AT16" s="875"/>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8"/>
      <c r="CI16" s="869"/>
      <c r="CJ16" s="869"/>
      <c r="CK16" s="869"/>
      <c r="CL16" s="870"/>
      <c r="CM16" s="868"/>
      <c r="CN16" s="869"/>
      <c r="CO16" s="869"/>
      <c r="CP16" s="869"/>
      <c r="CQ16" s="870"/>
      <c r="CR16" s="868"/>
      <c r="CS16" s="869"/>
      <c r="CT16" s="869"/>
      <c r="CU16" s="869"/>
      <c r="CV16" s="870"/>
      <c r="CW16" s="868"/>
      <c r="CX16" s="869"/>
      <c r="CY16" s="869"/>
      <c r="CZ16" s="869"/>
      <c r="DA16" s="870"/>
      <c r="DB16" s="868"/>
      <c r="DC16" s="869"/>
      <c r="DD16" s="869"/>
      <c r="DE16" s="869"/>
      <c r="DF16" s="870"/>
      <c r="DG16" s="868"/>
      <c r="DH16" s="869"/>
      <c r="DI16" s="869"/>
      <c r="DJ16" s="869"/>
      <c r="DK16" s="870"/>
      <c r="DL16" s="868"/>
      <c r="DM16" s="869"/>
      <c r="DN16" s="869"/>
      <c r="DO16" s="869"/>
      <c r="DP16" s="870"/>
      <c r="DQ16" s="868"/>
      <c r="DR16" s="869"/>
      <c r="DS16" s="869"/>
      <c r="DT16" s="869"/>
      <c r="DU16" s="870"/>
      <c r="DV16" s="871"/>
      <c r="DW16" s="872"/>
      <c r="DX16" s="872"/>
      <c r="DY16" s="872"/>
      <c r="DZ16" s="873"/>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74"/>
      <c r="AL17" s="875"/>
      <c r="AM17" s="875"/>
      <c r="AN17" s="875"/>
      <c r="AO17" s="875"/>
      <c r="AP17" s="875"/>
      <c r="AQ17" s="875"/>
      <c r="AR17" s="875"/>
      <c r="AS17" s="875"/>
      <c r="AT17" s="875"/>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8"/>
      <c r="CI17" s="869"/>
      <c r="CJ17" s="869"/>
      <c r="CK17" s="869"/>
      <c r="CL17" s="870"/>
      <c r="CM17" s="868"/>
      <c r="CN17" s="869"/>
      <c r="CO17" s="869"/>
      <c r="CP17" s="869"/>
      <c r="CQ17" s="870"/>
      <c r="CR17" s="868"/>
      <c r="CS17" s="869"/>
      <c r="CT17" s="869"/>
      <c r="CU17" s="869"/>
      <c r="CV17" s="870"/>
      <c r="CW17" s="868"/>
      <c r="CX17" s="869"/>
      <c r="CY17" s="869"/>
      <c r="CZ17" s="869"/>
      <c r="DA17" s="870"/>
      <c r="DB17" s="868"/>
      <c r="DC17" s="869"/>
      <c r="DD17" s="869"/>
      <c r="DE17" s="869"/>
      <c r="DF17" s="870"/>
      <c r="DG17" s="868"/>
      <c r="DH17" s="869"/>
      <c r="DI17" s="869"/>
      <c r="DJ17" s="869"/>
      <c r="DK17" s="870"/>
      <c r="DL17" s="868"/>
      <c r="DM17" s="869"/>
      <c r="DN17" s="869"/>
      <c r="DO17" s="869"/>
      <c r="DP17" s="870"/>
      <c r="DQ17" s="868"/>
      <c r="DR17" s="869"/>
      <c r="DS17" s="869"/>
      <c r="DT17" s="869"/>
      <c r="DU17" s="870"/>
      <c r="DV17" s="871"/>
      <c r="DW17" s="872"/>
      <c r="DX17" s="872"/>
      <c r="DY17" s="872"/>
      <c r="DZ17" s="873"/>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74"/>
      <c r="AL18" s="875"/>
      <c r="AM18" s="875"/>
      <c r="AN18" s="875"/>
      <c r="AO18" s="875"/>
      <c r="AP18" s="875"/>
      <c r="AQ18" s="875"/>
      <c r="AR18" s="875"/>
      <c r="AS18" s="875"/>
      <c r="AT18" s="875"/>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8"/>
      <c r="CI18" s="869"/>
      <c r="CJ18" s="869"/>
      <c r="CK18" s="869"/>
      <c r="CL18" s="870"/>
      <c r="CM18" s="868"/>
      <c r="CN18" s="869"/>
      <c r="CO18" s="869"/>
      <c r="CP18" s="869"/>
      <c r="CQ18" s="870"/>
      <c r="CR18" s="868"/>
      <c r="CS18" s="869"/>
      <c r="CT18" s="869"/>
      <c r="CU18" s="869"/>
      <c r="CV18" s="870"/>
      <c r="CW18" s="868"/>
      <c r="CX18" s="869"/>
      <c r="CY18" s="869"/>
      <c r="CZ18" s="869"/>
      <c r="DA18" s="870"/>
      <c r="DB18" s="868"/>
      <c r="DC18" s="869"/>
      <c r="DD18" s="869"/>
      <c r="DE18" s="869"/>
      <c r="DF18" s="870"/>
      <c r="DG18" s="868"/>
      <c r="DH18" s="869"/>
      <c r="DI18" s="869"/>
      <c r="DJ18" s="869"/>
      <c r="DK18" s="870"/>
      <c r="DL18" s="868"/>
      <c r="DM18" s="869"/>
      <c r="DN18" s="869"/>
      <c r="DO18" s="869"/>
      <c r="DP18" s="870"/>
      <c r="DQ18" s="868"/>
      <c r="DR18" s="869"/>
      <c r="DS18" s="869"/>
      <c r="DT18" s="869"/>
      <c r="DU18" s="870"/>
      <c r="DV18" s="871"/>
      <c r="DW18" s="872"/>
      <c r="DX18" s="872"/>
      <c r="DY18" s="872"/>
      <c r="DZ18" s="873"/>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74"/>
      <c r="AL19" s="875"/>
      <c r="AM19" s="875"/>
      <c r="AN19" s="875"/>
      <c r="AO19" s="875"/>
      <c r="AP19" s="875"/>
      <c r="AQ19" s="875"/>
      <c r="AR19" s="875"/>
      <c r="AS19" s="875"/>
      <c r="AT19" s="875"/>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8"/>
      <c r="CI19" s="869"/>
      <c r="CJ19" s="869"/>
      <c r="CK19" s="869"/>
      <c r="CL19" s="870"/>
      <c r="CM19" s="868"/>
      <c r="CN19" s="869"/>
      <c r="CO19" s="869"/>
      <c r="CP19" s="869"/>
      <c r="CQ19" s="870"/>
      <c r="CR19" s="868"/>
      <c r="CS19" s="869"/>
      <c r="CT19" s="869"/>
      <c r="CU19" s="869"/>
      <c r="CV19" s="870"/>
      <c r="CW19" s="868"/>
      <c r="CX19" s="869"/>
      <c r="CY19" s="869"/>
      <c r="CZ19" s="869"/>
      <c r="DA19" s="870"/>
      <c r="DB19" s="868"/>
      <c r="DC19" s="869"/>
      <c r="DD19" s="869"/>
      <c r="DE19" s="869"/>
      <c r="DF19" s="870"/>
      <c r="DG19" s="868"/>
      <c r="DH19" s="869"/>
      <c r="DI19" s="869"/>
      <c r="DJ19" s="869"/>
      <c r="DK19" s="870"/>
      <c r="DL19" s="868"/>
      <c r="DM19" s="869"/>
      <c r="DN19" s="869"/>
      <c r="DO19" s="869"/>
      <c r="DP19" s="870"/>
      <c r="DQ19" s="868"/>
      <c r="DR19" s="869"/>
      <c r="DS19" s="869"/>
      <c r="DT19" s="869"/>
      <c r="DU19" s="870"/>
      <c r="DV19" s="871"/>
      <c r="DW19" s="872"/>
      <c r="DX19" s="872"/>
      <c r="DY19" s="872"/>
      <c r="DZ19" s="873"/>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74"/>
      <c r="AL20" s="875"/>
      <c r="AM20" s="875"/>
      <c r="AN20" s="875"/>
      <c r="AO20" s="875"/>
      <c r="AP20" s="875"/>
      <c r="AQ20" s="875"/>
      <c r="AR20" s="875"/>
      <c r="AS20" s="875"/>
      <c r="AT20" s="875"/>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8"/>
      <c r="CI20" s="869"/>
      <c r="CJ20" s="869"/>
      <c r="CK20" s="869"/>
      <c r="CL20" s="870"/>
      <c r="CM20" s="868"/>
      <c r="CN20" s="869"/>
      <c r="CO20" s="869"/>
      <c r="CP20" s="869"/>
      <c r="CQ20" s="870"/>
      <c r="CR20" s="868"/>
      <c r="CS20" s="869"/>
      <c r="CT20" s="869"/>
      <c r="CU20" s="869"/>
      <c r="CV20" s="870"/>
      <c r="CW20" s="868"/>
      <c r="CX20" s="869"/>
      <c r="CY20" s="869"/>
      <c r="CZ20" s="869"/>
      <c r="DA20" s="870"/>
      <c r="DB20" s="868"/>
      <c r="DC20" s="869"/>
      <c r="DD20" s="869"/>
      <c r="DE20" s="869"/>
      <c r="DF20" s="870"/>
      <c r="DG20" s="868"/>
      <c r="DH20" s="869"/>
      <c r="DI20" s="869"/>
      <c r="DJ20" s="869"/>
      <c r="DK20" s="870"/>
      <c r="DL20" s="868"/>
      <c r="DM20" s="869"/>
      <c r="DN20" s="869"/>
      <c r="DO20" s="869"/>
      <c r="DP20" s="870"/>
      <c r="DQ20" s="868"/>
      <c r="DR20" s="869"/>
      <c r="DS20" s="869"/>
      <c r="DT20" s="869"/>
      <c r="DU20" s="870"/>
      <c r="DV20" s="871"/>
      <c r="DW20" s="872"/>
      <c r="DX20" s="872"/>
      <c r="DY20" s="872"/>
      <c r="DZ20" s="873"/>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74"/>
      <c r="AL21" s="875"/>
      <c r="AM21" s="875"/>
      <c r="AN21" s="875"/>
      <c r="AO21" s="875"/>
      <c r="AP21" s="875"/>
      <c r="AQ21" s="875"/>
      <c r="AR21" s="875"/>
      <c r="AS21" s="875"/>
      <c r="AT21" s="875"/>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8"/>
      <c r="CI21" s="869"/>
      <c r="CJ21" s="869"/>
      <c r="CK21" s="869"/>
      <c r="CL21" s="870"/>
      <c r="CM21" s="868"/>
      <c r="CN21" s="869"/>
      <c r="CO21" s="869"/>
      <c r="CP21" s="869"/>
      <c r="CQ21" s="870"/>
      <c r="CR21" s="868"/>
      <c r="CS21" s="869"/>
      <c r="CT21" s="869"/>
      <c r="CU21" s="869"/>
      <c r="CV21" s="870"/>
      <c r="CW21" s="868"/>
      <c r="CX21" s="869"/>
      <c r="CY21" s="869"/>
      <c r="CZ21" s="869"/>
      <c r="DA21" s="870"/>
      <c r="DB21" s="868"/>
      <c r="DC21" s="869"/>
      <c r="DD21" s="869"/>
      <c r="DE21" s="869"/>
      <c r="DF21" s="870"/>
      <c r="DG21" s="868"/>
      <c r="DH21" s="869"/>
      <c r="DI21" s="869"/>
      <c r="DJ21" s="869"/>
      <c r="DK21" s="870"/>
      <c r="DL21" s="868"/>
      <c r="DM21" s="869"/>
      <c r="DN21" s="869"/>
      <c r="DO21" s="869"/>
      <c r="DP21" s="870"/>
      <c r="DQ21" s="868"/>
      <c r="DR21" s="869"/>
      <c r="DS21" s="869"/>
      <c r="DT21" s="869"/>
      <c r="DU21" s="870"/>
      <c r="DV21" s="871"/>
      <c r="DW21" s="872"/>
      <c r="DX21" s="872"/>
      <c r="DY21" s="872"/>
      <c r="DZ21" s="873"/>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6"/>
      <c r="R22" s="877"/>
      <c r="S22" s="877"/>
      <c r="T22" s="877"/>
      <c r="U22" s="877"/>
      <c r="V22" s="877"/>
      <c r="W22" s="877"/>
      <c r="X22" s="877"/>
      <c r="Y22" s="877"/>
      <c r="Z22" s="877"/>
      <c r="AA22" s="877"/>
      <c r="AB22" s="877"/>
      <c r="AC22" s="877"/>
      <c r="AD22" s="877"/>
      <c r="AE22" s="878"/>
      <c r="AF22" s="847"/>
      <c r="AG22" s="848"/>
      <c r="AH22" s="848"/>
      <c r="AI22" s="848"/>
      <c r="AJ22" s="849"/>
      <c r="AK22" s="891"/>
      <c r="AL22" s="892"/>
      <c r="AM22" s="892"/>
      <c r="AN22" s="892"/>
      <c r="AO22" s="892"/>
      <c r="AP22" s="892"/>
      <c r="AQ22" s="892"/>
      <c r="AR22" s="892"/>
      <c r="AS22" s="892"/>
      <c r="AT22" s="892"/>
      <c r="AU22" s="893"/>
      <c r="AV22" s="893"/>
      <c r="AW22" s="893"/>
      <c r="AX22" s="893"/>
      <c r="AY22" s="894"/>
      <c r="AZ22" s="895" t="s">
        <v>389</v>
      </c>
      <c r="BA22" s="895"/>
      <c r="BB22" s="895"/>
      <c r="BC22" s="895"/>
      <c r="BD22" s="896"/>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8"/>
      <c r="CI22" s="869"/>
      <c r="CJ22" s="869"/>
      <c r="CK22" s="869"/>
      <c r="CL22" s="870"/>
      <c r="CM22" s="868"/>
      <c r="CN22" s="869"/>
      <c r="CO22" s="869"/>
      <c r="CP22" s="869"/>
      <c r="CQ22" s="870"/>
      <c r="CR22" s="868"/>
      <c r="CS22" s="869"/>
      <c r="CT22" s="869"/>
      <c r="CU22" s="869"/>
      <c r="CV22" s="870"/>
      <c r="CW22" s="868"/>
      <c r="CX22" s="869"/>
      <c r="CY22" s="869"/>
      <c r="CZ22" s="869"/>
      <c r="DA22" s="870"/>
      <c r="DB22" s="868"/>
      <c r="DC22" s="869"/>
      <c r="DD22" s="869"/>
      <c r="DE22" s="869"/>
      <c r="DF22" s="870"/>
      <c r="DG22" s="868"/>
      <c r="DH22" s="869"/>
      <c r="DI22" s="869"/>
      <c r="DJ22" s="869"/>
      <c r="DK22" s="870"/>
      <c r="DL22" s="868"/>
      <c r="DM22" s="869"/>
      <c r="DN22" s="869"/>
      <c r="DO22" s="869"/>
      <c r="DP22" s="870"/>
      <c r="DQ22" s="868"/>
      <c r="DR22" s="869"/>
      <c r="DS22" s="869"/>
      <c r="DT22" s="869"/>
      <c r="DU22" s="870"/>
      <c r="DV22" s="871"/>
      <c r="DW22" s="872"/>
      <c r="DX22" s="872"/>
      <c r="DY22" s="872"/>
      <c r="DZ22" s="873"/>
      <c r="EA22" s="256"/>
    </row>
    <row r="23" spans="1:131" s="257" customFormat="1" ht="26.25" customHeight="1" thickBot="1" x14ac:dyDescent="0.2">
      <c r="A23" s="266" t="s">
        <v>390</v>
      </c>
      <c r="B23" s="879" t="s">
        <v>391</v>
      </c>
      <c r="C23" s="880"/>
      <c r="D23" s="880"/>
      <c r="E23" s="880"/>
      <c r="F23" s="880"/>
      <c r="G23" s="880"/>
      <c r="H23" s="880"/>
      <c r="I23" s="880"/>
      <c r="J23" s="880"/>
      <c r="K23" s="880"/>
      <c r="L23" s="880"/>
      <c r="M23" s="880"/>
      <c r="N23" s="880"/>
      <c r="O23" s="880"/>
      <c r="P23" s="881"/>
      <c r="Q23" s="882">
        <f>Q7+Q8+Q9</f>
        <v>2676</v>
      </c>
      <c r="R23" s="883"/>
      <c r="S23" s="883"/>
      <c r="T23" s="883"/>
      <c r="U23" s="883"/>
      <c r="V23" s="883">
        <f>V7+V8+V9</f>
        <v>2607</v>
      </c>
      <c r="W23" s="883"/>
      <c r="X23" s="883"/>
      <c r="Y23" s="883"/>
      <c r="Z23" s="883"/>
      <c r="AA23" s="883">
        <f>AA7+AA8+AA9</f>
        <v>69</v>
      </c>
      <c r="AB23" s="883"/>
      <c r="AC23" s="883"/>
      <c r="AD23" s="883"/>
      <c r="AE23" s="884"/>
      <c r="AF23" s="885">
        <v>52</v>
      </c>
      <c r="AG23" s="883"/>
      <c r="AH23" s="883"/>
      <c r="AI23" s="883"/>
      <c r="AJ23" s="886"/>
      <c r="AK23" s="887"/>
      <c r="AL23" s="888"/>
      <c r="AM23" s="888"/>
      <c r="AN23" s="888"/>
      <c r="AO23" s="888"/>
      <c r="AP23" s="883">
        <v>2973</v>
      </c>
      <c r="AQ23" s="883"/>
      <c r="AR23" s="883"/>
      <c r="AS23" s="883"/>
      <c r="AT23" s="883"/>
      <c r="AU23" s="889"/>
      <c r="AV23" s="889"/>
      <c r="AW23" s="889"/>
      <c r="AX23" s="889"/>
      <c r="AY23" s="890"/>
      <c r="AZ23" s="898" t="s">
        <v>128</v>
      </c>
      <c r="BA23" s="899"/>
      <c r="BB23" s="899"/>
      <c r="BC23" s="899"/>
      <c r="BD23" s="900"/>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8"/>
      <c r="CI23" s="869"/>
      <c r="CJ23" s="869"/>
      <c r="CK23" s="869"/>
      <c r="CL23" s="870"/>
      <c r="CM23" s="868"/>
      <c r="CN23" s="869"/>
      <c r="CO23" s="869"/>
      <c r="CP23" s="869"/>
      <c r="CQ23" s="870"/>
      <c r="CR23" s="868"/>
      <c r="CS23" s="869"/>
      <c r="CT23" s="869"/>
      <c r="CU23" s="869"/>
      <c r="CV23" s="870"/>
      <c r="CW23" s="868"/>
      <c r="CX23" s="869"/>
      <c r="CY23" s="869"/>
      <c r="CZ23" s="869"/>
      <c r="DA23" s="870"/>
      <c r="DB23" s="868"/>
      <c r="DC23" s="869"/>
      <c r="DD23" s="869"/>
      <c r="DE23" s="869"/>
      <c r="DF23" s="870"/>
      <c r="DG23" s="868"/>
      <c r="DH23" s="869"/>
      <c r="DI23" s="869"/>
      <c r="DJ23" s="869"/>
      <c r="DK23" s="870"/>
      <c r="DL23" s="868"/>
      <c r="DM23" s="869"/>
      <c r="DN23" s="869"/>
      <c r="DO23" s="869"/>
      <c r="DP23" s="870"/>
      <c r="DQ23" s="868"/>
      <c r="DR23" s="869"/>
      <c r="DS23" s="869"/>
      <c r="DT23" s="869"/>
      <c r="DU23" s="870"/>
      <c r="DV23" s="871"/>
      <c r="DW23" s="872"/>
      <c r="DX23" s="872"/>
      <c r="DY23" s="872"/>
      <c r="DZ23" s="873"/>
      <c r="EA23" s="256"/>
    </row>
    <row r="24" spans="1:131" s="257" customFormat="1" ht="26.25" customHeight="1" x14ac:dyDescent="0.15">
      <c r="A24" s="897" t="s">
        <v>392</v>
      </c>
      <c r="B24" s="897"/>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7"/>
      <c r="AX24" s="897"/>
      <c r="AY24" s="897"/>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8"/>
      <c r="CI24" s="869"/>
      <c r="CJ24" s="869"/>
      <c r="CK24" s="869"/>
      <c r="CL24" s="870"/>
      <c r="CM24" s="868"/>
      <c r="CN24" s="869"/>
      <c r="CO24" s="869"/>
      <c r="CP24" s="869"/>
      <c r="CQ24" s="870"/>
      <c r="CR24" s="868"/>
      <c r="CS24" s="869"/>
      <c r="CT24" s="869"/>
      <c r="CU24" s="869"/>
      <c r="CV24" s="870"/>
      <c r="CW24" s="868"/>
      <c r="CX24" s="869"/>
      <c r="CY24" s="869"/>
      <c r="CZ24" s="869"/>
      <c r="DA24" s="870"/>
      <c r="DB24" s="868"/>
      <c r="DC24" s="869"/>
      <c r="DD24" s="869"/>
      <c r="DE24" s="869"/>
      <c r="DF24" s="870"/>
      <c r="DG24" s="868"/>
      <c r="DH24" s="869"/>
      <c r="DI24" s="869"/>
      <c r="DJ24" s="869"/>
      <c r="DK24" s="870"/>
      <c r="DL24" s="868"/>
      <c r="DM24" s="869"/>
      <c r="DN24" s="869"/>
      <c r="DO24" s="869"/>
      <c r="DP24" s="870"/>
      <c r="DQ24" s="868"/>
      <c r="DR24" s="869"/>
      <c r="DS24" s="869"/>
      <c r="DT24" s="869"/>
      <c r="DU24" s="870"/>
      <c r="DV24" s="871"/>
      <c r="DW24" s="872"/>
      <c r="DX24" s="872"/>
      <c r="DY24" s="872"/>
      <c r="DZ24" s="873"/>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8"/>
      <c r="CI25" s="869"/>
      <c r="CJ25" s="869"/>
      <c r="CK25" s="869"/>
      <c r="CL25" s="870"/>
      <c r="CM25" s="868"/>
      <c r="CN25" s="869"/>
      <c r="CO25" s="869"/>
      <c r="CP25" s="869"/>
      <c r="CQ25" s="870"/>
      <c r="CR25" s="868"/>
      <c r="CS25" s="869"/>
      <c r="CT25" s="869"/>
      <c r="CU25" s="869"/>
      <c r="CV25" s="870"/>
      <c r="CW25" s="868"/>
      <c r="CX25" s="869"/>
      <c r="CY25" s="869"/>
      <c r="CZ25" s="869"/>
      <c r="DA25" s="870"/>
      <c r="DB25" s="868"/>
      <c r="DC25" s="869"/>
      <c r="DD25" s="869"/>
      <c r="DE25" s="869"/>
      <c r="DF25" s="870"/>
      <c r="DG25" s="868"/>
      <c r="DH25" s="869"/>
      <c r="DI25" s="869"/>
      <c r="DJ25" s="869"/>
      <c r="DK25" s="870"/>
      <c r="DL25" s="868"/>
      <c r="DM25" s="869"/>
      <c r="DN25" s="869"/>
      <c r="DO25" s="869"/>
      <c r="DP25" s="870"/>
      <c r="DQ25" s="868"/>
      <c r="DR25" s="869"/>
      <c r="DS25" s="869"/>
      <c r="DT25" s="869"/>
      <c r="DU25" s="870"/>
      <c r="DV25" s="871"/>
      <c r="DW25" s="872"/>
      <c r="DX25" s="872"/>
      <c r="DY25" s="872"/>
      <c r="DZ25" s="873"/>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901" t="s">
        <v>397</v>
      </c>
      <c r="AG26" s="902"/>
      <c r="AH26" s="902"/>
      <c r="AI26" s="902"/>
      <c r="AJ26" s="903"/>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8"/>
      <c r="CI26" s="869"/>
      <c r="CJ26" s="869"/>
      <c r="CK26" s="869"/>
      <c r="CL26" s="870"/>
      <c r="CM26" s="868"/>
      <c r="CN26" s="869"/>
      <c r="CO26" s="869"/>
      <c r="CP26" s="869"/>
      <c r="CQ26" s="870"/>
      <c r="CR26" s="868"/>
      <c r="CS26" s="869"/>
      <c r="CT26" s="869"/>
      <c r="CU26" s="869"/>
      <c r="CV26" s="870"/>
      <c r="CW26" s="868"/>
      <c r="CX26" s="869"/>
      <c r="CY26" s="869"/>
      <c r="CZ26" s="869"/>
      <c r="DA26" s="870"/>
      <c r="DB26" s="868"/>
      <c r="DC26" s="869"/>
      <c r="DD26" s="869"/>
      <c r="DE26" s="869"/>
      <c r="DF26" s="870"/>
      <c r="DG26" s="868"/>
      <c r="DH26" s="869"/>
      <c r="DI26" s="869"/>
      <c r="DJ26" s="869"/>
      <c r="DK26" s="870"/>
      <c r="DL26" s="868"/>
      <c r="DM26" s="869"/>
      <c r="DN26" s="869"/>
      <c r="DO26" s="869"/>
      <c r="DP26" s="870"/>
      <c r="DQ26" s="868"/>
      <c r="DR26" s="869"/>
      <c r="DS26" s="869"/>
      <c r="DT26" s="869"/>
      <c r="DU26" s="870"/>
      <c r="DV26" s="871"/>
      <c r="DW26" s="872"/>
      <c r="DX26" s="872"/>
      <c r="DY26" s="872"/>
      <c r="DZ26" s="873"/>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4"/>
      <c r="AG27" s="905"/>
      <c r="AH27" s="905"/>
      <c r="AI27" s="905"/>
      <c r="AJ27" s="906"/>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8"/>
      <c r="CI27" s="869"/>
      <c r="CJ27" s="869"/>
      <c r="CK27" s="869"/>
      <c r="CL27" s="870"/>
      <c r="CM27" s="868"/>
      <c r="CN27" s="869"/>
      <c r="CO27" s="869"/>
      <c r="CP27" s="869"/>
      <c r="CQ27" s="870"/>
      <c r="CR27" s="868"/>
      <c r="CS27" s="869"/>
      <c r="CT27" s="869"/>
      <c r="CU27" s="869"/>
      <c r="CV27" s="870"/>
      <c r="CW27" s="868"/>
      <c r="CX27" s="869"/>
      <c r="CY27" s="869"/>
      <c r="CZ27" s="869"/>
      <c r="DA27" s="870"/>
      <c r="DB27" s="868"/>
      <c r="DC27" s="869"/>
      <c r="DD27" s="869"/>
      <c r="DE27" s="869"/>
      <c r="DF27" s="870"/>
      <c r="DG27" s="868"/>
      <c r="DH27" s="869"/>
      <c r="DI27" s="869"/>
      <c r="DJ27" s="869"/>
      <c r="DK27" s="870"/>
      <c r="DL27" s="868"/>
      <c r="DM27" s="869"/>
      <c r="DN27" s="869"/>
      <c r="DO27" s="869"/>
      <c r="DP27" s="870"/>
      <c r="DQ27" s="868"/>
      <c r="DR27" s="869"/>
      <c r="DS27" s="869"/>
      <c r="DT27" s="869"/>
      <c r="DU27" s="870"/>
      <c r="DV27" s="871"/>
      <c r="DW27" s="872"/>
      <c r="DX27" s="872"/>
      <c r="DY27" s="872"/>
      <c r="DZ27" s="873"/>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11">
        <v>126</v>
      </c>
      <c r="R28" s="912"/>
      <c r="S28" s="912"/>
      <c r="T28" s="912"/>
      <c r="U28" s="912"/>
      <c r="V28" s="912">
        <v>123</v>
      </c>
      <c r="W28" s="912"/>
      <c r="X28" s="912"/>
      <c r="Y28" s="912"/>
      <c r="Z28" s="912"/>
      <c r="AA28" s="912">
        <v>3</v>
      </c>
      <c r="AB28" s="912"/>
      <c r="AC28" s="912"/>
      <c r="AD28" s="912"/>
      <c r="AE28" s="913"/>
      <c r="AF28" s="914">
        <v>3</v>
      </c>
      <c r="AG28" s="912"/>
      <c r="AH28" s="912"/>
      <c r="AI28" s="912"/>
      <c r="AJ28" s="915"/>
      <c r="AK28" s="916" t="s">
        <v>576</v>
      </c>
      <c r="AL28" s="917"/>
      <c r="AM28" s="917"/>
      <c r="AN28" s="917"/>
      <c r="AO28" s="917"/>
      <c r="AP28" s="917" t="s">
        <v>576</v>
      </c>
      <c r="AQ28" s="917"/>
      <c r="AR28" s="917"/>
      <c r="AS28" s="917"/>
      <c r="AT28" s="917"/>
      <c r="AU28" s="907" t="s">
        <v>576</v>
      </c>
      <c r="AV28" s="908"/>
      <c r="AW28" s="908"/>
      <c r="AX28" s="908"/>
      <c r="AY28" s="860"/>
      <c r="AZ28" s="907" t="s">
        <v>576</v>
      </c>
      <c r="BA28" s="908"/>
      <c r="BB28" s="908"/>
      <c r="BC28" s="908"/>
      <c r="BD28" s="860"/>
      <c r="BE28" s="909"/>
      <c r="BF28" s="909"/>
      <c r="BG28" s="909"/>
      <c r="BH28" s="909"/>
      <c r="BI28" s="910"/>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8"/>
      <c r="CI28" s="869"/>
      <c r="CJ28" s="869"/>
      <c r="CK28" s="869"/>
      <c r="CL28" s="870"/>
      <c r="CM28" s="868"/>
      <c r="CN28" s="869"/>
      <c r="CO28" s="869"/>
      <c r="CP28" s="869"/>
      <c r="CQ28" s="870"/>
      <c r="CR28" s="868"/>
      <c r="CS28" s="869"/>
      <c r="CT28" s="869"/>
      <c r="CU28" s="869"/>
      <c r="CV28" s="870"/>
      <c r="CW28" s="868"/>
      <c r="CX28" s="869"/>
      <c r="CY28" s="869"/>
      <c r="CZ28" s="869"/>
      <c r="DA28" s="870"/>
      <c r="DB28" s="868"/>
      <c r="DC28" s="869"/>
      <c r="DD28" s="869"/>
      <c r="DE28" s="869"/>
      <c r="DF28" s="870"/>
      <c r="DG28" s="868"/>
      <c r="DH28" s="869"/>
      <c r="DI28" s="869"/>
      <c r="DJ28" s="869"/>
      <c r="DK28" s="870"/>
      <c r="DL28" s="868"/>
      <c r="DM28" s="869"/>
      <c r="DN28" s="869"/>
      <c r="DO28" s="869"/>
      <c r="DP28" s="870"/>
      <c r="DQ28" s="868"/>
      <c r="DR28" s="869"/>
      <c r="DS28" s="869"/>
      <c r="DT28" s="869"/>
      <c r="DU28" s="870"/>
      <c r="DV28" s="871"/>
      <c r="DW28" s="872"/>
      <c r="DX28" s="872"/>
      <c r="DY28" s="872"/>
      <c r="DZ28" s="873"/>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111</v>
      </c>
      <c r="R29" s="845"/>
      <c r="S29" s="845"/>
      <c r="T29" s="845"/>
      <c r="U29" s="845"/>
      <c r="V29" s="845">
        <v>106</v>
      </c>
      <c r="W29" s="845"/>
      <c r="X29" s="845"/>
      <c r="Y29" s="845"/>
      <c r="Z29" s="845"/>
      <c r="AA29" s="845">
        <v>5</v>
      </c>
      <c r="AB29" s="845"/>
      <c r="AC29" s="845"/>
      <c r="AD29" s="845"/>
      <c r="AE29" s="846"/>
      <c r="AF29" s="847">
        <v>5</v>
      </c>
      <c r="AG29" s="848"/>
      <c r="AH29" s="848"/>
      <c r="AI29" s="848"/>
      <c r="AJ29" s="849"/>
      <c r="AK29" s="850" t="s">
        <v>576</v>
      </c>
      <c r="AL29" s="851"/>
      <c r="AM29" s="851"/>
      <c r="AN29" s="851"/>
      <c r="AO29" s="851"/>
      <c r="AP29" s="851" t="s">
        <v>576</v>
      </c>
      <c r="AQ29" s="851"/>
      <c r="AR29" s="851"/>
      <c r="AS29" s="851"/>
      <c r="AT29" s="851"/>
      <c r="AU29" s="920" t="s">
        <v>576</v>
      </c>
      <c r="AV29" s="921"/>
      <c r="AW29" s="921"/>
      <c r="AX29" s="921"/>
      <c r="AY29" s="850"/>
      <c r="AZ29" s="920" t="s">
        <v>576</v>
      </c>
      <c r="BA29" s="921"/>
      <c r="BB29" s="921"/>
      <c r="BC29" s="921"/>
      <c r="BD29" s="850"/>
      <c r="BE29" s="918"/>
      <c r="BF29" s="918"/>
      <c r="BG29" s="918"/>
      <c r="BH29" s="918"/>
      <c r="BI29" s="919"/>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8"/>
      <c r="CI29" s="869"/>
      <c r="CJ29" s="869"/>
      <c r="CK29" s="869"/>
      <c r="CL29" s="870"/>
      <c r="CM29" s="868"/>
      <c r="CN29" s="869"/>
      <c r="CO29" s="869"/>
      <c r="CP29" s="869"/>
      <c r="CQ29" s="870"/>
      <c r="CR29" s="868"/>
      <c r="CS29" s="869"/>
      <c r="CT29" s="869"/>
      <c r="CU29" s="869"/>
      <c r="CV29" s="870"/>
      <c r="CW29" s="868"/>
      <c r="CX29" s="869"/>
      <c r="CY29" s="869"/>
      <c r="CZ29" s="869"/>
      <c r="DA29" s="870"/>
      <c r="DB29" s="868"/>
      <c r="DC29" s="869"/>
      <c r="DD29" s="869"/>
      <c r="DE29" s="869"/>
      <c r="DF29" s="870"/>
      <c r="DG29" s="868"/>
      <c r="DH29" s="869"/>
      <c r="DI29" s="869"/>
      <c r="DJ29" s="869"/>
      <c r="DK29" s="870"/>
      <c r="DL29" s="868"/>
      <c r="DM29" s="869"/>
      <c r="DN29" s="869"/>
      <c r="DO29" s="869"/>
      <c r="DP29" s="870"/>
      <c r="DQ29" s="868"/>
      <c r="DR29" s="869"/>
      <c r="DS29" s="869"/>
      <c r="DT29" s="869"/>
      <c r="DU29" s="870"/>
      <c r="DV29" s="871"/>
      <c r="DW29" s="872"/>
      <c r="DX29" s="872"/>
      <c r="DY29" s="872"/>
      <c r="DZ29" s="873"/>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18</v>
      </c>
      <c r="R30" s="845"/>
      <c r="S30" s="845"/>
      <c r="T30" s="845"/>
      <c r="U30" s="845"/>
      <c r="V30" s="845">
        <v>18</v>
      </c>
      <c r="W30" s="845"/>
      <c r="X30" s="845"/>
      <c r="Y30" s="845"/>
      <c r="Z30" s="845"/>
      <c r="AA30" s="845">
        <v>0</v>
      </c>
      <c r="AB30" s="845"/>
      <c r="AC30" s="845"/>
      <c r="AD30" s="845"/>
      <c r="AE30" s="846"/>
      <c r="AF30" s="847">
        <v>0</v>
      </c>
      <c r="AG30" s="848"/>
      <c r="AH30" s="848"/>
      <c r="AI30" s="848"/>
      <c r="AJ30" s="849"/>
      <c r="AK30" s="850" t="s">
        <v>576</v>
      </c>
      <c r="AL30" s="851"/>
      <c r="AM30" s="851"/>
      <c r="AN30" s="851"/>
      <c r="AO30" s="851"/>
      <c r="AP30" s="851" t="s">
        <v>576</v>
      </c>
      <c r="AQ30" s="851"/>
      <c r="AR30" s="851"/>
      <c r="AS30" s="851"/>
      <c r="AT30" s="851"/>
      <c r="AU30" s="920" t="s">
        <v>576</v>
      </c>
      <c r="AV30" s="921"/>
      <c r="AW30" s="921"/>
      <c r="AX30" s="921"/>
      <c r="AY30" s="850"/>
      <c r="AZ30" s="920" t="s">
        <v>576</v>
      </c>
      <c r="BA30" s="921"/>
      <c r="BB30" s="921"/>
      <c r="BC30" s="921"/>
      <c r="BD30" s="850"/>
      <c r="BE30" s="918"/>
      <c r="BF30" s="918"/>
      <c r="BG30" s="918"/>
      <c r="BH30" s="918"/>
      <c r="BI30" s="919"/>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8"/>
      <c r="CI30" s="869"/>
      <c r="CJ30" s="869"/>
      <c r="CK30" s="869"/>
      <c r="CL30" s="870"/>
      <c r="CM30" s="868"/>
      <c r="CN30" s="869"/>
      <c r="CO30" s="869"/>
      <c r="CP30" s="869"/>
      <c r="CQ30" s="870"/>
      <c r="CR30" s="868"/>
      <c r="CS30" s="869"/>
      <c r="CT30" s="869"/>
      <c r="CU30" s="869"/>
      <c r="CV30" s="870"/>
      <c r="CW30" s="868"/>
      <c r="CX30" s="869"/>
      <c r="CY30" s="869"/>
      <c r="CZ30" s="869"/>
      <c r="DA30" s="870"/>
      <c r="DB30" s="868"/>
      <c r="DC30" s="869"/>
      <c r="DD30" s="869"/>
      <c r="DE30" s="869"/>
      <c r="DF30" s="870"/>
      <c r="DG30" s="868"/>
      <c r="DH30" s="869"/>
      <c r="DI30" s="869"/>
      <c r="DJ30" s="869"/>
      <c r="DK30" s="870"/>
      <c r="DL30" s="868"/>
      <c r="DM30" s="869"/>
      <c r="DN30" s="869"/>
      <c r="DO30" s="869"/>
      <c r="DP30" s="870"/>
      <c r="DQ30" s="868"/>
      <c r="DR30" s="869"/>
      <c r="DS30" s="869"/>
      <c r="DT30" s="869"/>
      <c r="DU30" s="870"/>
      <c r="DV30" s="871"/>
      <c r="DW30" s="872"/>
      <c r="DX30" s="872"/>
      <c r="DY30" s="872"/>
      <c r="DZ30" s="873"/>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121</v>
      </c>
      <c r="R31" s="845"/>
      <c r="S31" s="845"/>
      <c r="T31" s="845"/>
      <c r="U31" s="845"/>
      <c r="V31" s="845">
        <v>120</v>
      </c>
      <c r="W31" s="845"/>
      <c r="X31" s="845"/>
      <c r="Y31" s="845"/>
      <c r="Z31" s="845"/>
      <c r="AA31" s="845">
        <v>1</v>
      </c>
      <c r="AB31" s="845"/>
      <c r="AC31" s="845"/>
      <c r="AD31" s="845"/>
      <c r="AE31" s="846"/>
      <c r="AF31" s="847">
        <v>1</v>
      </c>
      <c r="AG31" s="848"/>
      <c r="AH31" s="848"/>
      <c r="AI31" s="848"/>
      <c r="AJ31" s="849"/>
      <c r="AK31" s="850">
        <v>65</v>
      </c>
      <c r="AL31" s="851"/>
      <c r="AM31" s="851"/>
      <c r="AN31" s="851"/>
      <c r="AO31" s="851"/>
      <c r="AP31" s="851">
        <v>436</v>
      </c>
      <c r="AQ31" s="851"/>
      <c r="AR31" s="851"/>
      <c r="AS31" s="851"/>
      <c r="AT31" s="851"/>
      <c r="AU31" s="851">
        <v>355</v>
      </c>
      <c r="AV31" s="851"/>
      <c r="AW31" s="851"/>
      <c r="AX31" s="851"/>
      <c r="AY31" s="851"/>
      <c r="AZ31" s="920" t="s">
        <v>576</v>
      </c>
      <c r="BA31" s="921"/>
      <c r="BB31" s="921"/>
      <c r="BC31" s="921"/>
      <c r="BD31" s="850"/>
      <c r="BE31" s="918" t="s">
        <v>406</v>
      </c>
      <c r="BF31" s="918"/>
      <c r="BG31" s="918"/>
      <c r="BH31" s="918"/>
      <c r="BI31" s="919"/>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8"/>
      <c r="CI31" s="869"/>
      <c r="CJ31" s="869"/>
      <c r="CK31" s="869"/>
      <c r="CL31" s="870"/>
      <c r="CM31" s="868"/>
      <c r="CN31" s="869"/>
      <c r="CO31" s="869"/>
      <c r="CP31" s="869"/>
      <c r="CQ31" s="870"/>
      <c r="CR31" s="868"/>
      <c r="CS31" s="869"/>
      <c r="CT31" s="869"/>
      <c r="CU31" s="869"/>
      <c r="CV31" s="870"/>
      <c r="CW31" s="868"/>
      <c r="CX31" s="869"/>
      <c r="CY31" s="869"/>
      <c r="CZ31" s="869"/>
      <c r="DA31" s="870"/>
      <c r="DB31" s="868"/>
      <c r="DC31" s="869"/>
      <c r="DD31" s="869"/>
      <c r="DE31" s="869"/>
      <c r="DF31" s="870"/>
      <c r="DG31" s="868"/>
      <c r="DH31" s="869"/>
      <c r="DI31" s="869"/>
      <c r="DJ31" s="869"/>
      <c r="DK31" s="870"/>
      <c r="DL31" s="868"/>
      <c r="DM31" s="869"/>
      <c r="DN31" s="869"/>
      <c r="DO31" s="869"/>
      <c r="DP31" s="870"/>
      <c r="DQ31" s="868"/>
      <c r="DR31" s="869"/>
      <c r="DS31" s="869"/>
      <c r="DT31" s="869"/>
      <c r="DU31" s="870"/>
      <c r="DV31" s="871"/>
      <c r="DW31" s="872"/>
      <c r="DX31" s="872"/>
      <c r="DY31" s="872"/>
      <c r="DZ31" s="873"/>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90</v>
      </c>
      <c r="R32" s="845"/>
      <c r="S32" s="845"/>
      <c r="T32" s="845"/>
      <c r="U32" s="845"/>
      <c r="V32" s="845">
        <v>88</v>
      </c>
      <c r="W32" s="845"/>
      <c r="X32" s="845"/>
      <c r="Y32" s="845"/>
      <c r="Z32" s="845"/>
      <c r="AA32" s="845">
        <v>2</v>
      </c>
      <c r="AB32" s="845"/>
      <c r="AC32" s="845"/>
      <c r="AD32" s="845"/>
      <c r="AE32" s="846"/>
      <c r="AF32" s="847">
        <v>2</v>
      </c>
      <c r="AG32" s="848"/>
      <c r="AH32" s="848"/>
      <c r="AI32" s="848"/>
      <c r="AJ32" s="849"/>
      <c r="AK32" s="850">
        <v>69</v>
      </c>
      <c r="AL32" s="851"/>
      <c r="AM32" s="851"/>
      <c r="AN32" s="851"/>
      <c r="AO32" s="851"/>
      <c r="AP32" s="851">
        <v>302</v>
      </c>
      <c r="AQ32" s="851"/>
      <c r="AR32" s="851"/>
      <c r="AS32" s="851"/>
      <c r="AT32" s="851"/>
      <c r="AU32" s="851">
        <v>179</v>
      </c>
      <c r="AV32" s="851"/>
      <c r="AW32" s="851"/>
      <c r="AX32" s="851"/>
      <c r="AY32" s="851"/>
      <c r="AZ32" s="920" t="s">
        <v>576</v>
      </c>
      <c r="BA32" s="921"/>
      <c r="BB32" s="921"/>
      <c r="BC32" s="921"/>
      <c r="BD32" s="850"/>
      <c r="BE32" s="918" t="s">
        <v>408</v>
      </c>
      <c r="BF32" s="918"/>
      <c r="BG32" s="918"/>
      <c r="BH32" s="918"/>
      <c r="BI32" s="919"/>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8"/>
      <c r="CI32" s="869"/>
      <c r="CJ32" s="869"/>
      <c r="CK32" s="869"/>
      <c r="CL32" s="870"/>
      <c r="CM32" s="868"/>
      <c r="CN32" s="869"/>
      <c r="CO32" s="869"/>
      <c r="CP32" s="869"/>
      <c r="CQ32" s="870"/>
      <c r="CR32" s="868"/>
      <c r="CS32" s="869"/>
      <c r="CT32" s="869"/>
      <c r="CU32" s="869"/>
      <c r="CV32" s="870"/>
      <c r="CW32" s="868"/>
      <c r="CX32" s="869"/>
      <c r="CY32" s="869"/>
      <c r="CZ32" s="869"/>
      <c r="DA32" s="870"/>
      <c r="DB32" s="868"/>
      <c r="DC32" s="869"/>
      <c r="DD32" s="869"/>
      <c r="DE32" s="869"/>
      <c r="DF32" s="870"/>
      <c r="DG32" s="868"/>
      <c r="DH32" s="869"/>
      <c r="DI32" s="869"/>
      <c r="DJ32" s="869"/>
      <c r="DK32" s="870"/>
      <c r="DL32" s="868"/>
      <c r="DM32" s="869"/>
      <c r="DN32" s="869"/>
      <c r="DO32" s="869"/>
      <c r="DP32" s="870"/>
      <c r="DQ32" s="868"/>
      <c r="DR32" s="869"/>
      <c r="DS32" s="869"/>
      <c r="DT32" s="869"/>
      <c r="DU32" s="870"/>
      <c r="DV32" s="871"/>
      <c r="DW32" s="872"/>
      <c r="DX32" s="872"/>
      <c r="DY32" s="872"/>
      <c r="DZ32" s="873"/>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850"/>
      <c r="AL33" s="851"/>
      <c r="AM33" s="851"/>
      <c r="AN33" s="851"/>
      <c r="AO33" s="851"/>
      <c r="AP33" s="851"/>
      <c r="AQ33" s="851"/>
      <c r="AR33" s="851"/>
      <c r="AS33" s="851"/>
      <c r="AT33" s="851"/>
      <c r="AU33" s="851"/>
      <c r="AV33" s="851"/>
      <c r="AW33" s="851"/>
      <c r="AX33" s="851"/>
      <c r="AY33" s="851"/>
      <c r="AZ33" s="922"/>
      <c r="BA33" s="922"/>
      <c r="BB33" s="922"/>
      <c r="BC33" s="922"/>
      <c r="BD33" s="922"/>
      <c r="BE33" s="918"/>
      <c r="BF33" s="918"/>
      <c r="BG33" s="918"/>
      <c r="BH33" s="918"/>
      <c r="BI33" s="919"/>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8"/>
      <c r="CI33" s="869"/>
      <c r="CJ33" s="869"/>
      <c r="CK33" s="869"/>
      <c r="CL33" s="870"/>
      <c r="CM33" s="868"/>
      <c r="CN33" s="869"/>
      <c r="CO33" s="869"/>
      <c r="CP33" s="869"/>
      <c r="CQ33" s="870"/>
      <c r="CR33" s="868"/>
      <c r="CS33" s="869"/>
      <c r="CT33" s="869"/>
      <c r="CU33" s="869"/>
      <c r="CV33" s="870"/>
      <c r="CW33" s="868"/>
      <c r="CX33" s="869"/>
      <c r="CY33" s="869"/>
      <c r="CZ33" s="869"/>
      <c r="DA33" s="870"/>
      <c r="DB33" s="868"/>
      <c r="DC33" s="869"/>
      <c r="DD33" s="869"/>
      <c r="DE33" s="869"/>
      <c r="DF33" s="870"/>
      <c r="DG33" s="868"/>
      <c r="DH33" s="869"/>
      <c r="DI33" s="869"/>
      <c r="DJ33" s="869"/>
      <c r="DK33" s="870"/>
      <c r="DL33" s="868"/>
      <c r="DM33" s="869"/>
      <c r="DN33" s="869"/>
      <c r="DO33" s="869"/>
      <c r="DP33" s="870"/>
      <c r="DQ33" s="868"/>
      <c r="DR33" s="869"/>
      <c r="DS33" s="869"/>
      <c r="DT33" s="869"/>
      <c r="DU33" s="870"/>
      <c r="DV33" s="871"/>
      <c r="DW33" s="872"/>
      <c r="DX33" s="872"/>
      <c r="DY33" s="872"/>
      <c r="DZ33" s="873"/>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850"/>
      <c r="AL34" s="851"/>
      <c r="AM34" s="851"/>
      <c r="AN34" s="851"/>
      <c r="AO34" s="851"/>
      <c r="AP34" s="851"/>
      <c r="AQ34" s="851"/>
      <c r="AR34" s="851"/>
      <c r="AS34" s="851"/>
      <c r="AT34" s="851"/>
      <c r="AU34" s="851"/>
      <c r="AV34" s="851"/>
      <c r="AW34" s="851"/>
      <c r="AX34" s="851"/>
      <c r="AY34" s="851"/>
      <c r="AZ34" s="922"/>
      <c r="BA34" s="922"/>
      <c r="BB34" s="922"/>
      <c r="BC34" s="922"/>
      <c r="BD34" s="922"/>
      <c r="BE34" s="918"/>
      <c r="BF34" s="918"/>
      <c r="BG34" s="918"/>
      <c r="BH34" s="918"/>
      <c r="BI34" s="919"/>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8"/>
      <c r="CI34" s="869"/>
      <c r="CJ34" s="869"/>
      <c r="CK34" s="869"/>
      <c r="CL34" s="870"/>
      <c r="CM34" s="868"/>
      <c r="CN34" s="869"/>
      <c r="CO34" s="869"/>
      <c r="CP34" s="869"/>
      <c r="CQ34" s="870"/>
      <c r="CR34" s="868"/>
      <c r="CS34" s="869"/>
      <c r="CT34" s="869"/>
      <c r="CU34" s="869"/>
      <c r="CV34" s="870"/>
      <c r="CW34" s="868"/>
      <c r="CX34" s="869"/>
      <c r="CY34" s="869"/>
      <c r="CZ34" s="869"/>
      <c r="DA34" s="870"/>
      <c r="DB34" s="868"/>
      <c r="DC34" s="869"/>
      <c r="DD34" s="869"/>
      <c r="DE34" s="869"/>
      <c r="DF34" s="870"/>
      <c r="DG34" s="868"/>
      <c r="DH34" s="869"/>
      <c r="DI34" s="869"/>
      <c r="DJ34" s="869"/>
      <c r="DK34" s="870"/>
      <c r="DL34" s="868"/>
      <c r="DM34" s="869"/>
      <c r="DN34" s="869"/>
      <c r="DO34" s="869"/>
      <c r="DP34" s="870"/>
      <c r="DQ34" s="868"/>
      <c r="DR34" s="869"/>
      <c r="DS34" s="869"/>
      <c r="DT34" s="869"/>
      <c r="DU34" s="870"/>
      <c r="DV34" s="871"/>
      <c r="DW34" s="872"/>
      <c r="DX34" s="872"/>
      <c r="DY34" s="872"/>
      <c r="DZ34" s="873"/>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850"/>
      <c r="AL35" s="851"/>
      <c r="AM35" s="851"/>
      <c r="AN35" s="851"/>
      <c r="AO35" s="851"/>
      <c r="AP35" s="851"/>
      <c r="AQ35" s="851"/>
      <c r="AR35" s="851"/>
      <c r="AS35" s="851"/>
      <c r="AT35" s="851"/>
      <c r="AU35" s="851"/>
      <c r="AV35" s="851"/>
      <c r="AW35" s="851"/>
      <c r="AX35" s="851"/>
      <c r="AY35" s="851"/>
      <c r="AZ35" s="922"/>
      <c r="BA35" s="922"/>
      <c r="BB35" s="922"/>
      <c r="BC35" s="922"/>
      <c r="BD35" s="922"/>
      <c r="BE35" s="918"/>
      <c r="BF35" s="918"/>
      <c r="BG35" s="918"/>
      <c r="BH35" s="918"/>
      <c r="BI35" s="919"/>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8"/>
      <c r="CI35" s="869"/>
      <c r="CJ35" s="869"/>
      <c r="CK35" s="869"/>
      <c r="CL35" s="870"/>
      <c r="CM35" s="868"/>
      <c r="CN35" s="869"/>
      <c r="CO35" s="869"/>
      <c r="CP35" s="869"/>
      <c r="CQ35" s="870"/>
      <c r="CR35" s="868"/>
      <c r="CS35" s="869"/>
      <c r="CT35" s="869"/>
      <c r="CU35" s="869"/>
      <c r="CV35" s="870"/>
      <c r="CW35" s="868"/>
      <c r="CX35" s="869"/>
      <c r="CY35" s="869"/>
      <c r="CZ35" s="869"/>
      <c r="DA35" s="870"/>
      <c r="DB35" s="868"/>
      <c r="DC35" s="869"/>
      <c r="DD35" s="869"/>
      <c r="DE35" s="869"/>
      <c r="DF35" s="870"/>
      <c r="DG35" s="868"/>
      <c r="DH35" s="869"/>
      <c r="DI35" s="869"/>
      <c r="DJ35" s="869"/>
      <c r="DK35" s="870"/>
      <c r="DL35" s="868"/>
      <c r="DM35" s="869"/>
      <c r="DN35" s="869"/>
      <c r="DO35" s="869"/>
      <c r="DP35" s="870"/>
      <c r="DQ35" s="868"/>
      <c r="DR35" s="869"/>
      <c r="DS35" s="869"/>
      <c r="DT35" s="869"/>
      <c r="DU35" s="870"/>
      <c r="DV35" s="871"/>
      <c r="DW35" s="872"/>
      <c r="DX35" s="872"/>
      <c r="DY35" s="872"/>
      <c r="DZ35" s="873"/>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850"/>
      <c r="AL36" s="851"/>
      <c r="AM36" s="851"/>
      <c r="AN36" s="851"/>
      <c r="AO36" s="851"/>
      <c r="AP36" s="851"/>
      <c r="AQ36" s="851"/>
      <c r="AR36" s="851"/>
      <c r="AS36" s="851"/>
      <c r="AT36" s="851"/>
      <c r="AU36" s="851"/>
      <c r="AV36" s="851"/>
      <c r="AW36" s="851"/>
      <c r="AX36" s="851"/>
      <c r="AY36" s="851"/>
      <c r="AZ36" s="922"/>
      <c r="BA36" s="922"/>
      <c r="BB36" s="922"/>
      <c r="BC36" s="922"/>
      <c r="BD36" s="922"/>
      <c r="BE36" s="918"/>
      <c r="BF36" s="918"/>
      <c r="BG36" s="918"/>
      <c r="BH36" s="918"/>
      <c r="BI36" s="919"/>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8"/>
      <c r="CI36" s="869"/>
      <c r="CJ36" s="869"/>
      <c r="CK36" s="869"/>
      <c r="CL36" s="870"/>
      <c r="CM36" s="868"/>
      <c r="CN36" s="869"/>
      <c r="CO36" s="869"/>
      <c r="CP36" s="869"/>
      <c r="CQ36" s="870"/>
      <c r="CR36" s="868"/>
      <c r="CS36" s="869"/>
      <c r="CT36" s="869"/>
      <c r="CU36" s="869"/>
      <c r="CV36" s="870"/>
      <c r="CW36" s="868"/>
      <c r="CX36" s="869"/>
      <c r="CY36" s="869"/>
      <c r="CZ36" s="869"/>
      <c r="DA36" s="870"/>
      <c r="DB36" s="868"/>
      <c r="DC36" s="869"/>
      <c r="DD36" s="869"/>
      <c r="DE36" s="869"/>
      <c r="DF36" s="870"/>
      <c r="DG36" s="868"/>
      <c r="DH36" s="869"/>
      <c r="DI36" s="869"/>
      <c r="DJ36" s="869"/>
      <c r="DK36" s="870"/>
      <c r="DL36" s="868"/>
      <c r="DM36" s="869"/>
      <c r="DN36" s="869"/>
      <c r="DO36" s="869"/>
      <c r="DP36" s="870"/>
      <c r="DQ36" s="868"/>
      <c r="DR36" s="869"/>
      <c r="DS36" s="869"/>
      <c r="DT36" s="869"/>
      <c r="DU36" s="870"/>
      <c r="DV36" s="871"/>
      <c r="DW36" s="872"/>
      <c r="DX36" s="872"/>
      <c r="DY36" s="872"/>
      <c r="DZ36" s="873"/>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850"/>
      <c r="AL37" s="851"/>
      <c r="AM37" s="851"/>
      <c r="AN37" s="851"/>
      <c r="AO37" s="851"/>
      <c r="AP37" s="851"/>
      <c r="AQ37" s="851"/>
      <c r="AR37" s="851"/>
      <c r="AS37" s="851"/>
      <c r="AT37" s="851"/>
      <c r="AU37" s="851"/>
      <c r="AV37" s="851"/>
      <c r="AW37" s="851"/>
      <c r="AX37" s="851"/>
      <c r="AY37" s="851"/>
      <c r="AZ37" s="922"/>
      <c r="BA37" s="922"/>
      <c r="BB37" s="922"/>
      <c r="BC37" s="922"/>
      <c r="BD37" s="922"/>
      <c r="BE37" s="918"/>
      <c r="BF37" s="918"/>
      <c r="BG37" s="918"/>
      <c r="BH37" s="918"/>
      <c r="BI37" s="919"/>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8"/>
      <c r="CI37" s="869"/>
      <c r="CJ37" s="869"/>
      <c r="CK37" s="869"/>
      <c r="CL37" s="870"/>
      <c r="CM37" s="868"/>
      <c r="CN37" s="869"/>
      <c r="CO37" s="869"/>
      <c r="CP37" s="869"/>
      <c r="CQ37" s="870"/>
      <c r="CR37" s="868"/>
      <c r="CS37" s="869"/>
      <c r="CT37" s="869"/>
      <c r="CU37" s="869"/>
      <c r="CV37" s="870"/>
      <c r="CW37" s="868"/>
      <c r="CX37" s="869"/>
      <c r="CY37" s="869"/>
      <c r="CZ37" s="869"/>
      <c r="DA37" s="870"/>
      <c r="DB37" s="868"/>
      <c r="DC37" s="869"/>
      <c r="DD37" s="869"/>
      <c r="DE37" s="869"/>
      <c r="DF37" s="870"/>
      <c r="DG37" s="868"/>
      <c r="DH37" s="869"/>
      <c r="DI37" s="869"/>
      <c r="DJ37" s="869"/>
      <c r="DK37" s="870"/>
      <c r="DL37" s="868"/>
      <c r="DM37" s="869"/>
      <c r="DN37" s="869"/>
      <c r="DO37" s="869"/>
      <c r="DP37" s="870"/>
      <c r="DQ37" s="868"/>
      <c r="DR37" s="869"/>
      <c r="DS37" s="869"/>
      <c r="DT37" s="869"/>
      <c r="DU37" s="870"/>
      <c r="DV37" s="871"/>
      <c r="DW37" s="872"/>
      <c r="DX37" s="872"/>
      <c r="DY37" s="872"/>
      <c r="DZ37" s="873"/>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850"/>
      <c r="AL38" s="851"/>
      <c r="AM38" s="851"/>
      <c r="AN38" s="851"/>
      <c r="AO38" s="851"/>
      <c r="AP38" s="851"/>
      <c r="AQ38" s="851"/>
      <c r="AR38" s="851"/>
      <c r="AS38" s="851"/>
      <c r="AT38" s="851"/>
      <c r="AU38" s="851"/>
      <c r="AV38" s="851"/>
      <c r="AW38" s="851"/>
      <c r="AX38" s="851"/>
      <c r="AY38" s="851"/>
      <c r="AZ38" s="922"/>
      <c r="BA38" s="922"/>
      <c r="BB38" s="922"/>
      <c r="BC38" s="922"/>
      <c r="BD38" s="922"/>
      <c r="BE38" s="918"/>
      <c r="BF38" s="918"/>
      <c r="BG38" s="918"/>
      <c r="BH38" s="918"/>
      <c r="BI38" s="919"/>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8"/>
      <c r="CI38" s="869"/>
      <c r="CJ38" s="869"/>
      <c r="CK38" s="869"/>
      <c r="CL38" s="870"/>
      <c r="CM38" s="868"/>
      <c r="CN38" s="869"/>
      <c r="CO38" s="869"/>
      <c r="CP38" s="869"/>
      <c r="CQ38" s="870"/>
      <c r="CR38" s="868"/>
      <c r="CS38" s="869"/>
      <c r="CT38" s="869"/>
      <c r="CU38" s="869"/>
      <c r="CV38" s="870"/>
      <c r="CW38" s="868"/>
      <c r="CX38" s="869"/>
      <c r="CY38" s="869"/>
      <c r="CZ38" s="869"/>
      <c r="DA38" s="870"/>
      <c r="DB38" s="868"/>
      <c r="DC38" s="869"/>
      <c r="DD38" s="869"/>
      <c r="DE38" s="869"/>
      <c r="DF38" s="870"/>
      <c r="DG38" s="868"/>
      <c r="DH38" s="869"/>
      <c r="DI38" s="869"/>
      <c r="DJ38" s="869"/>
      <c r="DK38" s="870"/>
      <c r="DL38" s="868"/>
      <c r="DM38" s="869"/>
      <c r="DN38" s="869"/>
      <c r="DO38" s="869"/>
      <c r="DP38" s="870"/>
      <c r="DQ38" s="868"/>
      <c r="DR38" s="869"/>
      <c r="DS38" s="869"/>
      <c r="DT38" s="869"/>
      <c r="DU38" s="870"/>
      <c r="DV38" s="871"/>
      <c r="DW38" s="872"/>
      <c r="DX38" s="872"/>
      <c r="DY38" s="872"/>
      <c r="DZ38" s="873"/>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850"/>
      <c r="AL39" s="851"/>
      <c r="AM39" s="851"/>
      <c r="AN39" s="851"/>
      <c r="AO39" s="851"/>
      <c r="AP39" s="851"/>
      <c r="AQ39" s="851"/>
      <c r="AR39" s="851"/>
      <c r="AS39" s="851"/>
      <c r="AT39" s="851"/>
      <c r="AU39" s="851"/>
      <c r="AV39" s="851"/>
      <c r="AW39" s="851"/>
      <c r="AX39" s="851"/>
      <c r="AY39" s="851"/>
      <c r="AZ39" s="922"/>
      <c r="BA39" s="922"/>
      <c r="BB39" s="922"/>
      <c r="BC39" s="922"/>
      <c r="BD39" s="922"/>
      <c r="BE39" s="918"/>
      <c r="BF39" s="918"/>
      <c r="BG39" s="918"/>
      <c r="BH39" s="918"/>
      <c r="BI39" s="919"/>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8"/>
      <c r="CI39" s="869"/>
      <c r="CJ39" s="869"/>
      <c r="CK39" s="869"/>
      <c r="CL39" s="870"/>
      <c r="CM39" s="868"/>
      <c r="CN39" s="869"/>
      <c r="CO39" s="869"/>
      <c r="CP39" s="869"/>
      <c r="CQ39" s="870"/>
      <c r="CR39" s="868"/>
      <c r="CS39" s="869"/>
      <c r="CT39" s="869"/>
      <c r="CU39" s="869"/>
      <c r="CV39" s="870"/>
      <c r="CW39" s="868"/>
      <c r="CX39" s="869"/>
      <c r="CY39" s="869"/>
      <c r="CZ39" s="869"/>
      <c r="DA39" s="870"/>
      <c r="DB39" s="868"/>
      <c r="DC39" s="869"/>
      <c r="DD39" s="869"/>
      <c r="DE39" s="869"/>
      <c r="DF39" s="870"/>
      <c r="DG39" s="868"/>
      <c r="DH39" s="869"/>
      <c r="DI39" s="869"/>
      <c r="DJ39" s="869"/>
      <c r="DK39" s="870"/>
      <c r="DL39" s="868"/>
      <c r="DM39" s="869"/>
      <c r="DN39" s="869"/>
      <c r="DO39" s="869"/>
      <c r="DP39" s="870"/>
      <c r="DQ39" s="868"/>
      <c r="DR39" s="869"/>
      <c r="DS39" s="869"/>
      <c r="DT39" s="869"/>
      <c r="DU39" s="870"/>
      <c r="DV39" s="871"/>
      <c r="DW39" s="872"/>
      <c r="DX39" s="872"/>
      <c r="DY39" s="872"/>
      <c r="DZ39" s="873"/>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850"/>
      <c r="AL40" s="851"/>
      <c r="AM40" s="851"/>
      <c r="AN40" s="851"/>
      <c r="AO40" s="851"/>
      <c r="AP40" s="851"/>
      <c r="AQ40" s="851"/>
      <c r="AR40" s="851"/>
      <c r="AS40" s="851"/>
      <c r="AT40" s="851"/>
      <c r="AU40" s="851"/>
      <c r="AV40" s="851"/>
      <c r="AW40" s="851"/>
      <c r="AX40" s="851"/>
      <c r="AY40" s="851"/>
      <c r="AZ40" s="922"/>
      <c r="BA40" s="922"/>
      <c r="BB40" s="922"/>
      <c r="BC40" s="922"/>
      <c r="BD40" s="922"/>
      <c r="BE40" s="918"/>
      <c r="BF40" s="918"/>
      <c r="BG40" s="918"/>
      <c r="BH40" s="918"/>
      <c r="BI40" s="919"/>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8"/>
      <c r="CI40" s="869"/>
      <c r="CJ40" s="869"/>
      <c r="CK40" s="869"/>
      <c r="CL40" s="870"/>
      <c r="CM40" s="868"/>
      <c r="CN40" s="869"/>
      <c r="CO40" s="869"/>
      <c r="CP40" s="869"/>
      <c r="CQ40" s="870"/>
      <c r="CR40" s="868"/>
      <c r="CS40" s="869"/>
      <c r="CT40" s="869"/>
      <c r="CU40" s="869"/>
      <c r="CV40" s="870"/>
      <c r="CW40" s="868"/>
      <c r="CX40" s="869"/>
      <c r="CY40" s="869"/>
      <c r="CZ40" s="869"/>
      <c r="DA40" s="870"/>
      <c r="DB40" s="868"/>
      <c r="DC40" s="869"/>
      <c r="DD40" s="869"/>
      <c r="DE40" s="869"/>
      <c r="DF40" s="870"/>
      <c r="DG40" s="868"/>
      <c r="DH40" s="869"/>
      <c r="DI40" s="869"/>
      <c r="DJ40" s="869"/>
      <c r="DK40" s="870"/>
      <c r="DL40" s="868"/>
      <c r="DM40" s="869"/>
      <c r="DN40" s="869"/>
      <c r="DO40" s="869"/>
      <c r="DP40" s="870"/>
      <c r="DQ40" s="868"/>
      <c r="DR40" s="869"/>
      <c r="DS40" s="869"/>
      <c r="DT40" s="869"/>
      <c r="DU40" s="870"/>
      <c r="DV40" s="871"/>
      <c r="DW40" s="872"/>
      <c r="DX40" s="872"/>
      <c r="DY40" s="872"/>
      <c r="DZ40" s="873"/>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850"/>
      <c r="AL41" s="851"/>
      <c r="AM41" s="851"/>
      <c r="AN41" s="851"/>
      <c r="AO41" s="851"/>
      <c r="AP41" s="851"/>
      <c r="AQ41" s="851"/>
      <c r="AR41" s="851"/>
      <c r="AS41" s="851"/>
      <c r="AT41" s="851"/>
      <c r="AU41" s="851"/>
      <c r="AV41" s="851"/>
      <c r="AW41" s="851"/>
      <c r="AX41" s="851"/>
      <c r="AY41" s="851"/>
      <c r="AZ41" s="922"/>
      <c r="BA41" s="922"/>
      <c r="BB41" s="922"/>
      <c r="BC41" s="922"/>
      <c r="BD41" s="922"/>
      <c r="BE41" s="918"/>
      <c r="BF41" s="918"/>
      <c r="BG41" s="918"/>
      <c r="BH41" s="918"/>
      <c r="BI41" s="919"/>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8"/>
      <c r="CI41" s="869"/>
      <c r="CJ41" s="869"/>
      <c r="CK41" s="869"/>
      <c r="CL41" s="870"/>
      <c r="CM41" s="868"/>
      <c r="CN41" s="869"/>
      <c r="CO41" s="869"/>
      <c r="CP41" s="869"/>
      <c r="CQ41" s="870"/>
      <c r="CR41" s="868"/>
      <c r="CS41" s="869"/>
      <c r="CT41" s="869"/>
      <c r="CU41" s="869"/>
      <c r="CV41" s="870"/>
      <c r="CW41" s="868"/>
      <c r="CX41" s="869"/>
      <c r="CY41" s="869"/>
      <c r="CZ41" s="869"/>
      <c r="DA41" s="870"/>
      <c r="DB41" s="868"/>
      <c r="DC41" s="869"/>
      <c r="DD41" s="869"/>
      <c r="DE41" s="869"/>
      <c r="DF41" s="870"/>
      <c r="DG41" s="868"/>
      <c r="DH41" s="869"/>
      <c r="DI41" s="869"/>
      <c r="DJ41" s="869"/>
      <c r="DK41" s="870"/>
      <c r="DL41" s="868"/>
      <c r="DM41" s="869"/>
      <c r="DN41" s="869"/>
      <c r="DO41" s="869"/>
      <c r="DP41" s="870"/>
      <c r="DQ41" s="868"/>
      <c r="DR41" s="869"/>
      <c r="DS41" s="869"/>
      <c r="DT41" s="869"/>
      <c r="DU41" s="870"/>
      <c r="DV41" s="871"/>
      <c r="DW41" s="872"/>
      <c r="DX41" s="872"/>
      <c r="DY41" s="872"/>
      <c r="DZ41" s="873"/>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850"/>
      <c r="AL42" s="851"/>
      <c r="AM42" s="851"/>
      <c r="AN42" s="851"/>
      <c r="AO42" s="851"/>
      <c r="AP42" s="851"/>
      <c r="AQ42" s="851"/>
      <c r="AR42" s="851"/>
      <c r="AS42" s="851"/>
      <c r="AT42" s="851"/>
      <c r="AU42" s="851"/>
      <c r="AV42" s="851"/>
      <c r="AW42" s="851"/>
      <c r="AX42" s="851"/>
      <c r="AY42" s="851"/>
      <c r="AZ42" s="922"/>
      <c r="BA42" s="922"/>
      <c r="BB42" s="922"/>
      <c r="BC42" s="922"/>
      <c r="BD42" s="922"/>
      <c r="BE42" s="918"/>
      <c r="BF42" s="918"/>
      <c r="BG42" s="918"/>
      <c r="BH42" s="918"/>
      <c r="BI42" s="919"/>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8"/>
      <c r="CI42" s="869"/>
      <c r="CJ42" s="869"/>
      <c r="CK42" s="869"/>
      <c r="CL42" s="870"/>
      <c r="CM42" s="868"/>
      <c r="CN42" s="869"/>
      <c r="CO42" s="869"/>
      <c r="CP42" s="869"/>
      <c r="CQ42" s="870"/>
      <c r="CR42" s="868"/>
      <c r="CS42" s="869"/>
      <c r="CT42" s="869"/>
      <c r="CU42" s="869"/>
      <c r="CV42" s="870"/>
      <c r="CW42" s="868"/>
      <c r="CX42" s="869"/>
      <c r="CY42" s="869"/>
      <c r="CZ42" s="869"/>
      <c r="DA42" s="870"/>
      <c r="DB42" s="868"/>
      <c r="DC42" s="869"/>
      <c r="DD42" s="869"/>
      <c r="DE42" s="869"/>
      <c r="DF42" s="870"/>
      <c r="DG42" s="868"/>
      <c r="DH42" s="869"/>
      <c r="DI42" s="869"/>
      <c r="DJ42" s="869"/>
      <c r="DK42" s="870"/>
      <c r="DL42" s="868"/>
      <c r="DM42" s="869"/>
      <c r="DN42" s="869"/>
      <c r="DO42" s="869"/>
      <c r="DP42" s="870"/>
      <c r="DQ42" s="868"/>
      <c r="DR42" s="869"/>
      <c r="DS42" s="869"/>
      <c r="DT42" s="869"/>
      <c r="DU42" s="870"/>
      <c r="DV42" s="871"/>
      <c r="DW42" s="872"/>
      <c r="DX42" s="872"/>
      <c r="DY42" s="872"/>
      <c r="DZ42" s="873"/>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850"/>
      <c r="AL43" s="851"/>
      <c r="AM43" s="851"/>
      <c r="AN43" s="851"/>
      <c r="AO43" s="851"/>
      <c r="AP43" s="851"/>
      <c r="AQ43" s="851"/>
      <c r="AR43" s="851"/>
      <c r="AS43" s="851"/>
      <c r="AT43" s="851"/>
      <c r="AU43" s="851"/>
      <c r="AV43" s="851"/>
      <c r="AW43" s="851"/>
      <c r="AX43" s="851"/>
      <c r="AY43" s="851"/>
      <c r="AZ43" s="922"/>
      <c r="BA43" s="922"/>
      <c r="BB43" s="922"/>
      <c r="BC43" s="922"/>
      <c r="BD43" s="922"/>
      <c r="BE43" s="918"/>
      <c r="BF43" s="918"/>
      <c r="BG43" s="918"/>
      <c r="BH43" s="918"/>
      <c r="BI43" s="919"/>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8"/>
      <c r="CI43" s="869"/>
      <c r="CJ43" s="869"/>
      <c r="CK43" s="869"/>
      <c r="CL43" s="870"/>
      <c r="CM43" s="868"/>
      <c r="CN43" s="869"/>
      <c r="CO43" s="869"/>
      <c r="CP43" s="869"/>
      <c r="CQ43" s="870"/>
      <c r="CR43" s="868"/>
      <c r="CS43" s="869"/>
      <c r="CT43" s="869"/>
      <c r="CU43" s="869"/>
      <c r="CV43" s="870"/>
      <c r="CW43" s="868"/>
      <c r="CX43" s="869"/>
      <c r="CY43" s="869"/>
      <c r="CZ43" s="869"/>
      <c r="DA43" s="870"/>
      <c r="DB43" s="868"/>
      <c r="DC43" s="869"/>
      <c r="DD43" s="869"/>
      <c r="DE43" s="869"/>
      <c r="DF43" s="870"/>
      <c r="DG43" s="868"/>
      <c r="DH43" s="869"/>
      <c r="DI43" s="869"/>
      <c r="DJ43" s="869"/>
      <c r="DK43" s="870"/>
      <c r="DL43" s="868"/>
      <c r="DM43" s="869"/>
      <c r="DN43" s="869"/>
      <c r="DO43" s="869"/>
      <c r="DP43" s="870"/>
      <c r="DQ43" s="868"/>
      <c r="DR43" s="869"/>
      <c r="DS43" s="869"/>
      <c r="DT43" s="869"/>
      <c r="DU43" s="870"/>
      <c r="DV43" s="871"/>
      <c r="DW43" s="872"/>
      <c r="DX43" s="872"/>
      <c r="DY43" s="872"/>
      <c r="DZ43" s="873"/>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850"/>
      <c r="AL44" s="851"/>
      <c r="AM44" s="851"/>
      <c r="AN44" s="851"/>
      <c r="AO44" s="851"/>
      <c r="AP44" s="851"/>
      <c r="AQ44" s="851"/>
      <c r="AR44" s="851"/>
      <c r="AS44" s="851"/>
      <c r="AT44" s="851"/>
      <c r="AU44" s="851"/>
      <c r="AV44" s="851"/>
      <c r="AW44" s="851"/>
      <c r="AX44" s="851"/>
      <c r="AY44" s="851"/>
      <c r="AZ44" s="922"/>
      <c r="BA44" s="922"/>
      <c r="BB44" s="922"/>
      <c r="BC44" s="922"/>
      <c r="BD44" s="922"/>
      <c r="BE44" s="918"/>
      <c r="BF44" s="918"/>
      <c r="BG44" s="918"/>
      <c r="BH44" s="918"/>
      <c r="BI44" s="919"/>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8"/>
      <c r="CI44" s="869"/>
      <c r="CJ44" s="869"/>
      <c r="CK44" s="869"/>
      <c r="CL44" s="870"/>
      <c r="CM44" s="868"/>
      <c r="CN44" s="869"/>
      <c r="CO44" s="869"/>
      <c r="CP44" s="869"/>
      <c r="CQ44" s="870"/>
      <c r="CR44" s="868"/>
      <c r="CS44" s="869"/>
      <c r="CT44" s="869"/>
      <c r="CU44" s="869"/>
      <c r="CV44" s="870"/>
      <c r="CW44" s="868"/>
      <c r="CX44" s="869"/>
      <c r="CY44" s="869"/>
      <c r="CZ44" s="869"/>
      <c r="DA44" s="870"/>
      <c r="DB44" s="868"/>
      <c r="DC44" s="869"/>
      <c r="DD44" s="869"/>
      <c r="DE44" s="869"/>
      <c r="DF44" s="870"/>
      <c r="DG44" s="868"/>
      <c r="DH44" s="869"/>
      <c r="DI44" s="869"/>
      <c r="DJ44" s="869"/>
      <c r="DK44" s="870"/>
      <c r="DL44" s="868"/>
      <c r="DM44" s="869"/>
      <c r="DN44" s="869"/>
      <c r="DO44" s="869"/>
      <c r="DP44" s="870"/>
      <c r="DQ44" s="868"/>
      <c r="DR44" s="869"/>
      <c r="DS44" s="869"/>
      <c r="DT44" s="869"/>
      <c r="DU44" s="870"/>
      <c r="DV44" s="871"/>
      <c r="DW44" s="872"/>
      <c r="DX44" s="872"/>
      <c r="DY44" s="872"/>
      <c r="DZ44" s="873"/>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850"/>
      <c r="AL45" s="851"/>
      <c r="AM45" s="851"/>
      <c r="AN45" s="851"/>
      <c r="AO45" s="851"/>
      <c r="AP45" s="851"/>
      <c r="AQ45" s="851"/>
      <c r="AR45" s="851"/>
      <c r="AS45" s="851"/>
      <c r="AT45" s="851"/>
      <c r="AU45" s="851"/>
      <c r="AV45" s="851"/>
      <c r="AW45" s="851"/>
      <c r="AX45" s="851"/>
      <c r="AY45" s="851"/>
      <c r="AZ45" s="922"/>
      <c r="BA45" s="922"/>
      <c r="BB45" s="922"/>
      <c r="BC45" s="922"/>
      <c r="BD45" s="922"/>
      <c r="BE45" s="918"/>
      <c r="BF45" s="918"/>
      <c r="BG45" s="918"/>
      <c r="BH45" s="918"/>
      <c r="BI45" s="919"/>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8"/>
      <c r="CI45" s="869"/>
      <c r="CJ45" s="869"/>
      <c r="CK45" s="869"/>
      <c r="CL45" s="870"/>
      <c r="CM45" s="868"/>
      <c r="CN45" s="869"/>
      <c r="CO45" s="869"/>
      <c r="CP45" s="869"/>
      <c r="CQ45" s="870"/>
      <c r="CR45" s="868"/>
      <c r="CS45" s="869"/>
      <c r="CT45" s="869"/>
      <c r="CU45" s="869"/>
      <c r="CV45" s="870"/>
      <c r="CW45" s="868"/>
      <c r="CX45" s="869"/>
      <c r="CY45" s="869"/>
      <c r="CZ45" s="869"/>
      <c r="DA45" s="870"/>
      <c r="DB45" s="868"/>
      <c r="DC45" s="869"/>
      <c r="DD45" s="869"/>
      <c r="DE45" s="869"/>
      <c r="DF45" s="870"/>
      <c r="DG45" s="868"/>
      <c r="DH45" s="869"/>
      <c r="DI45" s="869"/>
      <c r="DJ45" s="869"/>
      <c r="DK45" s="870"/>
      <c r="DL45" s="868"/>
      <c r="DM45" s="869"/>
      <c r="DN45" s="869"/>
      <c r="DO45" s="869"/>
      <c r="DP45" s="870"/>
      <c r="DQ45" s="868"/>
      <c r="DR45" s="869"/>
      <c r="DS45" s="869"/>
      <c r="DT45" s="869"/>
      <c r="DU45" s="870"/>
      <c r="DV45" s="871"/>
      <c r="DW45" s="872"/>
      <c r="DX45" s="872"/>
      <c r="DY45" s="872"/>
      <c r="DZ45" s="873"/>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850"/>
      <c r="AL46" s="851"/>
      <c r="AM46" s="851"/>
      <c r="AN46" s="851"/>
      <c r="AO46" s="851"/>
      <c r="AP46" s="851"/>
      <c r="AQ46" s="851"/>
      <c r="AR46" s="851"/>
      <c r="AS46" s="851"/>
      <c r="AT46" s="851"/>
      <c r="AU46" s="851"/>
      <c r="AV46" s="851"/>
      <c r="AW46" s="851"/>
      <c r="AX46" s="851"/>
      <c r="AY46" s="851"/>
      <c r="AZ46" s="922"/>
      <c r="BA46" s="922"/>
      <c r="BB46" s="922"/>
      <c r="BC46" s="922"/>
      <c r="BD46" s="922"/>
      <c r="BE46" s="918"/>
      <c r="BF46" s="918"/>
      <c r="BG46" s="918"/>
      <c r="BH46" s="918"/>
      <c r="BI46" s="919"/>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8"/>
      <c r="CI46" s="869"/>
      <c r="CJ46" s="869"/>
      <c r="CK46" s="869"/>
      <c r="CL46" s="870"/>
      <c r="CM46" s="868"/>
      <c r="CN46" s="869"/>
      <c r="CO46" s="869"/>
      <c r="CP46" s="869"/>
      <c r="CQ46" s="870"/>
      <c r="CR46" s="868"/>
      <c r="CS46" s="869"/>
      <c r="CT46" s="869"/>
      <c r="CU46" s="869"/>
      <c r="CV46" s="870"/>
      <c r="CW46" s="868"/>
      <c r="CX46" s="869"/>
      <c r="CY46" s="869"/>
      <c r="CZ46" s="869"/>
      <c r="DA46" s="870"/>
      <c r="DB46" s="868"/>
      <c r="DC46" s="869"/>
      <c r="DD46" s="869"/>
      <c r="DE46" s="869"/>
      <c r="DF46" s="870"/>
      <c r="DG46" s="868"/>
      <c r="DH46" s="869"/>
      <c r="DI46" s="869"/>
      <c r="DJ46" s="869"/>
      <c r="DK46" s="870"/>
      <c r="DL46" s="868"/>
      <c r="DM46" s="869"/>
      <c r="DN46" s="869"/>
      <c r="DO46" s="869"/>
      <c r="DP46" s="870"/>
      <c r="DQ46" s="868"/>
      <c r="DR46" s="869"/>
      <c r="DS46" s="869"/>
      <c r="DT46" s="869"/>
      <c r="DU46" s="870"/>
      <c r="DV46" s="871"/>
      <c r="DW46" s="872"/>
      <c r="DX46" s="872"/>
      <c r="DY46" s="872"/>
      <c r="DZ46" s="873"/>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850"/>
      <c r="AL47" s="851"/>
      <c r="AM47" s="851"/>
      <c r="AN47" s="851"/>
      <c r="AO47" s="851"/>
      <c r="AP47" s="851"/>
      <c r="AQ47" s="851"/>
      <c r="AR47" s="851"/>
      <c r="AS47" s="851"/>
      <c r="AT47" s="851"/>
      <c r="AU47" s="851"/>
      <c r="AV47" s="851"/>
      <c r="AW47" s="851"/>
      <c r="AX47" s="851"/>
      <c r="AY47" s="851"/>
      <c r="AZ47" s="922"/>
      <c r="BA47" s="922"/>
      <c r="BB47" s="922"/>
      <c r="BC47" s="922"/>
      <c r="BD47" s="922"/>
      <c r="BE47" s="918"/>
      <c r="BF47" s="918"/>
      <c r="BG47" s="918"/>
      <c r="BH47" s="918"/>
      <c r="BI47" s="919"/>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8"/>
      <c r="CI47" s="869"/>
      <c r="CJ47" s="869"/>
      <c r="CK47" s="869"/>
      <c r="CL47" s="870"/>
      <c r="CM47" s="868"/>
      <c r="CN47" s="869"/>
      <c r="CO47" s="869"/>
      <c r="CP47" s="869"/>
      <c r="CQ47" s="870"/>
      <c r="CR47" s="868"/>
      <c r="CS47" s="869"/>
      <c r="CT47" s="869"/>
      <c r="CU47" s="869"/>
      <c r="CV47" s="870"/>
      <c r="CW47" s="868"/>
      <c r="CX47" s="869"/>
      <c r="CY47" s="869"/>
      <c r="CZ47" s="869"/>
      <c r="DA47" s="870"/>
      <c r="DB47" s="868"/>
      <c r="DC47" s="869"/>
      <c r="DD47" s="869"/>
      <c r="DE47" s="869"/>
      <c r="DF47" s="870"/>
      <c r="DG47" s="868"/>
      <c r="DH47" s="869"/>
      <c r="DI47" s="869"/>
      <c r="DJ47" s="869"/>
      <c r="DK47" s="870"/>
      <c r="DL47" s="868"/>
      <c r="DM47" s="869"/>
      <c r="DN47" s="869"/>
      <c r="DO47" s="869"/>
      <c r="DP47" s="870"/>
      <c r="DQ47" s="868"/>
      <c r="DR47" s="869"/>
      <c r="DS47" s="869"/>
      <c r="DT47" s="869"/>
      <c r="DU47" s="870"/>
      <c r="DV47" s="871"/>
      <c r="DW47" s="872"/>
      <c r="DX47" s="872"/>
      <c r="DY47" s="872"/>
      <c r="DZ47" s="873"/>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850"/>
      <c r="AL48" s="851"/>
      <c r="AM48" s="851"/>
      <c r="AN48" s="851"/>
      <c r="AO48" s="851"/>
      <c r="AP48" s="851"/>
      <c r="AQ48" s="851"/>
      <c r="AR48" s="851"/>
      <c r="AS48" s="851"/>
      <c r="AT48" s="851"/>
      <c r="AU48" s="851"/>
      <c r="AV48" s="851"/>
      <c r="AW48" s="851"/>
      <c r="AX48" s="851"/>
      <c r="AY48" s="851"/>
      <c r="AZ48" s="922"/>
      <c r="BA48" s="922"/>
      <c r="BB48" s="922"/>
      <c r="BC48" s="922"/>
      <c r="BD48" s="922"/>
      <c r="BE48" s="918"/>
      <c r="BF48" s="918"/>
      <c r="BG48" s="918"/>
      <c r="BH48" s="918"/>
      <c r="BI48" s="919"/>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8"/>
      <c r="CI48" s="869"/>
      <c r="CJ48" s="869"/>
      <c r="CK48" s="869"/>
      <c r="CL48" s="870"/>
      <c r="CM48" s="868"/>
      <c r="CN48" s="869"/>
      <c r="CO48" s="869"/>
      <c r="CP48" s="869"/>
      <c r="CQ48" s="870"/>
      <c r="CR48" s="868"/>
      <c r="CS48" s="869"/>
      <c r="CT48" s="869"/>
      <c r="CU48" s="869"/>
      <c r="CV48" s="870"/>
      <c r="CW48" s="868"/>
      <c r="CX48" s="869"/>
      <c r="CY48" s="869"/>
      <c r="CZ48" s="869"/>
      <c r="DA48" s="870"/>
      <c r="DB48" s="868"/>
      <c r="DC48" s="869"/>
      <c r="DD48" s="869"/>
      <c r="DE48" s="869"/>
      <c r="DF48" s="870"/>
      <c r="DG48" s="868"/>
      <c r="DH48" s="869"/>
      <c r="DI48" s="869"/>
      <c r="DJ48" s="869"/>
      <c r="DK48" s="870"/>
      <c r="DL48" s="868"/>
      <c r="DM48" s="869"/>
      <c r="DN48" s="869"/>
      <c r="DO48" s="869"/>
      <c r="DP48" s="870"/>
      <c r="DQ48" s="868"/>
      <c r="DR48" s="869"/>
      <c r="DS48" s="869"/>
      <c r="DT48" s="869"/>
      <c r="DU48" s="870"/>
      <c r="DV48" s="871"/>
      <c r="DW48" s="872"/>
      <c r="DX48" s="872"/>
      <c r="DY48" s="872"/>
      <c r="DZ48" s="873"/>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850"/>
      <c r="AL49" s="851"/>
      <c r="AM49" s="851"/>
      <c r="AN49" s="851"/>
      <c r="AO49" s="851"/>
      <c r="AP49" s="851"/>
      <c r="AQ49" s="851"/>
      <c r="AR49" s="851"/>
      <c r="AS49" s="851"/>
      <c r="AT49" s="851"/>
      <c r="AU49" s="851"/>
      <c r="AV49" s="851"/>
      <c r="AW49" s="851"/>
      <c r="AX49" s="851"/>
      <c r="AY49" s="851"/>
      <c r="AZ49" s="922"/>
      <c r="BA49" s="922"/>
      <c r="BB49" s="922"/>
      <c r="BC49" s="922"/>
      <c r="BD49" s="922"/>
      <c r="BE49" s="918"/>
      <c r="BF49" s="918"/>
      <c r="BG49" s="918"/>
      <c r="BH49" s="918"/>
      <c r="BI49" s="919"/>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8"/>
      <c r="CI49" s="869"/>
      <c r="CJ49" s="869"/>
      <c r="CK49" s="869"/>
      <c r="CL49" s="870"/>
      <c r="CM49" s="868"/>
      <c r="CN49" s="869"/>
      <c r="CO49" s="869"/>
      <c r="CP49" s="869"/>
      <c r="CQ49" s="870"/>
      <c r="CR49" s="868"/>
      <c r="CS49" s="869"/>
      <c r="CT49" s="869"/>
      <c r="CU49" s="869"/>
      <c r="CV49" s="870"/>
      <c r="CW49" s="868"/>
      <c r="CX49" s="869"/>
      <c r="CY49" s="869"/>
      <c r="CZ49" s="869"/>
      <c r="DA49" s="870"/>
      <c r="DB49" s="868"/>
      <c r="DC49" s="869"/>
      <c r="DD49" s="869"/>
      <c r="DE49" s="869"/>
      <c r="DF49" s="870"/>
      <c r="DG49" s="868"/>
      <c r="DH49" s="869"/>
      <c r="DI49" s="869"/>
      <c r="DJ49" s="869"/>
      <c r="DK49" s="870"/>
      <c r="DL49" s="868"/>
      <c r="DM49" s="869"/>
      <c r="DN49" s="869"/>
      <c r="DO49" s="869"/>
      <c r="DP49" s="870"/>
      <c r="DQ49" s="868"/>
      <c r="DR49" s="869"/>
      <c r="DS49" s="869"/>
      <c r="DT49" s="869"/>
      <c r="DU49" s="870"/>
      <c r="DV49" s="871"/>
      <c r="DW49" s="872"/>
      <c r="DX49" s="872"/>
      <c r="DY49" s="872"/>
      <c r="DZ49" s="873"/>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3"/>
      <c r="R50" s="924"/>
      <c r="S50" s="924"/>
      <c r="T50" s="924"/>
      <c r="U50" s="924"/>
      <c r="V50" s="924"/>
      <c r="W50" s="924"/>
      <c r="X50" s="924"/>
      <c r="Y50" s="924"/>
      <c r="Z50" s="924"/>
      <c r="AA50" s="924"/>
      <c r="AB50" s="924"/>
      <c r="AC50" s="924"/>
      <c r="AD50" s="924"/>
      <c r="AE50" s="925"/>
      <c r="AF50" s="847"/>
      <c r="AG50" s="848"/>
      <c r="AH50" s="848"/>
      <c r="AI50" s="848"/>
      <c r="AJ50" s="849"/>
      <c r="AK50" s="926"/>
      <c r="AL50" s="924"/>
      <c r="AM50" s="924"/>
      <c r="AN50" s="924"/>
      <c r="AO50" s="924"/>
      <c r="AP50" s="924"/>
      <c r="AQ50" s="924"/>
      <c r="AR50" s="924"/>
      <c r="AS50" s="924"/>
      <c r="AT50" s="924"/>
      <c r="AU50" s="924"/>
      <c r="AV50" s="924"/>
      <c r="AW50" s="924"/>
      <c r="AX50" s="924"/>
      <c r="AY50" s="924"/>
      <c r="AZ50" s="927"/>
      <c r="BA50" s="927"/>
      <c r="BB50" s="927"/>
      <c r="BC50" s="927"/>
      <c r="BD50" s="927"/>
      <c r="BE50" s="918"/>
      <c r="BF50" s="918"/>
      <c r="BG50" s="918"/>
      <c r="BH50" s="918"/>
      <c r="BI50" s="919"/>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8"/>
      <c r="CI50" s="869"/>
      <c r="CJ50" s="869"/>
      <c r="CK50" s="869"/>
      <c r="CL50" s="870"/>
      <c r="CM50" s="868"/>
      <c r="CN50" s="869"/>
      <c r="CO50" s="869"/>
      <c r="CP50" s="869"/>
      <c r="CQ50" s="870"/>
      <c r="CR50" s="868"/>
      <c r="CS50" s="869"/>
      <c r="CT50" s="869"/>
      <c r="CU50" s="869"/>
      <c r="CV50" s="870"/>
      <c r="CW50" s="868"/>
      <c r="CX50" s="869"/>
      <c r="CY50" s="869"/>
      <c r="CZ50" s="869"/>
      <c r="DA50" s="870"/>
      <c r="DB50" s="868"/>
      <c r="DC50" s="869"/>
      <c r="DD50" s="869"/>
      <c r="DE50" s="869"/>
      <c r="DF50" s="870"/>
      <c r="DG50" s="868"/>
      <c r="DH50" s="869"/>
      <c r="DI50" s="869"/>
      <c r="DJ50" s="869"/>
      <c r="DK50" s="870"/>
      <c r="DL50" s="868"/>
      <c r="DM50" s="869"/>
      <c r="DN50" s="869"/>
      <c r="DO50" s="869"/>
      <c r="DP50" s="870"/>
      <c r="DQ50" s="868"/>
      <c r="DR50" s="869"/>
      <c r="DS50" s="869"/>
      <c r="DT50" s="869"/>
      <c r="DU50" s="870"/>
      <c r="DV50" s="871"/>
      <c r="DW50" s="872"/>
      <c r="DX50" s="872"/>
      <c r="DY50" s="872"/>
      <c r="DZ50" s="873"/>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3"/>
      <c r="R51" s="924"/>
      <c r="S51" s="924"/>
      <c r="T51" s="924"/>
      <c r="U51" s="924"/>
      <c r="V51" s="924"/>
      <c r="W51" s="924"/>
      <c r="X51" s="924"/>
      <c r="Y51" s="924"/>
      <c r="Z51" s="924"/>
      <c r="AA51" s="924"/>
      <c r="AB51" s="924"/>
      <c r="AC51" s="924"/>
      <c r="AD51" s="924"/>
      <c r="AE51" s="925"/>
      <c r="AF51" s="847"/>
      <c r="AG51" s="848"/>
      <c r="AH51" s="848"/>
      <c r="AI51" s="848"/>
      <c r="AJ51" s="849"/>
      <c r="AK51" s="926"/>
      <c r="AL51" s="924"/>
      <c r="AM51" s="924"/>
      <c r="AN51" s="924"/>
      <c r="AO51" s="924"/>
      <c r="AP51" s="924"/>
      <c r="AQ51" s="924"/>
      <c r="AR51" s="924"/>
      <c r="AS51" s="924"/>
      <c r="AT51" s="924"/>
      <c r="AU51" s="924"/>
      <c r="AV51" s="924"/>
      <c r="AW51" s="924"/>
      <c r="AX51" s="924"/>
      <c r="AY51" s="924"/>
      <c r="AZ51" s="927"/>
      <c r="BA51" s="927"/>
      <c r="BB51" s="927"/>
      <c r="BC51" s="927"/>
      <c r="BD51" s="927"/>
      <c r="BE51" s="918"/>
      <c r="BF51" s="918"/>
      <c r="BG51" s="918"/>
      <c r="BH51" s="918"/>
      <c r="BI51" s="919"/>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8"/>
      <c r="CI51" s="869"/>
      <c r="CJ51" s="869"/>
      <c r="CK51" s="869"/>
      <c r="CL51" s="870"/>
      <c r="CM51" s="868"/>
      <c r="CN51" s="869"/>
      <c r="CO51" s="869"/>
      <c r="CP51" s="869"/>
      <c r="CQ51" s="870"/>
      <c r="CR51" s="868"/>
      <c r="CS51" s="869"/>
      <c r="CT51" s="869"/>
      <c r="CU51" s="869"/>
      <c r="CV51" s="870"/>
      <c r="CW51" s="868"/>
      <c r="CX51" s="869"/>
      <c r="CY51" s="869"/>
      <c r="CZ51" s="869"/>
      <c r="DA51" s="870"/>
      <c r="DB51" s="868"/>
      <c r="DC51" s="869"/>
      <c r="DD51" s="869"/>
      <c r="DE51" s="869"/>
      <c r="DF51" s="870"/>
      <c r="DG51" s="868"/>
      <c r="DH51" s="869"/>
      <c r="DI51" s="869"/>
      <c r="DJ51" s="869"/>
      <c r="DK51" s="870"/>
      <c r="DL51" s="868"/>
      <c r="DM51" s="869"/>
      <c r="DN51" s="869"/>
      <c r="DO51" s="869"/>
      <c r="DP51" s="870"/>
      <c r="DQ51" s="868"/>
      <c r="DR51" s="869"/>
      <c r="DS51" s="869"/>
      <c r="DT51" s="869"/>
      <c r="DU51" s="870"/>
      <c r="DV51" s="871"/>
      <c r="DW51" s="872"/>
      <c r="DX51" s="872"/>
      <c r="DY51" s="872"/>
      <c r="DZ51" s="873"/>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3"/>
      <c r="R52" s="924"/>
      <c r="S52" s="924"/>
      <c r="T52" s="924"/>
      <c r="U52" s="924"/>
      <c r="V52" s="924"/>
      <c r="W52" s="924"/>
      <c r="X52" s="924"/>
      <c r="Y52" s="924"/>
      <c r="Z52" s="924"/>
      <c r="AA52" s="924"/>
      <c r="AB52" s="924"/>
      <c r="AC52" s="924"/>
      <c r="AD52" s="924"/>
      <c r="AE52" s="925"/>
      <c r="AF52" s="847"/>
      <c r="AG52" s="848"/>
      <c r="AH52" s="848"/>
      <c r="AI52" s="848"/>
      <c r="AJ52" s="849"/>
      <c r="AK52" s="926"/>
      <c r="AL52" s="924"/>
      <c r="AM52" s="924"/>
      <c r="AN52" s="924"/>
      <c r="AO52" s="924"/>
      <c r="AP52" s="924"/>
      <c r="AQ52" s="924"/>
      <c r="AR52" s="924"/>
      <c r="AS52" s="924"/>
      <c r="AT52" s="924"/>
      <c r="AU52" s="924"/>
      <c r="AV52" s="924"/>
      <c r="AW52" s="924"/>
      <c r="AX52" s="924"/>
      <c r="AY52" s="924"/>
      <c r="AZ52" s="927"/>
      <c r="BA52" s="927"/>
      <c r="BB52" s="927"/>
      <c r="BC52" s="927"/>
      <c r="BD52" s="927"/>
      <c r="BE52" s="918"/>
      <c r="BF52" s="918"/>
      <c r="BG52" s="918"/>
      <c r="BH52" s="918"/>
      <c r="BI52" s="919"/>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8"/>
      <c r="CI52" s="869"/>
      <c r="CJ52" s="869"/>
      <c r="CK52" s="869"/>
      <c r="CL52" s="870"/>
      <c r="CM52" s="868"/>
      <c r="CN52" s="869"/>
      <c r="CO52" s="869"/>
      <c r="CP52" s="869"/>
      <c r="CQ52" s="870"/>
      <c r="CR52" s="868"/>
      <c r="CS52" s="869"/>
      <c r="CT52" s="869"/>
      <c r="CU52" s="869"/>
      <c r="CV52" s="870"/>
      <c r="CW52" s="868"/>
      <c r="CX52" s="869"/>
      <c r="CY52" s="869"/>
      <c r="CZ52" s="869"/>
      <c r="DA52" s="870"/>
      <c r="DB52" s="868"/>
      <c r="DC52" s="869"/>
      <c r="DD52" s="869"/>
      <c r="DE52" s="869"/>
      <c r="DF52" s="870"/>
      <c r="DG52" s="868"/>
      <c r="DH52" s="869"/>
      <c r="DI52" s="869"/>
      <c r="DJ52" s="869"/>
      <c r="DK52" s="870"/>
      <c r="DL52" s="868"/>
      <c r="DM52" s="869"/>
      <c r="DN52" s="869"/>
      <c r="DO52" s="869"/>
      <c r="DP52" s="870"/>
      <c r="DQ52" s="868"/>
      <c r="DR52" s="869"/>
      <c r="DS52" s="869"/>
      <c r="DT52" s="869"/>
      <c r="DU52" s="870"/>
      <c r="DV52" s="871"/>
      <c r="DW52" s="872"/>
      <c r="DX52" s="872"/>
      <c r="DY52" s="872"/>
      <c r="DZ52" s="873"/>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3"/>
      <c r="R53" s="924"/>
      <c r="S53" s="924"/>
      <c r="T53" s="924"/>
      <c r="U53" s="924"/>
      <c r="V53" s="924"/>
      <c r="W53" s="924"/>
      <c r="X53" s="924"/>
      <c r="Y53" s="924"/>
      <c r="Z53" s="924"/>
      <c r="AA53" s="924"/>
      <c r="AB53" s="924"/>
      <c r="AC53" s="924"/>
      <c r="AD53" s="924"/>
      <c r="AE53" s="925"/>
      <c r="AF53" s="847"/>
      <c r="AG53" s="848"/>
      <c r="AH53" s="848"/>
      <c r="AI53" s="848"/>
      <c r="AJ53" s="849"/>
      <c r="AK53" s="926"/>
      <c r="AL53" s="924"/>
      <c r="AM53" s="924"/>
      <c r="AN53" s="924"/>
      <c r="AO53" s="924"/>
      <c r="AP53" s="924"/>
      <c r="AQ53" s="924"/>
      <c r="AR53" s="924"/>
      <c r="AS53" s="924"/>
      <c r="AT53" s="924"/>
      <c r="AU53" s="924"/>
      <c r="AV53" s="924"/>
      <c r="AW53" s="924"/>
      <c r="AX53" s="924"/>
      <c r="AY53" s="924"/>
      <c r="AZ53" s="927"/>
      <c r="BA53" s="927"/>
      <c r="BB53" s="927"/>
      <c r="BC53" s="927"/>
      <c r="BD53" s="927"/>
      <c r="BE53" s="918"/>
      <c r="BF53" s="918"/>
      <c r="BG53" s="918"/>
      <c r="BH53" s="918"/>
      <c r="BI53" s="919"/>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8"/>
      <c r="CI53" s="869"/>
      <c r="CJ53" s="869"/>
      <c r="CK53" s="869"/>
      <c r="CL53" s="870"/>
      <c r="CM53" s="868"/>
      <c r="CN53" s="869"/>
      <c r="CO53" s="869"/>
      <c r="CP53" s="869"/>
      <c r="CQ53" s="870"/>
      <c r="CR53" s="868"/>
      <c r="CS53" s="869"/>
      <c r="CT53" s="869"/>
      <c r="CU53" s="869"/>
      <c r="CV53" s="870"/>
      <c r="CW53" s="868"/>
      <c r="CX53" s="869"/>
      <c r="CY53" s="869"/>
      <c r="CZ53" s="869"/>
      <c r="DA53" s="870"/>
      <c r="DB53" s="868"/>
      <c r="DC53" s="869"/>
      <c r="DD53" s="869"/>
      <c r="DE53" s="869"/>
      <c r="DF53" s="870"/>
      <c r="DG53" s="868"/>
      <c r="DH53" s="869"/>
      <c r="DI53" s="869"/>
      <c r="DJ53" s="869"/>
      <c r="DK53" s="870"/>
      <c r="DL53" s="868"/>
      <c r="DM53" s="869"/>
      <c r="DN53" s="869"/>
      <c r="DO53" s="869"/>
      <c r="DP53" s="870"/>
      <c r="DQ53" s="868"/>
      <c r="DR53" s="869"/>
      <c r="DS53" s="869"/>
      <c r="DT53" s="869"/>
      <c r="DU53" s="870"/>
      <c r="DV53" s="871"/>
      <c r="DW53" s="872"/>
      <c r="DX53" s="872"/>
      <c r="DY53" s="872"/>
      <c r="DZ53" s="873"/>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3"/>
      <c r="R54" s="924"/>
      <c r="S54" s="924"/>
      <c r="T54" s="924"/>
      <c r="U54" s="924"/>
      <c r="V54" s="924"/>
      <c r="W54" s="924"/>
      <c r="X54" s="924"/>
      <c r="Y54" s="924"/>
      <c r="Z54" s="924"/>
      <c r="AA54" s="924"/>
      <c r="AB54" s="924"/>
      <c r="AC54" s="924"/>
      <c r="AD54" s="924"/>
      <c r="AE54" s="925"/>
      <c r="AF54" s="847"/>
      <c r="AG54" s="848"/>
      <c r="AH54" s="848"/>
      <c r="AI54" s="848"/>
      <c r="AJ54" s="849"/>
      <c r="AK54" s="926"/>
      <c r="AL54" s="924"/>
      <c r="AM54" s="924"/>
      <c r="AN54" s="924"/>
      <c r="AO54" s="924"/>
      <c r="AP54" s="924"/>
      <c r="AQ54" s="924"/>
      <c r="AR54" s="924"/>
      <c r="AS54" s="924"/>
      <c r="AT54" s="924"/>
      <c r="AU54" s="924"/>
      <c r="AV54" s="924"/>
      <c r="AW54" s="924"/>
      <c r="AX54" s="924"/>
      <c r="AY54" s="924"/>
      <c r="AZ54" s="927"/>
      <c r="BA54" s="927"/>
      <c r="BB54" s="927"/>
      <c r="BC54" s="927"/>
      <c r="BD54" s="927"/>
      <c r="BE54" s="918"/>
      <c r="BF54" s="918"/>
      <c r="BG54" s="918"/>
      <c r="BH54" s="918"/>
      <c r="BI54" s="919"/>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8"/>
      <c r="CI54" s="869"/>
      <c r="CJ54" s="869"/>
      <c r="CK54" s="869"/>
      <c r="CL54" s="870"/>
      <c r="CM54" s="868"/>
      <c r="CN54" s="869"/>
      <c r="CO54" s="869"/>
      <c r="CP54" s="869"/>
      <c r="CQ54" s="870"/>
      <c r="CR54" s="868"/>
      <c r="CS54" s="869"/>
      <c r="CT54" s="869"/>
      <c r="CU54" s="869"/>
      <c r="CV54" s="870"/>
      <c r="CW54" s="868"/>
      <c r="CX54" s="869"/>
      <c r="CY54" s="869"/>
      <c r="CZ54" s="869"/>
      <c r="DA54" s="870"/>
      <c r="DB54" s="868"/>
      <c r="DC54" s="869"/>
      <c r="DD54" s="869"/>
      <c r="DE54" s="869"/>
      <c r="DF54" s="870"/>
      <c r="DG54" s="868"/>
      <c r="DH54" s="869"/>
      <c r="DI54" s="869"/>
      <c r="DJ54" s="869"/>
      <c r="DK54" s="870"/>
      <c r="DL54" s="868"/>
      <c r="DM54" s="869"/>
      <c r="DN54" s="869"/>
      <c r="DO54" s="869"/>
      <c r="DP54" s="870"/>
      <c r="DQ54" s="868"/>
      <c r="DR54" s="869"/>
      <c r="DS54" s="869"/>
      <c r="DT54" s="869"/>
      <c r="DU54" s="870"/>
      <c r="DV54" s="871"/>
      <c r="DW54" s="872"/>
      <c r="DX54" s="872"/>
      <c r="DY54" s="872"/>
      <c r="DZ54" s="873"/>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3"/>
      <c r="R55" s="924"/>
      <c r="S55" s="924"/>
      <c r="T55" s="924"/>
      <c r="U55" s="924"/>
      <c r="V55" s="924"/>
      <c r="W55" s="924"/>
      <c r="X55" s="924"/>
      <c r="Y55" s="924"/>
      <c r="Z55" s="924"/>
      <c r="AA55" s="924"/>
      <c r="AB55" s="924"/>
      <c r="AC55" s="924"/>
      <c r="AD55" s="924"/>
      <c r="AE55" s="925"/>
      <c r="AF55" s="847"/>
      <c r="AG55" s="848"/>
      <c r="AH55" s="848"/>
      <c r="AI55" s="848"/>
      <c r="AJ55" s="849"/>
      <c r="AK55" s="926"/>
      <c r="AL55" s="924"/>
      <c r="AM55" s="924"/>
      <c r="AN55" s="924"/>
      <c r="AO55" s="924"/>
      <c r="AP55" s="924"/>
      <c r="AQ55" s="924"/>
      <c r="AR55" s="924"/>
      <c r="AS55" s="924"/>
      <c r="AT55" s="924"/>
      <c r="AU55" s="924"/>
      <c r="AV55" s="924"/>
      <c r="AW55" s="924"/>
      <c r="AX55" s="924"/>
      <c r="AY55" s="924"/>
      <c r="AZ55" s="927"/>
      <c r="BA55" s="927"/>
      <c r="BB55" s="927"/>
      <c r="BC55" s="927"/>
      <c r="BD55" s="927"/>
      <c r="BE55" s="918"/>
      <c r="BF55" s="918"/>
      <c r="BG55" s="918"/>
      <c r="BH55" s="918"/>
      <c r="BI55" s="919"/>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8"/>
      <c r="CI55" s="869"/>
      <c r="CJ55" s="869"/>
      <c r="CK55" s="869"/>
      <c r="CL55" s="870"/>
      <c r="CM55" s="868"/>
      <c r="CN55" s="869"/>
      <c r="CO55" s="869"/>
      <c r="CP55" s="869"/>
      <c r="CQ55" s="870"/>
      <c r="CR55" s="868"/>
      <c r="CS55" s="869"/>
      <c r="CT55" s="869"/>
      <c r="CU55" s="869"/>
      <c r="CV55" s="870"/>
      <c r="CW55" s="868"/>
      <c r="CX55" s="869"/>
      <c r="CY55" s="869"/>
      <c r="CZ55" s="869"/>
      <c r="DA55" s="870"/>
      <c r="DB55" s="868"/>
      <c r="DC55" s="869"/>
      <c r="DD55" s="869"/>
      <c r="DE55" s="869"/>
      <c r="DF55" s="870"/>
      <c r="DG55" s="868"/>
      <c r="DH55" s="869"/>
      <c r="DI55" s="869"/>
      <c r="DJ55" s="869"/>
      <c r="DK55" s="870"/>
      <c r="DL55" s="868"/>
      <c r="DM55" s="869"/>
      <c r="DN55" s="869"/>
      <c r="DO55" s="869"/>
      <c r="DP55" s="870"/>
      <c r="DQ55" s="868"/>
      <c r="DR55" s="869"/>
      <c r="DS55" s="869"/>
      <c r="DT55" s="869"/>
      <c r="DU55" s="870"/>
      <c r="DV55" s="871"/>
      <c r="DW55" s="872"/>
      <c r="DX55" s="872"/>
      <c r="DY55" s="872"/>
      <c r="DZ55" s="873"/>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3"/>
      <c r="R56" s="924"/>
      <c r="S56" s="924"/>
      <c r="T56" s="924"/>
      <c r="U56" s="924"/>
      <c r="V56" s="924"/>
      <c r="W56" s="924"/>
      <c r="X56" s="924"/>
      <c r="Y56" s="924"/>
      <c r="Z56" s="924"/>
      <c r="AA56" s="924"/>
      <c r="AB56" s="924"/>
      <c r="AC56" s="924"/>
      <c r="AD56" s="924"/>
      <c r="AE56" s="925"/>
      <c r="AF56" s="847"/>
      <c r="AG56" s="848"/>
      <c r="AH56" s="848"/>
      <c r="AI56" s="848"/>
      <c r="AJ56" s="849"/>
      <c r="AK56" s="926"/>
      <c r="AL56" s="924"/>
      <c r="AM56" s="924"/>
      <c r="AN56" s="924"/>
      <c r="AO56" s="924"/>
      <c r="AP56" s="924"/>
      <c r="AQ56" s="924"/>
      <c r="AR56" s="924"/>
      <c r="AS56" s="924"/>
      <c r="AT56" s="924"/>
      <c r="AU56" s="924"/>
      <c r="AV56" s="924"/>
      <c r="AW56" s="924"/>
      <c r="AX56" s="924"/>
      <c r="AY56" s="924"/>
      <c r="AZ56" s="927"/>
      <c r="BA56" s="927"/>
      <c r="BB56" s="927"/>
      <c r="BC56" s="927"/>
      <c r="BD56" s="927"/>
      <c r="BE56" s="918"/>
      <c r="BF56" s="918"/>
      <c r="BG56" s="918"/>
      <c r="BH56" s="918"/>
      <c r="BI56" s="919"/>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8"/>
      <c r="CI56" s="869"/>
      <c r="CJ56" s="869"/>
      <c r="CK56" s="869"/>
      <c r="CL56" s="870"/>
      <c r="CM56" s="868"/>
      <c r="CN56" s="869"/>
      <c r="CO56" s="869"/>
      <c r="CP56" s="869"/>
      <c r="CQ56" s="870"/>
      <c r="CR56" s="868"/>
      <c r="CS56" s="869"/>
      <c r="CT56" s="869"/>
      <c r="CU56" s="869"/>
      <c r="CV56" s="870"/>
      <c r="CW56" s="868"/>
      <c r="CX56" s="869"/>
      <c r="CY56" s="869"/>
      <c r="CZ56" s="869"/>
      <c r="DA56" s="870"/>
      <c r="DB56" s="868"/>
      <c r="DC56" s="869"/>
      <c r="DD56" s="869"/>
      <c r="DE56" s="869"/>
      <c r="DF56" s="870"/>
      <c r="DG56" s="868"/>
      <c r="DH56" s="869"/>
      <c r="DI56" s="869"/>
      <c r="DJ56" s="869"/>
      <c r="DK56" s="870"/>
      <c r="DL56" s="868"/>
      <c r="DM56" s="869"/>
      <c r="DN56" s="869"/>
      <c r="DO56" s="869"/>
      <c r="DP56" s="870"/>
      <c r="DQ56" s="868"/>
      <c r="DR56" s="869"/>
      <c r="DS56" s="869"/>
      <c r="DT56" s="869"/>
      <c r="DU56" s="870"/>
      <c r="DV56" s="871"/>
      <c r="DW56" s="872"/>
      <c r="DX56" s="872"/>
      <c r="DY56" s="872"/>
      <c r="DZ56" s="873"/>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3"/>
      <c r="R57" s="924"/>
      <c r="S57" s="924"/>
      <c r="T57" s="924"/>
      <c r="U57" s="924"/>
      <c r="V57" s="924"/>
      <c r="W57" s="924"/>
      <c r="X57" s="924"/>
      <c r="Y57" s="924"/>
      <c r="Z57" s="924"/>
      <c r="AA57" s="924"/>
      <c r="AB57" s="924"/>
      <c r="AC57" s="924"/>
      <c r="AD57" s="924"/>
      <c r="AE57" s="925"/>
      <c r="AF57" s="847"/>
      <c r="AG57" s="848"/>
      <c r="AH57" s="848"/>
      <c r="AI57" s="848"/>
      <c r="AJ57" s="849"/>
      <c r="AK57" s="926"/>
      <c r="AL57" s="924"/>
      <c r="AM57" s="924"/>
      <c r="AN57" s="924"/>
      <c r="AO57" s="924"/>
      <c r="AP57" s="924"/>
      <c r="AQ57" s="924"/>
      <c r="AR57" s="924"/>
      <c r="AS57" s="924"/>
      <c r="AT57" s="924"/>
      <c r="AU57" s="924"/>
      <c r="AV57" s="924"/>
      <c r="AW57" s="924"/>
      <c r="AX57" s="924"/>
      <c r="AY57" s="924"/>
      <c r="AZ57" s="927"/>
      <c r="BA57" s="927"/>
      <c r="BB57" s="927"/>
      <c r="BC57" s="927"/>
      <c r="BD57" s="927"/>
      <c r="BE57" s="918"/>
      <c r="BF57" s="918"/>
      <c r="BG57" s="918"/>
      <c r="BH57" s="918"/>
      <c r="BI57" s="919"/>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8"/>
      <c r="CI57" s="869"/>
      <c r="CJ57" s="869"/>
      <c r="CK57" s="869"/>
      <c r="CL57" s="870"/>
      <c r="CM57" s="868"/>
      <c r="CN57" s="869"/>
      <c r="CO57" s="869"/>
      <c r="CP57" s="869"/>
      <c r="CQ57" s="870"/>
      <c r="CR57" s="868"/>
      <c r="CS57" s="869"/>
      <c r="CT57" s="869"/>
      <c r="CU57" s="869"/>
      <c r="CV57" s="870"/>
      <c r="CW57" s="868"/>
      <c r="CX57" s="869"/>
      <c r="CY57" s="869"/>
      <c r="CZ57" s="869"/>
      <c r="DA57" s="870"/>
      <c r="DB57" s="868"/>
      <c r="DC57" s="869"/>
      <c r="DD57" s="869"/>
      <c r="DE57" s="869"/>
      <c r="DF57" s="870"/>
      <c r="DG57" s="868"/>
      <c r="DH57" s="869"/>
      <c r="DI57" s="869"/>
      <c r="DJ57" s="869"/>
      <c r="DK57" s="870"/>
      <c r="DL57" s="868"/>
      <c r="DM57" s="869"/>
      <c r="DN57" s="869"/>
      <c r="DO57" s="869"/>
      <c r="DP57" s="870"/>
      <c r="DQ57" s="868"/>
      <c r="DR57" s="869"/>
      <c r="DS57" s="869"/>
      <c r="DT57" s="869"/>
      <c r="DU57" s="870"/>
      <c r="DV57" s="871"/>
      <c r="DW57" s="872"/>
      <c r="DX57" s="872"/>
      <c r="DY57" s="872"/>
      <c r="DZ57" s="873"/>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3"/>
      <c r="R58" s="924"/>
      <c r="S58" s="924"/>
      <c r="T58" s="924"/>
      <c r="U58" s="924"/>
      <c r="V58" s="924"/>
      <c r="W58" s="924"/>
      <c r="X58" s="924"/>
      <c r="Y58" s="924"/>
      <c r="Z58" s="924"/>
      <c r="AA58" s="924"/>
      <c r="AB58" s="924"/>
      <c r="AC58" s="924"/>
      <c r="AD58" s="924"/>
      <c r="AE58" s="925"/>
      <c r="AF58" s="847"/>
      <c r="AG58" s="848"/>
      <c r="AH58" s="848"/>
      <c r="AI58" s="848"/>
      <c r="AJ58" s="849"/>
      <c r="AK58" s="926"/>
      <c r="AL58" s="924"/>
      <c r="AM58" s="924"/>
      <c r="AN58" s="924"/>
      <c r="AO58" s="924"/>
      <c r="AP58" s="924"/>
      <c r="AQ58" s="924"/>
      <c r="AR58" s="924"/>
      <c r="AS58" s="924"/>
      <c r="AT58" s="924"/>
      <c r="AU58" s="924"/>
      <c r="AV58" s="924"/>
      <c r="AW58" s="924"/>
      <c r="AX58" s="924"/>
      <c r="AY58" s="924"/>
      <c r="AZ58" s="927"/>
      <c r="BA58" s="927"/>
      <c r="BB58" s="927"/>
      <c r="BC58" s="927"/>
      <c r="BD58" s="927"/>
      <c r="BE58" s="918"/>
      <c r="BF58" s="918"/>
      <c r="BG58" s="918"/>
      <c r="BH58" s="918"/>
      <c r="BI58" s="919"/>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8"/>
      <c r="CI58" s="869"/>
      <c r="CJ58" s="869"/>
      <c r="CK58" s="869"/>
      <c r="CL58" s="870"/>
      <c r="CM58" s="868"/>
      <c r="CN58" s="869"/>
      <c r="CO58" s="869"/>
      <c r="CP58" s="869"/>
      <c r="CQ58" s="870"/>
      <c r="CR58" s="868"/>
      <c r="CS58" s="869"/>
      <c r="CT58" s="869"/>
      <c r="CU58" s="869"/>
      <c r="CV58" s="870"/>
      <c r="CW58" s="868"/>
      <c r="CX58" s="869"/>
      <c r="CY58" s="869"/>
      <c r="CZ58" s="869"/>
      <c r="DA58" s="870"/>
      <c r="DB58" s="868"/>
      <c r="DC58" s="869"/>
      <c r="DD58" s="869"/>
      <c r="DE58" s="869"/>
      <c r="DF58" s="870"/>
      <c r="DG58" s="868"/>
      <c r="DH58" s="869"/>
      <c r="DI58" s="869"/>
      <c r="DJ58" s="869"/>
      <c r="DK58" s="870"/>
      <c r="DL58" s="868"/>
      <c r="DM58" s="869"/>
      <c r="DN58" s="869"/>
      <c r="DO58" s="869"/>
      <c r="DP58" s="870"/>
      <c r="DQ58" s="868"/>
      <c r="DR58" s="869"/>
      <c r="DS58" s="869"/>
      <c r="DT58" s="869"/>
      <c r="DU58" s="870"/>
      <c r="DV58" s="871"/>
      <c r="DW58" s="872"/>
      <c r="DX58" s="872"/>
      <c r="DY58" s="872"/>
      <c r="DZ58" s="873"/>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3"/>
      <c r="R59" s="924"/>
      <c r="S59" s="924"/>
      <c r="T59" s="924"/>
      <c r="U59" s="924"/>
      <c r="V59" s="924"/>
      <c r="W59" s="924"/>
      <c r="X59" s="924"/>
      <c r="Y59" s="924"/>
      <c r="Z59" s="924"/>
      <c r="AA59" s="924"/>
      <c r="AB59" s="924"/>
      <c r="AC59" s="924"/>
      <c r="AD59" s="924"/>
      <c r="AE59" s="925"/>
      <c r="AF59" s="847"/>
      <c r="AG59" s="848"/>
      <c r="AH59" s="848"/>
      <c r="AI59" s="848"/>
      <c r="AJ59" s="849"/>
      <c r="AK59" s="926"/>
      <c r="AL59" s="924"/>
      <c r="AM59" s="924"/>
      <c r="AN59" s="924"/>
      <c r="AO59" s="924"/>
      <c r="AP59" s="924"/>
      <c r="AQ59" s="924"/>
      <c r="AR59" s="924"/>
      <c r="AS59" s="924"/>
      <c r="AT59" s="924"/>
      <c r="AU59" s="924"/>
      <c r="AV59" s="924"/>
      <c r="AW59" s="924"/>
      <c r="AX59" s="924"/>
      <c r="AY59" s="924"/>
      <c r="AZ59" s="927"/>
      <c r="BA59" s="927"/>
      <c r="BB59" s="927"/>
      <c r="BC59" s="927"/>
      <c r="BD59" s="927"/>
      <c r="BE59" s="918"/>
      <c r="BF59" s="918"/>
      <c r="BG59" s="918"/>
      <c r="BH59" s="918"/>
      <c r="BI59" s="919"/>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8"/>
      <c r="CI59" s="869"/>
      <c r="CJ59" s="869"/>
      <c r="CK59" s="869"/>
      <c r="CL59" s="870"/>
      <c r="CM59" s="868"/>
      <c r="CN59" s="869"/>
      <c r="CO59" s="869"/>
      <c r="CP59" s="869"/>
      <c r="CQ59" s="870"/>
      <c r="CR59" s="868"/>
      <c r="CS59" s="869"/>
      <c r="CT59" s="869"/>
      <c r="CU59" s="869"/>
      <c r="CV59" s="870"/>
      <c r="CW59" s="868"/>
      <c r="CX59" s="869"/>
      <c r="CY59" s="869"/>
      <c r="CZ59" s="869"/>
      <c r="DA59" s="870"/>
      <c r="DB59" s="868"/>
      <c r="DC59" s="869"/>
      <c r="DD59" s="869"/>
      <c r="DE59" s="869"/>
      <c r="DF59" s="870"/>
      <c r="DG59" s="868"/>
      <c r="DH59" s="869"/>
      <c r="DI59" s="869"/>
      <c r="DJ59" s="869"/>
      <c r="DK59" s="870"/>
      <c r="DL59" s="868"/>
      <c r="DM59" s="869"/>
      <c r="DN59" s="869"/>
      <c r="DO59" s="869"/>
      <c r="DP59" s="870"/>
      <c r="DQ59" s="868"/>
      <c r="DR59" s="869"/>
      <c r="DS59" s="869"/>
      <c r="DT59" s="869"/>
      <c r="DU59" s="870"/>
      <c r="DV59" s="871"/>
      <c r="DW59" s="872"/>
      <c r="DX59" s="872"/>
      <c r="DY59" s="872"/>
      <c r="DZ59" s="873"/>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3"/>
      <c r="R60" s="924"/>
      <c r="S60" s="924"/>
      <c r="T60" s="924"/>
      <c r="U60" s="924"/>
      <c r="V60" s="924"/>
      <c r="W60" s="924"/>
      <c r="X60" s="924"/>
      <c r="Y60" s="924"/>
      <c r="Z60" s="924"/>
      <c r="AA60" s="924"/>
      <c r="AB60" s="924"/>
      <c r="AC60" s="924"/>
      <c r="AD60" s="924"/>
      <c r="AE60" s="925"/>
      <c r="AF60" s="847"/>
      <c r="AG60" s="848"/>
      <c r="AH60" s="848"/>
      <c r="AI60" s="848"/>
      <c r="AJ60" s="849"/>
      <c r="AK60" s="926"/>
      <c r="AL60" s="924"/>
      <c r="AM60" s="924"/>
      <c r="AN60" s="924"/>
      <c r="AO60" s="924"/>
      <c r="AP60" s="924"/>
      <c r="AQ60" s="924"/>
      <c r="AR60" s="924"/>
      <c r="AS60" s="924"/>
      <c r="AT60" s="924"/>
      <c r="AU60" s="924"/>
      <c r="AV60" s="924"/>
      <c r="AW60" s="924"/>
      <c r="AX60" s="924"/>
      <c r="AY60" s="924"/>
      <c r="AZ60" s="927"/>
      <c r="BA60" s="927"/>
      <c r="BB60" s="927"/>
      <c r="BC60" s="927"/>
      <c r="BD60" s="927"/>
      <c r="BE60" s="918"/>
      <c r="BF60" s="918"/>
      <c r="BG60" s="918"/>
      <c r="BH60" s="918"/>
      <c r="BI60" s="919"/>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8"/>
      <c r="CI60" s="869"/>
      <c r="CJ60" s="869"/>
      <c r="CK60" s="869"/>
      <c r="CL60" s="870"/>
      <c r="CM60" s="868"/>
      <c r="CN60" s="869"/>
      <c r="CO60" s="869"/>
      <c r="CP60" s="869"/>
      <c r="CQ60" s="870"/>
      <c r="CR60" s="868"/>
      <c r="CS60" s="869"/>
      <c r="CT60" s="869"/>
      <c r="CU60" s="869"/>
      <c r="CV60" s="870"/>
      <c r="CW60" s="868"/>
      <c r="CX60" s="869"/>
      <c r="CY60" s="869"/>
      <c r="CZ60" s="869"/>
      <c r="DA60" s="870"/>
      <c r="DB60" s="868"/>
      <c r="DC60" s="869"/>
      <c r="DD60" s="869"/>
      <c r="DE60" s="869"/>
      <c r="DF60" s="870"/>
      <c r="DG60" s="868"/>
      <c r="DH60" s="869"/>
      <c r="DI60" s="869"/>
      <c r="DJ60" s="869"/>
      <c r="DK60" s="870"/>
      <c r="DL60" s="868"/>
      <c r="DM60" s="869"/>
      <c r="DN60" s="869"/>
      <c r="DO60" s="869"/>
      <c r="DP60" s="870"/>
      <c r="DQ60" s="868"/>
      <c r="DR60" s="869"/>
      <c r="DS60" s="869"/>
      <c r="DT60" s="869"/>
      <c r="DU60" s="870"/>
      <c r="DV60" s="871"/>
      <c r="DW60" s="872"/>
      <c r="DX60" s="872"/>
      <c r="DY60" s="872"/>
      <c r="DZ60" s="873"/>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3"/>
      <c r="R61" s="924"/>
      <c r="S61" s="924"/>
      <c r="T61" s="924"/>
      <c r="U61" s="924"/>
      <c r="V61" s="924"/>
      <c r="W61" s="924"/>
      <c r="X61" s="924"/>
      <c r="Y61" s="924"/>
      <c r="Z61" s="924"/>
      <c r="AA61" s="924"/>
      <c r="AB61" s="924"/>
      <c r="AC61" s="924"/>
      <c r="AD61" s="924"/>
      <c r="AE61" s="925"/>
      <c r="AF61" s="847"/>
      <c r="AG61" s="848"/>
      <c r="AH61" s="848"/>
      <c r="AI61" s="848"/>
      <c r="AJ61" s="849"/>
      <c r="AK61" s="926"/>
      <c r="AL61" s="924"/>
      <c r="AM61" s="924"/>
      <c r="AN61" s="924"/>
      <c r="AO61" s="924"/>
      <c r="AP61" s="924"/>
      <c r="AQ61" s="924"/>
      <c r="AR61" s="924"/>
      <c r="AS61" s="924"/>
      <c r="AT61" s="924"/>
      <c r="AU61" s="924"/>
      <c r="AV61" s="924"/>
      <c r="AW61" s="924"/>
      <c r="AX61" s="924"/>
      <c r="AY61" s="924"/>
      <c r="AZ61" s="927"/>
      <c r="BA61" s="927"/>
      <c r="BB61" s="927"/>
      <c r="BC61" s="927"/>
      <c r="BD61" s="927"/>
      <c r="BE61" s="918"/>
      <c r="BF61" s="918"/>
      <c r="BG61" s="918"/>
      <c r="BH61" s="918"/>
      <c r="BI61" s="919"/>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8"/>
      <c r="CI61" s="869"/>
      <c r="CJ61" s="869"/>
      <c r="CK61" s="869"/>
      <c r="CL61" s="870"/>
      <c r="CM61" s="868"/>
      <c r="CN61" s="869"/>
      <c r="CO61" s="869"/>
      <c r="CP61" s="869"/>
      <c r="CQ61" s="870"/>
      <c r="CR61" s="868"/>
      <c r="CS61" s="869"/>
      <c r="CT61" s="869"/>
      <c r="CU61" s="869"/>
      <c r="CV61" s="870"/>
      <c r="CW61" s="868"/>
      <c r="CX61" s="869"/>
      <c r="CY61" s="869"/>
      <c r="CZ61" s="869"/>
      <c r="DA61" s="870"/>
      <c r="DB61" s="868"/>
      <c r="DC61" s="869"/>
      <c r="DD61" s="869"/>
      <c r="DE61" s="869"/>
      <c r="DF61" s="870"/>
      <c r="DG61" s="868"/>
      <c r="DH61" s="869"/>
      <c r="DI61" s="869"/>
      <c r="DJ61" s="869"/>
      <c r="DK61" s="870"/>
      <c r="DL61" s="868"/>
      <c r="DM61" s="869"/>
      <c r="DN61" s="869"/>
      <c r="DO61" s="869"/>
      <c r="DP61" s="870"/>
      <c r="DQ61" s="868"/>
      <c r="DR61" s="869"/>
      <c r="DS61" s="869"/>
      <c r="DT61" s="869"/>
      <c r="DU61" s="870"/>
      <c r="DV61" s="871"/>
      <c r="DW61" s="872"/>
      <c r="DX61" s="872"/>
      <c r="DY61" s="872"/>
      <c r="DZ61" s="873"/>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3"/>
      <c r="R62" s="924"/>
      <c r="S62" s="924"/>
      <c r="T62" s="924"/>
      <c r="U62" s="924"/>
      <c r="V62" s="924"/>
      <c r="W62" s="924"/>
      <c r="X62" s="924"/>
      <c r="Y62" s="924"/>
      <c r="Z62" s="924"/>
      <c r="AA62" s="924"/>
      <c r="AB62" s="924"/>
      <c r="AC62" s="924"/>
      <c r="AD62" s="924"/>
      <c r="AE62" s="925"/>
      <c r="AF62" s="847"/>
      <c r="AG62" s="848"/>
      <c r="AH62" s="848"/>
      <c r="AI62" s="848"/>
      <c r="AJ62" s="849"/>
      <c r="AK62" s="926"/>
      <c r="AL62" s="924"/>
      <c r="AM62" s="924"/>
      <c r="AN62" s="924"/>
      <c r="AO62" s="924"/>
      <c r="AP62" s="924"/>
      <c r="AQ62" s="924"/>
      <c r="AR62" s="924"/>
      <c r="AS62" s="924"/>
      <c r="AT62" s="924"/>
      <c r="AU62" s="924"/>
      <c r="AV62" s="924"/>
      <c r="AW62" s="924"/>
      <c r="AX62" s="924"/>
      <c r="AY62" s="924"/>
      <c r="AZ62" s="927"/>
      <c r="BA62" s="927"/>
      <c r="BB62" s="927"/>
      <c r="BC62" s="927"/>
      <c r="BD62" s="927"/>
      <c r="BE62" s="918"/>
      <c r="BF62" s="918"/>
      <c r="BG62" s="918"/>
      <c r="BH62" s="918"/>
      <c r="BI62" s="919"/>
      <c r="BJ62" s="935" t="s">
        <v>409</v>
      </c>
      <c r="BK62" s="895"/>
      <c r="BL62" s="895"/>
      <c r="BM62" s="895"/>
      <c r="BN62" s="896"/>
      <c r="BO62" s="267"/>
      <c r="BP62" s="267"/>
      <c r="BQ62" s="264">
        <v>56</v>
      </c>
      <c r="BR62" s="265"/>
      <c r="BS62" s="854"/>
      <c r="BT62" s="855"/>
      <c r="BU62" s="855"/>
      <c r="BV62" s="855"/>
      <c r="BW62" s="855"/>
      <c r="BX62" s="855"/>
      <c r="BY62" s="855"/>
      <c r="BZ62" s="855"/>
      <c r="CA62" s="855"/>
      <c r="CB62" s="855"/>
      <c r="CC62" s="855"/>
      <c r="CD62" s="855"/>
      <c r="CE62" s="855"/>
      <c r="CF62" s="855"/>
      <c r="CG62" s="856"/>
      <c r="CH62" s="868"/>
      <c r="CI62" s="869"/>
      <c r="CJ62" s="869"/>
      <c r="CK62" s="869"/>
      <c r="CL62" s="870"/>
      <c r="CM62" s="868"/>
      <c r="CN62" s="869"/>
      <c r="CO62" s="869"/>
      <c r="CP62" s="869"/>
      <c r="CQ62" s="870"/>
      <c r="CR62" s="868"/>
      <c r="CS62" s="869"/>
      <c r="CT62" s="869"/>
      <c r="CU62" s="869"/>
      <c r="CV62" s="870"/>
      <c r="CW62" s="868"/>
      <c r="CX62" s="869"/>
      <c r="CY62" s="869"/>
      <c r="CZ62" s="869"/>
      <c r="DA62" s="870"/>
      <c r="DB62" s="868"/>
      <c r="DC62" s="869"/>
      <c r="DD62" s="869"/>
      <c r="DE62" s="869"/>
      <c r="DF62" s="870"/>
      <c r="DG62" s="868"/>
      <c r="DH62" s="869"/>
      <c r="DI62" s="869"/>
      <c r="DJ62" s="869"/>
      <c r="DK62" s="870"/>
      <c r="DL62" s="868"/>
      <c r="DM62" s="869"/>
      <c r="DN62" s="869"/>
      <c r="DO62" s="869"/>
      <c r="DP62" s="870"/>
      <c r="DQ62" s="868"/>
      <c r="DR62" s="869"/>
      <c r="DS62" s="869"/>
      <c r="DT62" s="869"/>
      <c r="DU62" s="870"/>
      <c r="DV62" s="871"/>
      <c r="DW62" s="872"/>
      <c r="DX62" s="872"/>
      <c r="DY62" s="872"/>
      <c r="DZ62" s="873"/>
      <c r="EA62" s="248"/>
    </row>
    <row r="63" spans="1:131" s="249" customFormat="1" ht="26.25" customHeight="1" thickBot="1" x14ac:dyDescent="0.2">
      <c r="A63" s="266" t="s">
        <v>390</v>
      </c>
      <c r="B63" s="879" t="s">
        <v>410</v>
      </c>
      <c r="C63" s="880"/>
      <c r="D63" s="880"/>
      <c r="E63" s="880"/>
      <c r="F63" s="880"/>
      <c r="G63" s="880"/>
      <c r="H63" s="880"/>
      <c r="I63" s="880"/>
      <c r="J63" s="880"/>
      <c r="K63" s="880"/>
      <c r="L63" s="880"/>
      <c r="M63" s="880"/>
      <c r="N63" s="880"/>
      <c r="O63" s="880"/>
      <c r="P63" s="881"/>
      <c r="Q63" s="928"/>
      <c r="R63" s="929"/>
      <c r="S63" s="929"/>
      <c r="T63" s="929"/>
      <c r="U63" s="929"/>
      <c r="V63" s="929"/>
      <c r="W63" s="929"/>
      <c r="X63" s="929"/>
      <c r="Y63" s="929"/>
      <c r="Z63" s="929"/>
      <c r="AA63" s="929"/>
      <c r="AB63" s="929"/>
      <c r="AC63" s="929"/>
      <c r="AD63" s="929"/>
      <c r="AE63" s="930"/>
      <c r="AF63" s="931">
        <v>12</v>
      </c>
      <c r="AG63" s="932"/>
      <c r="AH63" s="932"/>
      <c r="AI63" s="932"/>
      <c r="AJ63" s="933"/>
      <c r="AK63" s="934"/>
      <c r="AL63" s="929"/>
      <c r="AM63" s="929"/>
      <c r="AN63" s="929"/>
      <c r="AO63" s="929"/>
      <c r="AP63" s="932">
        <f>AP31+AP32</f>
        <v>738</v>
      </c>
      <c r="AQ63" s="932"/>
      <c r="AR63" s="932"/>
      <c r="AS63" s="932"/>
      <c r="AT63" s="932"/>
      <c r="AU63" s="932">
        <f>AU31+AU32</f>
        <v>534</v>
      </c>
      <c r="AV63" s="932"/>
      <c r="AW63" s="932"/>
      <c r="AX63" s="932"/>
      <c r="AY63" s="932"/>
      <c r="AZ63" s="936"/>
      <c r="BA63" s="936"/>
      <c r="BB63" s="936"/>
      <c r="BC63" s="936"/>
      <c r="BD63" s="936"/>
      <c r="BE63" s="937"/>
      <c r="BF63" s="937"/>
      <c r="BG63" s="937"/>
      <c r="BH63" s="937"/>
      <c r="BI63" s="938"/>
      <c r="BJ63" s="939" t="s">
        <v>128</v>
      </c>
      <c r="BK63" s="940"/>
      <c r="BL63" s="940"/>
      <c r="BM63" s="940"/>
      <c r="BN63" s="941"/>
      <c r="BO63" s="267"/>
      <c r="BP63" s="267"/>
      <c r="BQ63" s="264">
        <v>57</v>
      </c>
      <c r="BR63" s="265"/>
      <c r="BS63" s="854"/>
      <c r="BT63" s="855"/>
      <c r="BU63" s="855"/>
      <c r="BV63" s="855"/>
      <c r="BW63" s="855"/>
      <c r="BX63" s="855"/>
      <c r="BY63" s="855"/>
      <c r="BZ63" s="855"/>
      <c r="CA63" s="855"/>
      <c r="CB63" s="855"/>
      <c r="CC63" s="855"/>
      <c r="CD63" s="855"/>
      <c r="CE63" s="855"/>
      <c r="CF63" s="855"/>
      <c r="CG63" s="856"/>
      <c r="CH63" s="868"/>
      <c r="CI63" s="869"/>
      <c r="CJ63" s="869"/>
      <c r="CK63" s="869"/>
      <c r="CL63" s="870"/>
      <c r="CM63" s="868"/>
      <c r="CN63" s="869"/>
      <c r="CO63" s="869"/>
      <c r="CP63" s="869"/>
      <c r="CQ63" s="870"/>
      <c r="CR63" s="868"/>
      <c r="CS63" s="869"/>
      <c r="CT63" s="869"/>
      <c r="CU63" s="869"/>
      <c r="CV63" s="870"/>
      <c r="CW63" s="868"/>
      <c r="CX63" s="869"/>
      <c r="CY63" s="869"/>
      <c r="CZ63" s="869"/>
      <c r="DA63" s="870"/>
      <c r="DB63" s="868"/>
      <c r="DC63" s="869"/>
      <c r="DD63" s="869"/>
      <c r="DE63" s="869"/>
      <c r="DF63" s="870"/>
      <c r="DG63" s="868"/>
      <c r="DH63" s="869"/>
      <c r="DI63" s="869"/>
      <c r="DJ63" s="869"/>
      <c r="DK63" s="870"/>
      <c r="DL63" s="868"/>
      <c r="DM63" s="869"/>
      <c r="DN63" s="869"/>
      <c r="DO63" s="869"/>
      <c r="DP63" s="870"/>
      <c r="DQ63" s="868"/>
      <c r="DR63" s="869"/>
      <c r="DS63" s="869"/>
      <c r="DT63" s="869"/>
      <c r="DU63" s="870"/>
      <c r="DV63" s="871"/>
      <c r="DW63" s="872"/>
      <c r="DX63" s="872"/>
      <c r="DY63" s="872"/>
      <c r="DZ63" s="873"/>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8"/>
      <c r="CI64" s="869"/>
      <c r="CJ64" s="869"/>
      <c r="CK64" s="869"/>
      <c r="CL64" s="870"/>
      <c r="CM64" s="868"/>
      <c r="CN64" s="869"/>
      <c r="CO64" s="869"/>
      <c r="CP64" s="869"/>
      <c r="CQ64" s="870"/>
      <c r="CR64" s="868"/>
      <c r="CS64" s="869"/>
      <c r="CT64" s="869"/>
      <c r="CU64" s="869"/>
      <c r="CV64" s="870"/>
      <c r="CW64" s="868"/>
      <c r="CX64" s="869"/>
      <c r="CY64" s="869"/>
      <c r="CZ64" s="869"/>
      <c r="DA64" s="870"/>
      <c r="DB64" s="868"/>
      <c r="DC64" s="869"/>
      <c r="DD64" s="869"/>
      <c r="DE64" s="869"/>
      <c r="DF64" s="870"/>
      <c r="DG64" s="868"/>
      <c r="DH64" s="869"/>
      <c r="DI64" s="869"/>
      <c r="DJ64" s="869"/>
      <c r="DK64" s="870"/>
      <c r="DL64" s="868"/>
      <c r="DM64" s="869"/>
      <c r="DN64" s="869"/>
      <c r="DO64" s="869"/>
      <c r="DP64" s="870"/>
      <c r="DQ64" s="868"/>
      <c r="DR64" s="869"/>
      <c r="DS64" s="869"/>
      <c r="DT64" s="869"/>
      <c r="DU64" s="870"/>
      <c r="DV64" s="871"/>
      <c r="DW64" s="872"/>
      <c r="DX64" s="872"/>
      <c r="DY64" s="872"/>
      <c r="DZ64" s="873"/>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8"/>
      <c r="CI65" s="869"/>
      <c r="CJ65" s="869"/>
      <c r="CK65" s="869"/>
      <c r="CL65" s="870"/>
      <c r="CM65" s="868"/>
      <c r="CN65" s="869"/>
      <c r="CO65" s="869"/>
      <c r="CP65" s="869"/>
      <c r="CQ65" s="870"/>
      <c r="CR65" s="868"/>
      <c r="CS65" s="869"/>
      <c r="CT65" s="869"/>
      <c r="CU65" s="869"/>
      <c r="CV65" s="870"/>
      <c r="CW65" s="868"/>
      <c r="CX65" s="869"/>
      <c r="CY65" s="869"/>
      <c r="CZ65" s="869"/>
      <c r="DA65" s="870"/>
      <c r="DB65" s="868"/>
      <c r="DC65" s="869"/>
      <c r="DD65" s="869"/>
      <c r="DE65" s="869"/>
      <c r="DF65" s="870"/>
      <c r="DG65" s="868"/>
      <c r="DH65" s="869"/>
      <c r="DI65" s="869"/>
      <c r="DJ65" s="869"/>
      <c r="DK65" s="870"/>
      <c r="DL65" s="868"/>
      <c r="DM65" s="869"/>
      <c r="DN65" s="869"/>
      <c r="DO65" s="869"/>
      <c r="DP65" s="870"/>
      <c r="DQ65" s="868"/>
      <c r="DR65" s="869"/>
      <c r="DS65" s="869"/>
      <c r="DT65" s="869"/>
      <c r="DU65" s="870"/>
      <c r="DV65" s="871"/>
      <c r="DW65" s="872"/>
      <c r="DX65" s="872"/>
      <c r="DY65" s="872"/>
      <c r="DZ65" s="873"/>
      <c r="EA65" s="248"/>
    </row>
    <row r="66" spans="1:131" s="249" customFormat="1" ht="26.25" customHeight="1" x14ac:dyDescent="0.15">
      <c r="A66" s="826" t="s">
        <v>412</v>
      </c>
      <c r="B66" s="827"/>
      <c r="C66" s="827"/>
      <c r="D66" s="827"/>
      <c r="E66" s="827"/>
      <c r="F66" s="827"/>
      <c r="G66" s="827"/>
      <c r="H66" s="827"/>
      <c r="I66" s="827"/>
      <c r="J66" s="827"/>
      <c r="K66" s="827"/>
      <c r="L66" s="827"/>
      <c r="M66" s="827"/>
      <c r="N66" s="827"/>
      <c r="O66" s="827"/>
      <c r="P66" s="828"/>
      <c r="Q66" s="803" t="s">
        <v>394</v>
      </c>
      <c r="R66" s="804"/>
      <c r="S66" s="804"/>
      <c r="T66" s="804"/>
      <c r="U66" s="805"/>
      <c r="V66" s="803" t="s">
        <v>395</v>
      </c>
      <c r="W66" s="804"/>
      <c r="X66" s="804"/>
      <c r="Y66" s="804"/>
      <c r="Z66" s="805"/>
      <c r="AA66" s="803" t="s">
        <v>396</v>
      </c>
      <c r="AB66" s="804"/>
      <c r="AC66" s="804"/>
      <c r="AD66" s="804"/>
      <c r="AE66" s="805"/>
      <c r="AF66" s="942" t="s">
        <v>397</v>
      </c>
      <c r="AG66" s="902"/>
      <c r="AH66" s="902"/>
      <c r="AI66" s="902"/>
      <c r="AJ66" s="943"/>
      <c r="AK66" s="803" t="s">
        <v>398</v>
      </c>
      <c r="AL66" s="827"/>
      <c r="AM66" s="827"/>
      <c r="AN66" s="827"/>
      <c r="AO66" s="828"/>
      <c r="AP66" s="803" t="s">
        <v>413</v>
      </c>
      <c r="AQ66" s="804"/>
      <c r="AR66" s="804"/>
      <c r="AS66" s="804"/>
      <c r="AT66" s="805"/>
      <c r="AU66" s="803" t="s">
        <v>414</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53"/>
      <c r="BT66" s="954"/>
      <c r="BU66" s="954"/>
      <c r="BV66" s="954"/>
      <c r="BW66" s="954"/>
      <c r="BX66" s="954"/>
      <c r="BY66" s="954"/>
      <c r="BZ66" s="954"/>
      <c r="CA66" s="954"/>
      <c r="CB66" s="954"/>
      <c r="CC66" s="954"/>
      <c r="CD66" s="954"/>
      <c r="CE66" s="954"/>
      <c r="CF66" s="954"/>
      <c r="CG66" s="955"/>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47"/>
      <c r="DW66" s="948"/>
      <c r="DX66" s="948"/>
      <c r="DY66" s="948"/>
      <c r="DZ66" s="949"/>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4"/>
      <c r="AG67" s="905"/>
      <c r="AH67" s="905"/>
      <c r="AI67" s="905"/>
      <c r="AJ67" s="945"/>
      <c r="AK67" s="946"/>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3"/>
      <c r="BT67" s="954"/>
      <c r="BU67" s="954"/>
      <c r="BV67" s="954"/>
      <c r="BW67" s="954"/>
      <c r="BX67" s="954"/>
      <c r="BY67" s="954"/>
      <c r="BZ67" s="954"/>
      <c r="CA67" s="954"/>
      <c r="CB67" s="954"/>
      <c r="CC67" s="954"/>
      <c r="CD67" s="954"/>
      <c r="CE67" s="954"/>
      <c r="CF67" s="954"/>
      <c r="CG67" s="955"/>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47"/>
      <c r="DW67" s="948"/>
      <c r="DX67" s="948"/>
      <c r="DY67" s="948"/>
      <c r="DZ67" s="949"/>
      <c r="EA67" s="248"/>
    </row>
    <row r="68" spans="1:131" s="249" customFormat="1" ht="26.25" customHeight="1" thickTop="1" x14ac:dyDescent="0.15">
      <c r="A68" s="260">
        <v>1</v>
      </c>
      <c r="B68" s="958" t="s">
        <v>577</v>
      </c>
      <c r="C68" s="959"/>
      <c r="D68" s="959"/>
      <c r="E68" s="959"/>
      <c r="F68" s="959"/>
      <c r="G68" s="959"/>
      <c r="H68" s="959"/>
      <c r="I68" s="959"/>
      <c r="J68" s="959"/>
      <c r="K68" s="959"/>
      <c r="L68" s="959"/>
      <c r="M68" s="959"/>
      <c r="N68" s="959"/>
      <c r="O68" s="959"/>
      <c r="P68" s="960"/>
      <c r="Q68" s="961">
        <v>2264</v>
      </c>
      <c r="R68" s="861"/>
      <c r="S68" s="861"/>
      <c r="T68" s="861"/>
      <c r="U68" s="861"/>
      <c r="V68" s="861">
        <v>2216</v>
      </c>
      <c r="W68" s="861"/>
      <c r="X68" s="861"/>
      <c r="Y68" s="861"/>
      <c r="Z68" s="861"/>
      <c r="AA68" s="861">
        <v>48</v>
      </c>
      <c r="AB68" s="861"/>
      <c r="AC68" s="861"/>
      <c r="AD68" s="861"/>
      <c r="AE68" s="861"/>
      <c r="AF68" s="861">
        <v>4</v>
      </c>
      <c r="AG68" s="861"/>
      <c r="AH68" s="861"/>
      <c r="AI68" s="861"/>
      <c r="AJ68" s="861"/>
      <c r="AK68" s="917" t="s">
        <v>576</v>
      </c>
      <c r="AL68" s="917"/>
      <c r="AM68" s="917"/>
      <c r="AN68" s="917"/>
      <c r="AO68" s="917"/>
      <c r="AP68" s="861">
        <v>642</v>
      </c>
      <c r="AQ68" s="861"/>
      <c r="AR68" s="861"/>
      <c r="AS68" s="861"/>
      <c r="AT68" s="861"/>
      <c r="AU68" s="861">
        <v>72</v>
      </c>
      <c r="AV68" s="861"/>
      <c r="AW68" s="861"/>
      <c r="AX68" s="861"/>
      <c r="AY68" s="861"/>
      <c r="AZ68" s="956"/>
      <c r="BA68" s="956"/>
      <c r="BB68" s="956"/>
      <c r="BC68" s="956"/>
      <c r="BD68" s="957"/>
      <c r="BE68" s="267"/>
      <c r="BF68" s="267"/>
      <c r="BG68" s="267"/>
      <c r="BH68" s="267"/>
      <c r="BI68" s="267"/>
      <c r="BJ68" s="267"/>
      <c r="BK68" s="267"/>
      <c r="BL68" s="267"/>
      <c r="BM68" s="267"/>
      <c r="BN68" s="267"/>
      <c r="BO68" s="267"/>
      <c r="BP68" s="267"/>
      <c r="BQ68" s="264">
        <v>62</v>
      </c>
      <c r="BR68" s="269"/>
      <c r="BS68" s="953"/>
      <c r="BT68" s="954"/>
      <c r="BU68" s="954"/>
      <c r="BV68" s="954"/>
      <c r="BW68" s="954"/>
      <c r="BX68" s="954"/>
      <c r="BY68" s="954"/>
      <c r="BZ68" s="954"/>
      <c r="CA68" s="954"/>
      <c r="CB68" s="954"/>
      <c r="CC68" s="954"/>
      <c r="CD68" s="954"/>
      <c r="CE68" s="954"/>
      <c r="CF68" s="954"/>
      <c r="CG68" s="955"/>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47"/>
      <c r="DW68" s="948"/>
      <c r="DX68" s="948"/>
      <c r="DY68" s="948"/>
      <c r="DZ68" s="949"/>
      <c r="EA68" s="248"/>
    </row>
    <row r="69" spans="1:131" s="249" customFormat="1" ht="26.25" customHeight="1" x14ac:dyDescent="0.15">
      <c r="A69" s="263">
        <v>2</v>
      </c>
      <c r="B69" s="962" t="s">
        <v>578</v>
      </c>
      <c r="C69" s="963"/>
      <c r="D69" s="963"/>
      <c r="E69" s="963"/>
      <c r="F69" s="963"/>
      <c r="G69" s="963"/>
      <c r="H69" s="963"/>
      <c r="I69" s="963"/>
      <c r="J69" s="963"/>
      <c r="K69" s="963"/>
      <c r="L69" s="963"/>
      <c r="M69" s="963"/>
      <c r="N69" s="963"/>
      <c r="O69" s="963"/>
      <c r="P69" s="964"/>
      <c r="Q69" s="965">
        <v>31</v>
      </c>
      <c r="R69" s="851"/>
      <c r="S69" s="851"/>
      <c r="T69" s="851"/>
      <c r="U69" s="851"/>
      <c r="V69" s="851">
        <v>29</v>
      </c>
      <c r="W69" s="851"/>
      <c r="X69" s="851"/>
      <c r="Y69" s="851"/>
      <c r="Z69" s="851"/>
      <c r="AA69" s="851">
        <v>2</v>
      </c>
      <c r="AB69" s="851"/>
      <c r="AC69" s="851"/>
      <c r="AD69" s="851"/>
      <c r="AE69" s="851"/>
      <c r="AF69" s="851">
        <v>2</v>
      </c>
      <c r="AG69" s="851"/>
      <c r="AH69" s="851"/>
      <c r="AI69" s="851"/>
      <c r="AJ69" s="851"/>
      <c r="AK69" s="851" t="s">
        <v>576</v>
      </c>
      <c r="AL69" s="851"/>
      <c r="AM69" s="851"/>
      <c r="AN69" s="851"/>
      <c r="AO69" s="851"/>
      <c r="AP69" s="920" t="s">
        <v>576</v>
      </c>
      <c r="AQ69" s="921"/>
      <c r="AR69" s="921"/>
      <c r="AS69" s="921"/>
      <c r="AT69" s="850"/>
      <c r="AU69" s="920" t="s">
        <v>576</v>
      </c>
      <c r="AV69" s="921"/>
      <c r="AW69" s="921"/>
      <c r="AX69" s="921"/>
      <c r="AY69" s="850"/>
      <c r="AZ69" s="966"/>
      <c r="BA69" s="966"/>
      <c r="BB69" s="966"/>
      <c r="BC69" s="966"/>
      <c r="BD69" s="967"/>
      <c r="BE69" s="267"/>
      <c r="BF69" s="267"/>
      <c r="BG69" s="267"/>
      <c r="BH69" s="267"/>
      <c r="BI69" s="267"/>
      <c r="BJ69" s="267"/>
      <c r="BK69" s="267"/>
      <c r="BL69" s="267"/>
      <c r="BM69" s="267"/>
      <c r="BN69" s="267"/>
      <c r="BO69" s="267"/>
      <c r="BP69" s="267"/>
      <c r="BQ69" s="264">
        <v>63</v>
      </c>
      <c r="BR69" s="269"/>
      <c r="BS69" s="953"/>
      <c r="BT69" s="954"/>
      <c r="BU69" s="954"/>
      <c r="BV69" s="954"/>
      <c r="BW69" s="954"/>
      <c r="BX69" s="954"/>
      <c r="BY69" s="954"/>
      <c r="BZ69" s="954"/>
      <c r="CA69" s="954"/>
      <c r="CB69" s="954"/>
      <c r="CC69" s="954"/>
      <c r="CD69" s="954"/>
      <c r="CE69" s="954"/>
      <c r="CF69" s="954"/>
      <c r="CG69" s="955"/>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47"/>
      <c r="DW69" s="948"/>
      <c r="DX69" s="948"/>
      <c r="DY69" s="948"/>
      <c r="DZ69" s="949"/>
      <c r="EA69" s="248"/>
    </row>
    <row r="70" spans="1:131" s="249" customFormat="1" ht="26.25" customHeight="1" x14ac:dyDescent="0.15">
      <c r="A70" s="263">
        <v>3</v>
      </c>
      <c r="B70" s="962"/>
      <c r="C70" s="963"/>
      <c r="D70" s="963"/>
      <c r="E70" s="963"/>
      <c r="F70" s="963"/>
      <c r="G70" s="963"/>
      <c r="H70" s="963"/>
      <c r="I70" s="963"/>
      <c r="J70" s="963"/>
      <c r="K70" s="963"/>
      <c r="L70" s="963"/>
      <c r="M70" s="963"/>
      <c r="N70" s="963"/>
      <c r="O70" s="963"/>
      <c r="P70" s="964"/>
      <c r="Q70" s="965"/>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966"/>
      <c r="BA70" s="966"/>
      <c r="BB70" s="966"/>
      <c r="BC70" s="966"/>
      <c r="BD70" s="967"/>
      <c r="BE70" s="267"/>
      <c r="BF70" s="267"/>
      <c r="BG70" s="267"/>
      <c r="BH70" s="267"/>
      <c r="BI70" s="267"/>
      <c r="BJ70" s="267"/>
      <c r="BK70" s="267"/>
      <c r="BL70" s="267"/>
      <c r="BM70" s="267"/>
      <c r="BN70" s="267"/>
      <c r="BO70" s="267"/>
      <c r="BP70" s="267"/>
      <c r="BQ70" s="264">
        <v>64</v>
      </c>
      <c r="BR70" s="269"/>
      <c r="BS70" s="953"/>
      <c r="BT70" s="954"/>
      <c r="BU70" s="954"/>
      <c r="BV70" s="954"/>
      <c r="BW70" s="954"/>
      <c r="BX70" s="954"/>
      <c r="BY70" s="954"/>
      <c r="BZ70" s="954"/>
      <c r="CA70" s="954"/>
      <c r="CB70" s="954"/>
      <c r="CC70" s="954"/>
      <c r="CD70" s="954"/>
      <c r="CE70" s="954"/>
      <c r="CF70" s="954"/>
      <c r="CG70" s="955"/>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47"/>
      <c r="DW70" s="948"/>
      <c r="DX70" s="948"/>
      <c r="DY70" s="948"/>
      <c r="DZ70" s="949"/>
      <c r="EA70" s="248"/>
    </row>
    <row r="71" spans="1:131" s="249" customFormat="1" ht="26.25" customHeight="1" x14ac:dyDescent="0.15">
      <c r="A71" s="263">
        <v>4</v>
      </c>
      <c r="B71" s="962"/>
      <c r="C71" s="963"/>
      <c r="D71" s="963"/>
      <c r="E71" s="963"/>
      <c r="F71" s="963"/>
      <c r="G71" s="963"/>
      <c r="H71" s="963"/>
      <c r="I71" s="963"/>
      <c r="J71" s="963"/>
      <c r="K71" s="963"/>
      <c r="L71" s="963"/>
      <c r="M71" s="963"/>
      <c r="N71" s="963"/>
      <c r="O71" s="963"/>
      <c r="P71" s="964"/>
      <c r="Q71" s="965"/>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966"/>
      <c r="BA71" s="966"/>
      <c r="BB71" s="966"/>
      <c r="BC71" s="966"/>
      <c r="BD71" s="967"/>
      <c r="BE71" s="267"/>
      <c r="BF71" s="267"/>
      <c r="BG71" s="267"/>
      <c r="BH71" s="267"/>
      <c r="BI71" s="267"/>
      <c r="BJ71" s="267"/>
      <c r="BK71" s="267"/>
      <c r="BL71" s="267"/>
      <c r="BM71" s="267"/>
      <c r="BN71" s="267"/>
      <c r="BO71" s="267"/>
      <c r="BP71" s="267"/>
      <c r="BQ71" s="264">
        <v>65</v>
      </c>
      <c r="BR71" s="269"/>
      <c r="BS71" s="953"/>
      <c r="BT71" s="954"/>
      <c r="BU71" s="954"/>
      <c r="BV71" s="954"/>
      <c r="BW71" s="954"/>
      <c r="BX71" s="954"/>
      <c r="BY71" s="954"/>
      <c r="BZ71" s="954"/>
      <c r="CA71" s="954"/>
      <c r="CB71" s="954"/>
      <c r="CC71" s="954"/>
      <c r="CD71" s="954"/>
      <c r="CE71" s="954"/>
      <c r="CF71" s="954"/>
      <c r="CG71" s="955"/>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47"/>
      <c r="DW71" s="948"/>
      <c r="DX71" s="948"/>
      <c r="DY71" s="948"/>
      <c r="DZ71" s="949"/>
      <c r="EA71" s="248"/>
    </row>
    <row r="72" spans="1:131" s="249" customFormat="1" ht="26.25" customHeight="1" x14ac:dyDescent="0.15">
      <c r="A72" s="263">
        <v>5</v>
      </c>
      <c r="B72" s="962"/>
      <c r="C72" s="963"/>
      <c r="D72" s="963"/>
      <c r="E72" s="963"/>
      <c r="F72" s="963"/>
      <c r="G72" s="963"/>
      <c r="H72" s="963"/>
      <c r="I72" s="963"/>
      <c r="J72" s="963"/>
      <c r="K72" s="963"/>
      <c r="L72" s="963"/>
      <c r="M72" s="963"/>
      <c r="N72" s="963"/>
      <c r="O72" s="963"/>
      <c r="P72" s="964"/>
      <c r="Q72" s="965"/>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966"/>
      <c r="BA72" s="966"/>
      <c r="BB72" s="966"/>
      <c r="BC72" s="966"/>
      <c r="BD72" s="967"/>
      <c r="BE72" s="267"/>
      <c r="BF72" s="267"/>
      <c r="BG72" s="267"/>
      <c r="BH72" s="267"/>
      <c r="BI72" s="267"/>
      <c r="BJ72" s="267"/>
      <c r="BK72" s="267"/>
      <c r="BL72" s="267"/>
      <c r="BM72" s="267"/>
      <c r="BN72" s="267"/>
      <c r="BO72" s="267"/>
      <c r="BP72" s="267"/>
      <c r="BQ72" s="264">
        <v>66</v>
      </c>
      <c r="BR72" s="269"/>
      <c r="BS72" s="953"/>
      <c r="BT72" s="954"/>
      <c r="BU72" s="954"/>
      <c r="BV72" s="954"/>
      <c r="BW72" s="954"/>
      <c r="BX72" s="954"/>
      <c r="BY72" s="954"/>
      <c r="BZ72" s="954"/>
      <c r="CA72" s="954"/>
      <c r="CB72" s="954"/>
      <c r="CC72" s="954"/>
      <c r="CD72" s="954"/>
      <c r="CE72" s="954"/>
      <c r="CF72" s="954"/>
      <c r="CG72" s="955"/>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47"/>
      <c r="DW72" s="948"/>
      <c r="DX72" s="948"/>
      <c r="DY72" s="948"/>
      <c r="DZ72" s="949"/>
      <c r="EA72" s="248"/>
    </row>
    <row r="73" spans="1:131" s="249" customFormat="1" ht="26.25" customHeight="1" x14ac:dyDescent="0.15">
      <c r="A73" s="263">
        <v>6</v>
      </c>
      <c r="B73" s="962"/>
      <c r="C73" s="963"/>
      <c r="D73" s="963"/>
      <c r="E73" s="963"/>
      <c r="F73" s="963"/>
      <c r="G73" s="963"/>
      <c r="H73" s="963"/>
      <c r="I73" s="963"/>
      <c r="J73" s="963"/>
      <c r="K73" s="963"/>
      <c r="L73" s="963"/>
      <c r="M73" s="963"/>
      <c r="N73" s="963"/>
      <c r="O73" s="963"/>
      <c r="P73" s="964"/>
      <c r="Q73" s="965"/>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966"/>
      <c r="BA73" s="966"/>
      <c r="BB73" s="966"/>
      <c r="BC73" s="966"/>
      <c r="BD73" s="967"/>
      <c r="BE73" s="267"/>
      <c r="BF73" s="267"/>
      <c r="BG73" s="267"/>
      <c r="BH73" s="267"/>
      <c r="BI73" s="267"/>
      <c r="BJ73" s="267"/>
      <c r="BK73" s="267"/>
      <c r="BL73" s="267"/>
      <c r="BM73" s="267"/>
      <c r="BN73" s="267"/>
      <c r="BO73" s="267"/>
      <c r="BP73" s="267"/>
      <c r="BQ73" s="264">
        <v>67</v>
      </c>
      <c r="BR73" s="269"/>
      <c r="BS73" s="953"/>
      <c r="BT73" s="954"/>
      <c r="BU73" s="954"/>
      <c r="BV73" s="954"/>
      <c r="BW73" s="954"/>
      <c r="BX73" s="954"/>
      <c r="BY73" s="954"/>
      <c r="BZ73" s="954"/>
      <c r="CA73" s="954"/>
      <c r="CB73" s="954"/>
      <c r="CC73" s="954"/>
      <c r="CD73" s="954"/>
      <c r="CE73" s="954"/>
      <c r="CF73" s="954"/>
      <c r="CG73" s="955"/>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47"/>
      <c r="DW73" s="948"/>
      <c r="DX73" s="948"/>
      <c r="DY73" s="948"/>
      <c r="DZ73" s="949"/>
      <c r="EA73" s="248"/>
    </row>
    <row r="74" spans="1:131" s="249" customFormat="1" ht="26.25" customHeight="1" x14ac:dyDescent="0.15">
      <c r="A74" s="263">
        <v>7</v>
      </c>
      <c r="B74" s="962"/>
      <c r="C74" s="963"/>
      <c r="D74" s="963"/>
      <c r="E74" s="963"/>
      <c r="F74" s="963"/>
      <c r="G74" s="963"/>
      <c r="H74" s="963"/>
      <c r="I74" s="963"/>
      <c r="J74" s="963"/>
      <c r="K74" s="963"/>
      <c r="L74" s="963"/>
      <c r="M74" s="963"/>
      <c r="N74" s="963"/>
      <c r="O74" s="963"/>
      <c r="P74" s="964"/>
      <c r="Q74" s="965"/>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966"/>
      <c r="BA74" s="966"/>
      <c r="BB74" s="966"/>
      <c r="BC74" s="966"/>
      <c r="BD74" s="967"/>
      <c r="BE74" s="267"/>
      <c r="BF74" s="267"/>
      <c r="BG74" s="267"/>
      <c r="BH74" s="267"/>
      <c r="BI74" s="267"/>
      <c r="BJ74" s="267"/>
      <c r="BK74" s="267"/>
      <c r="BL74" s="267"/>
      <c r="BM74" s="267"/>
      <c r="BN74" s="267"/>
      <c r="BO74" s="267"/>
      <c r="BP74" s="267"/>
      <c r="BQ74" s="264">
        <v>68</v>
      </c>
      <c r="BR74" s="269"/>
      <c r="BS74" s="953"/>
      <c r="BT74" s="954"/>
      <c r="BU74" s="954"/>
      <c r="BV74" s="954"/>
      <c r="BW74" s="954"/>
      <c r="BX74" s="954"/>
      <c r="BY74" s="954"/>
      <c r="BZ74" s="954"/>
      <c r="CA74" s="954"/>
      <c r="CB74" s="954"/>
      <c r="CC74" s="954"/>
      <c r="CD74" s="954"/>
      <c r="CE74" s="954"/>
      <c r="CF74" s="954"/>
      <c r="CG74" s="955"/>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47"/>
      <c r="DW74" s="948"/>
      <c r="DX74" s="948"/>
      <c r="DY74" s="948"/>
      <c r="DZ74" s="949"/>
      <c r="EA74" s="248"/>
    </row>
    <row r="75" spans="1:131" s="249" customFormat="1" ht="26.25" customHeight="1" x14ac:dyDescent="0.15">
      <c r="A75" s="263">
        <v>8</v>
      </c>
      <c r="B75" s="962"/>
      <c r="C75" s="963"/>
      <c r="D75" s="963"/>
      <c r="E75" s="963"/>
      <c r="F75" s="963"/>
      <c r="G75" s="963"/>
      <c r="H75" s="963"/>
      <c r="I75" s="963"/>
      <c r="J75" s="963"/>
      <c r="K75" s="963"/>
      <c r="L75" s="963"/>
      <c r="M75" s="963"/>
      <c r="N75" s="963"/>
      <c r="O75" s="963"/>
      <c r="P75" s="964"/>
      <c r="Q75" s="968"/>
      <c r="R75" s="921"/>
      <c r="S75" s="921"/>
      <c r="T75" s="921"/>
      <c r="U75" s="850"/>
      <c r="V75" s="920"/>
      <c r="W75" s="921"/>
      <c r="X75" s="921"/>
      <c r="Y75" s="921"/>
      <c r="Z75" s="850"/>
      <c r="AA75" s="920"/>
      <c r="AB75" s="921"/>
      <c r="AC75" s="921"/>
      <c r="AD75" s="921"/>
      <c r="AE75" s="850"/>
      <c r="AF75" s="920"/>
      <c r="AG75" s="921"/>
      <c r="AH75" s="921"/>
      <c r="AI75" s="921"/>
      <c r="AJ75" s="850"/>
      <c r="AK75" s="920"/>
      <c r="AL75" s="921"/>
      <c r="AM75" s="921"/>
      <c r="AN75" s="921"/>
      <c r="AO75" s="850"/>
      <c r="AP75" s="920"/>
      <c r="AQ75" s="921"/>
      <c r="AR75" s="921"/>
      <c r="AS75" s="921"/>
      <c r="AT75" s="850"/>
      <c r="AU75" s="920"/>
      <c r="AV75" s="921"/>
      <c r="AW75" s="921"/>
      <c r="AX75" s="921"/>
      <c r="AY75" s="850"/>
      <c r="AZ75" s="966"/>
      <c r="BA75" s="966"/>
      <c r="BB75" s="966"/>
      <c r="BC75" s="966"/>
      <c r="BD75" s="967"/>
      <c r="BE75" s="267"/>
      <c r="BF75" s="267"/>
      <c r="BG75" s="267"/>
      <c r="BH75" s="267"/>
      <c r="BI75" s="267"/>
      <c r="BJ75" s="267"/>
      <c r="BK75" s="267"/>
      <c r="BL75" s="267"/>
      <c r="BM75" s="267"/>
      <c r="BN75" s="267"/>
      <c r="BO75" s="267"/>
      <c r="BP75" s="267"/>
      <c r="BQ75" s="264">
        <v>69</v>
      </c>
      <c r="BR75" s="269"/>
      <c r="BS75" s="953"/>
      <c r="BT75" s="954"/>
      <c r="BU75" s="954"/>
      <c r="BV75" s="954"/>
      <c r="BW75" s="954"/>
      <c r="BX75" s="954"/>
      <c r="BY75" s="954"/>
      <c r="BZ75" s="954"/>
      <c r="CA75" s="954"/>
      <c r="CB75" s="954"/>
      <c r="CC75" s="954"/>
      <c r="CD75" s="954"/>
      <c r="CE75" s="954"/>
      <c r="CF75" s="954"/>
      <c r="CG75" s="955"/>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47"/>
      <c r="DW75" s="948"/>
      <c r="DX75" s="948"/>
      <c r="DY75" s="948"/>
      <c r="DZ75" s="949"/>
      <c r="EA75" s="248"/>
    </row>
    <row r="76" spans="1:131" s="249" customFormat="1" ht="26.25" customHeight="1" x14ac:dyDescent="0.15">
      <c r="A76" s="263">
        <v>9</v>
      </c>
      <c r="B76" s="962"/>
      <c r="C76" s="963"/>
      <c r="D76" s="963"/>
      <c r="E76" s="963"/>
      <c r="F76" s="963"/>
      <c r="G76" s="963"/>
      <c r="H76" s="963"/>
      <c r="I76" s="963"/>
      <c r="J76" s="963"/>
      <c r="K76" s="963"/>
      <c r="L76" s="963"/>
      <c r="M76" s="963"/>
      <c r="N76" s="963"/>
      <c r="O76" s="963"/>
      <c r="P76" s="964"/>
      <c r="Q76" s="968"/>
      <c r="R76" s="921"/>
      <c r="S76" s="921"/>
      <c r="T76" s="921"/>
      <c r="U76" s="850"/>
      <c r="V76" s="920"/>
      <c r="W76" s="921"/>
      <c r="X76" s="921"/>
      <c r="Y76" s="921"/>
      <c r="Z76" s="850"/>
      <c r="AA76" s="920"/>
      <c r="AB76" s="921"/>
      <c r="AC76" s="921"/>
      <c r="AD76" s="921"/>
      <c r="AE76" s="850"/>
      <c r="AF76" s="920"/>
      <c r="AG76" s="921"/>
      <c r="AH76" s="921"/>
      <c r="AI76" s="921"/>
      <c r="AJ76" s="850"/>
      <c r="AK76" s="920"/>
      <c r="AL76" s="921"/>
      <c r="AM76" s="921"/>
      <c r="AN76" s="921"/>
      <c r="AO76" s="850"/>
      <c r="AP76" s="920"/>
      <c r="AQ76" s="921"/>
      <c r="AR76" s="921"/>
      <c r="AS76" s="921"/>
      <c r="AT76" s="850"/>
      <c r="AU76" s="920"/>
      <c r="AV76" s="921"/>
      <c r="AW76" s="921"/>
      <c r="AX76" s="921"/>
      <c r="AY76" s="850"/>
      <c r="AZ76" s="966"/>
      <c r="BA76" s="966"/>
      <c r="BB76" s="966"/>
      <c r="BC76" s="966"/>
      <c r="BD76" s="967"/>
      <c r="BE76" s="267"/>
      <c r="BF76" s="267"/>
      <c r="BG76" s="267"/>
      <c r="BH76" s="267"/>
      <c r="BI76" s="267"/>
      <c r="BJ76" s="267"/>
      <c r="BK76" s="267"/>
      <c r="BL76" s="267"/>
      <c r="BM76" s="267"/>
      <c r="BN76" s="267"/>
      <c r="BO76" s="267"/>
      <c r="BP76" s="267"/>
      <c r="BQ76" s="264">
        <v>70</v>
      </c>
      <c r="BR76" s="269"/>
      <c r="BS76" s="953"/>
      <c r="BT76" s="954"/>
      <c r="BU76" s="954"/>
      <c r="BV76" s="954"/>
      <c r="BW76" s="954"/>
      <c r="BX76" s="954"/>
      <c r="BY76" s="954"/>
      <c r="BZ76" s="954"/>
      <c r="CA76" s="954"/>
      <c r="CB76" s="954"/>
      <c r="CC76" s="954"/>
      <c r="CD76" s="954"/>
      <c r="CE76" s="954"/>
      <c r="CF76" s="954"/>
      <c r="CG76" s="955"/>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47"/>
      <c r="DW76" s="948"/>
      <c r="DX76" s="948"/>
      <c r="DY76" s="948"/>
      <c r="DZ76" s="949"/>
      <c r="EA76" s="248"/>
    </row>
    <row r="77" spans="1:131" s="249" customFormat="1" ht="26.25" customHeight="1" x14ac:dyDescent="0.15">
      <c r="A77" s="263">
        <v>10</v>
      </c>
      <c r="B77" s="962"/>
      <c r="C77" s="963"/>
      <c r="D77" s="963"/>
      <c r="E77" s="963"/>
      <c r="F77" s="963"/>
      <c r="G77" s="963"/>
      <c r="H77" s="963"/>
      <c r="I77" s="963"/>
      <c r="J77" s="963"/>
      <c r="K77" s="963"/>
      <c r="L77" s="963"/>
      <c r="M77" s="963"/>
      <c r="N77" s="963"/>
      <c r="O77" s="963"/>
      <c r="P77" s="964"/>
      <c r="Q77" s="968"/>
      <c r="R77" s="921"/>
      <c r="S77" s="921"/>
      <c r="T77" s="921"/>
      <c r="U77" s="850"/>
      <c r="V77" s="920"/>
      <c r="W77" s="921"/>
      <c r="X77" s="921"/>
      <c r="Y77" s="921"/>
      <c r="Z77" s="850"/>
      <c r="AA77" s="920"/>
      <c r="AB77" s="921"/>
      <c r="AC77" s="921"/>
      <c r="AD77" s="921"/>
      <c r="AE77" s="850"/>
      <c r="AF77" s="920"/>
      <c r="AG77" s="921"/>
      <c r="AH77" s="921"/>
      <c r="AI77" s="921"/>
      <c r="AJ77" s="850"/>
      <c r="AK77" s="920"/>
      <c r="AL77" s="921"/>
      <c r="AM77" s="921"/>
      <c r="AN77" s="921"/>
      <c r="AO77" s="850"/>
      <c r="AP77" s="920"/>
      <c r="AQ77" s="921"/>
      <c r="AR77" s="921"/>
      <c r="AS77" s="921"/>
      <c r="AT77" s="850"/>
      <c r="AU77" s="920"/>
      <c r="AV77" s="921"/>
      <c r="AW77" s="921"/>
      <c r="AX77" s="921"/>
      <c r="AY77" s="850"/>
      <c r="AZ77" s="966"/>
      <c r="BA77" s="966"/>
      <c r="BB77" s="966"/>
      <c r="BC77" s="966"/>
      <c r="BD77" s="967"/>
      <c r="BE77" s="267"/>
      <c r="BF77" s="267"/>
      <c r="BG77" s="267"/>
      <c r="BH77" s="267"/>
      <c r="BI77" s="267"/>
      <c r="BJ77" s="267"/>
      <c r="BK77" s="267"/>
      <c r="BL77" s="267"/>
      <c r="BM77" s="267"/>
      <c r="BN77" s="267"/>
      <c r="BO77" s="267"/>
      <c r="BP77" s="267"/>
      <c r="BQ77" s="264">
        <v>71</v>
      </c>
      <c r="BR77" s="269"/>
      <c r="BS77" s="953"/>
      <c r="BT77" s="954"/>
      <c r="BU77" s="954"/>
      <c r="BV77" s="954"/>
      <c r="BW77" s="954"/>
      <c r="BX77" s="954"/>
      <c r="BY77" s="954"/>
      <c r="BZ77" s="954"/>
      <c r="CA77" s="954"/>
      <c r="CB77" s="954"/>
      <c r="CC77" s="954"/>
      <c r="CD77" s="954"/>
      <c r="CE77" s="954"/>
      <c r="CF77" s="954"/>
      <c r="CG77" s="955"/>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47"/>
      <c r="DW77" s="948"/>
      <c r="DX77" s="948"/>
      <c r="DY77" s="948"/>
      <c r="DZ77" s="949"/>
      <c r="EA77" s="248"/>
    </row>
    <row r="78" spans="1:131" s="249" customFormat="1" ht="26.25" customHeight="1" x14ac:dyDescent="0.15">
      <c r="A78" s="263">
        <v>11</v>
      </c>
      <c r="B78" s="962"/>
      <c r="C78" s="963"/>
      <c r="D78" s="963"/>
      <c r="E78" s="963"/>
      <c r="F78" s="963"/>
      <c r="G78" s="963"/>
      <c r="H78" s="963"/>
      <c r="I78" s="963"/>
      <c r="J78" s="963"/>
      <c r="K78" s="963"/>
      <c r="L78" s="963"/>
      <c r="M78" s="963"/>
      <c r="N78" s="963"/>
      <c r="O78" s="963"/>
      <c r="P78" s="964"/>
      <c r="Q78" s="965"/>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966"/>
      <c r="BA78" s="966"/>
      <c r="BB78" s="966"/>
      <c r="BC78" s="966"/>
      <c r="BD78" s="967"/>
      <c r="BE78" s="267"/>
      <c r="BF78" s="267"/>
      <c r="BG78" s="267"/>
      <c r="BH78" s="267"/>
      <c r="BI78" s="267"/>
      <c r="BJ78" s="270"/>
      <c r="BK78" s="270"/>
      <c r="BL78" s="270"/>
      <c r="BM78" s="270"/>
      <c r="BN78" s="270"/>
      <c r="BO78" s="267"/>
      <c r="BP78" s="267"/>
      <c r="BQ78" s="264">
        <v>72</v>
      </c>
      <c r="BR78" s="269"/>
      <c r="BS78" s="953"/>
      <c r="BT78" s="954"/>
      <c r="BU78" s="954"/>
      <c r="BV78" s="954"/>
      <c r="BW78" s="954"/>
      <c r="BX78" s="954"/>
      <c r="BY78" s="954"/>
      <c r="BZ78" s="954"/>
      <c r="CA78" s="954"/>
      <c r="CB78" s="954"/>
      <c r="CC78" s="954"/>
      <c r="CD78" s="954"/>
      <c r="CE78" s="954"/>
      <c r="CF78" s="954"/>
      <c r="CG78" s="955"/>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47"/>
      <c r="DW78" s="948"/>
      <c r="DX78" s="948"/>
      <c r="DY78" s="948"/>
      <c r="DZ78" s="949"/>
      <c r="EA78" s="248"/>
    </row>
    <row r="79" spans="1:131" s="249" customFormat="1" ht="26.25" customHeight="1" x14ac:dyDescent="0.15">
      <c r="A79" s="263">
        <v>12</v>
      </c>
      <c r="B79" s="962"/>
      <c r="C79" s="963"/>
      <c r="D79" s="963"/>
      <c r="E79" s="963"/>
      <c r="F79" s="963"/>
      <c r="G79" s="963"/>
      <c r="H79" s="963"/>
      <c r="I79" s="963"/>
      <c r="J79" s="963"/>
      <c r="K79" s="963"/>
      <c r="L79" s="963"/>
      <c r="M79" s="963"/>
      <c r="N79" s="963"/>
      <c r="O79" s="963"/>
      <c r="P79" s="964"/>
      <c r="Q79" s="965"/>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966"/>
      <c r="BA79" s="966"/>
      <c r="BB79" s="966"/>
      <c r="BC79" s="966"/>
      <c r="BD79" s="967"/>
      <c r="BE79" s="267"/>
      <c r="BF79" s="267"/>
      <c r="BG79" s="267"/>
      <c r="BH79" s="267"/>
      <c r="BI79" s="267"/>
      <c r="BJ79" s="270"/>
      <c r="BK79" s="270"/>
      <c r="BL79" s="270"/>
      <c r="BM79" s="270"/>
      <c r="BN79" s="270"/>
      <c r="BO79" s="267"/>
      <c r="BP79" s="267"/>
      <c r="BQ79" s="264">
        <v>73</v>
      </c>
      <c r="BR79" s="269"/>
      <c r="BS79" s="953"/>
      <c r="BT79" s="954"/>
      <c r="BU79" s="954"/>
      <c r="BV79" s="954"/>
      <c r="BW79" s="954"/>
      <c r="BX79" s="954"/>
      <c r="BY79" s="954"/>
      <c r="BZ79" s="954"/>
      <c r="CA79" s="954"/>
      <c r="CB79" s="954"/>
      <c r="CC79" s="954"/>
      <c r="CD79" s="954"/>
      <c r="CE79" s="954"/>
      <c r="CF79" s="954"/>
      <c r="CG79" s="955"/>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47"/>
      <c r="DW79" s="948"/>
      <c r="DX79" s="948"/>
      <c r="DY79" s="948"/>
      <c r="DZ79" s="949"/>
      <c r="EA79" s="248"/>
    </row>
    <row r="80" spans="1:131" s="249" customFormat="1" ht="26.25" customHeight="1" x14ac:dyDescent="0.15">
      <c r="A80" s="263">
        <v>13</v>
      </c>
      <c r="B80" s="962"/>
      <c r="C80" s="963"/>
      <c r="D80" s="963"/>
      <c r="E80" s="963"/>
      <c r="F80" s="963"/>
      <c r="G80" s="963"/>
      <c r="H80" s="963"/>
      <c r="I80" s="963"/>
      <c r="J80" s="963"/>
      <c r="K80" s="963"/>
      <c r="L80" s="963"/>
      <c r="M80" s="963"/>
      <c r="N80" s="963"/>
      <c r="O80" s="963"/>
      <c r="P80" s="964"/>
      <c r="Q80" s="965"/>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966"/>
      <c r="BA80" s="966"/>
      <c r="BB80" s="966"/>
      <c r="BC80" s="966"/>
      <c r="BD80" s="967"/>
      <c r="BE80" s="267"/>
      <c r="BF80" s="267"/>
      <c r="BG80" s="267"/>
      <c r="BH80" s="267"/>
      <c r="BI80" s="267"/>
      <c r="BJ80" s="267"/>
      <c r="BK80" s="267"/>
      <c r="BL80" s="267"/>
      <c r="BM80" s="267"/>
      <c r="BN80" s="267"/>
      <c r="BO80" s="267"/>
      <c r="BP80" s="267"/>
      <c r="BQ80" s="264">
        <v>74</v>
      </c>
      <c r="BR80" s="269"/>
      <c r="BS80" s="953"/>
      <c r="BT80" s="954"/>
      <c r="BU80" s="954"/>
      <c r="BV80" s="954"/>
      <c r="BW80" s="954"/>
      <c r="BX80" s="954"/>
      <c r="BY80" s="954"/>
      <c r="BZ80" s="954"/>
      <c r="CA80" s="954"/>
      <c r="CB80" s="954"/>
      <c r="CC80" s="954"/>
      <c r="CD80" s="954"/>
      <c r="CE80" s="954"/>
      <c r="CF80" s="954"/>
      <c r="CG80" s="955"/>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47"/>
      <c r="DW80" s="948"/>
      <c r="DX80" s="948"/>
      <c r="DY80" s="948"/>
      <c r="DZ80" s="949"/>
      <c r="EA80" s="248"/>
    </row>
    <row r="81" spans="1:131" s="249" customFormat="1" ht="26.25" customHeight="1" x14ac:dyDescent="0.15">
      <c r="A81" s="263">
        <v>14</v>
      </c>
      <c r="B81" s="962"/>
      <c r="C81" s="963"/>
      <c r="D81" s="963"/>
      <c r="E81" s="963"/>
      <c r="F81" s="963"/>
      <c r="G81" s="963"/>
      <c r="H81" s="963"/>
      <c r="I81" s="963"/>
      <c r="J81" s="963"/>
      <c r="K81" s="963"/>
      <c r="L81" s="963"/>
      <c r="M81" s="963"/>
      <c r="N81" s="963"/>
      <c r="O81" s="963"/>
      <c r="P81" s="964"/>
      <c r="Q81" s="965"/>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66"/>
      <c r="BA81" s="966"/>
      <c r="BB81" s="966"/>
      <c r="BC81" s="966"/>
      <c r="BD81" s="967"/>
      <c r="BE81" s="267"/>
      <c r="BF81" s="267"/>
      <c r="BG81" s="267"/>
      <c r="BH81" s="267"/>
      <c r="BI81" s="267"/>
      <c r="BJ81" s="267"/>
      <c r="BK81" s="267"/>
      <c r="BL81" s="267"/>
      <c r="BM81" s="267"/>
      <c r="BN81" s="267"/>
      <c r="BO81" s="267"/>
      <c r="BP81" s="267"/>
      <c r="BQ81" s="264">
        <v>75</v>
      </c>
      <c r="BR81" s="269"/>
      <c r="BS81" s="953"/>
      <c r="BT81" s="954"/>
      <c r="BU81" s="954"/>
      <c r="BV81" s="954"/>
      <c r="BW81" s="954"/>
      <c r="BX81" s="954"/>
      <c r="BY81" s="954"/>
      <c r="BZ81" s="954"/>
      <c r="CA81" s="954"/>
      <c r="CB81" s="954"/>
      <c r="CC81" s="954"/>
      <c r="CD81" s="954"/>
      <c r="CE81" s="954"/>
      <c r="CF81" s="954"/>
      <c r="CG81" s="955"/>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47"/>
      <c r="DW81" s="948"/>
      <c r="DX81" s="948"/>
      <c r="DY81" s="948"/>
      <c r="DZ81" s="949"/>
      <c r="EA81" s="248"/>
    </row>
    <row r="82" spans="1:131" s="249" customFormat="1" ht="26.25" customHeight="1" x14ac:dyDescent="0.15">
      <c r="A82" s="263">
        <v>15</v>
      </c>
      <c r="B82" s="962"/>
      <c r="C82" s="963"/>
      <c r="D82" s="963"/>
      <c r="E82" s="963"/>
      <c r="F82" s="963"/>
      <c r="G82" s="963"/>
      <c r="H82" s="963"/>
      <c r="I82" s="963"/>
      <c r="J82" s="963"/>
      <c r="K82" s="963"/>
      <c r="L82" s="963"/>
      <c r="M82" s="963"/>
      <c r="N82" s="963"/>
      <c r="O82" s="963"/>
      <c r="P82" s="964"/>
      <c r="Q82" s="965"/>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66"/>
      <c r="BA82" s="966"/>
      <c r="BB82" s="966"/>
      <c r="BC82" s="966"/>
      <c r="BD82" s="967"/>
      <c r="BE82" s="267"/>
      <c r="BF82" s="267"/>
      <c r="BG82" s="267"/>
      <c r="BH82" s="267"/>
      <c r="BI82" s="267"/>
      <c r="BJ82" s="267"/>
      <c r="BK82" s="267"/>
      <c r="BL82" s="267"/>
      <c r="BM82" s="267"/>
      <c r="BN82" s="267"/>
      <c r="BO82" s="267"/>
      <c r="BP82" s="267"/>
      <c r="BQ82" s="264">
        <v>76</v>
      </c>
      <c r="BR82" s="269"/>
      <c r="BS82" s="953"/>
      <c r="BT82" s="954"/>
      <c r="BU82" s="954"/>
      <c r="BV82" s="954"/>
      <c r="BW82" s="954"/>
      <c r="BX82" s="954"/>
      <c r="BY82" s="954"/>
      <c r="BZ82" s="954"/>
      <c r="CA82" s="954"/>
      <c r="CB82" s="954"/>
      <c r="CC82" s="954"/>
      <c r="CD82" s="954"/>
      <c r="CE82" s="954"/>
      <c r="CF82" s="954"/>
      <c r="CG82" s="955"/>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47"/>
      <c r="DW82" s="948"/>
      <c r="DX82" s="948"/>
      <c r="DY82" s="948"/>
      <c r="DZ82" s="949"/>
      <c r="EA82" s="248"/>
    </row>
    <row r="83" spans="1:131" s="249" customFormat="1" ht="26.25" customHeight="1" x14ac:dyDescent="0.15">
      <c r="A83" s="263">
        <v>16</v>
      </c>
      <c r="B83" s="962"/>
      <c r="C83" s="963"/>
      <c r="D83" s="963"/>
      <c r="E83" s="963"/>
      <c r="F83" s="963"/>
      <c r="G83" s="963"/>
      <c r="H83" s="963"/>
      <c r="I83" s="963"/>
      <c r="J83" s="963"/>
      <c r="K83" s="963"/>
      <c r="L83" s="963"/>
      <c r="M83" s="963"/>
      <c r="N83" s="963"/>
      <c r="O83" s="963"/>
      <c r="P83" s="964"/>
      <c r="Q83" s="965"/>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66"/>
      <c r="BA83" s="966"/>
      <c r="BB83" s="966"/>
      <c r="BC83" s="966"/>
      <c r="BD83" s="967"/>
      <c r="BE83" s="267"/>
      <c r="BF83" s="267"/>
      <c r="BG83" s="267"/>
      <c r="BH83" s="267"/>
      <c r="BI83" s="267"/>
      <c r="BJ83" s="267"/>
      <c r="BK83" s="267"/>
      <c r="BL83" s="267"/>
      <c r="BM83" s="267"/>
      <c r="BN83" s="267"/>
      <c r="BO83" s="267"/>
      <c r="BP83" s="267"/>
      <c r="BQ83" s="264">
        <v>77</v>
      </c>
      <c r="BR83" s="269"/>
      <c r="BS83" s="953"/>
      <c r="BT83" s="954"/>
      <c r="BU83" s="954"/>
      <c r="BV83" s="954"/>
      <c r="BW83" s="954"/>
      <c r="BX83" s="954"/>
      <c r="BY83" s="954"/>
      <c r="BZ83" s="954"/>
      <c r="CA83" s="954"/>
      <c r="CB83" s="954"/>
      <c r="CC83" s="954"/>
      <c r="CD83" s="954"/>
      <c r="CE83" s="954"/>
      <c r="CF83" s="954"/>
      <c r="CG83" s="955"/>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47"/>
      <c r="DW83" s="948"/>
      <c r="DX83" s="948"/>
      <c r="DY83" s="948"/>
      <c r="DZ83" s="949"/>
      <c r="EA83" s="248"/>
    </row>
    <row r="84" spans="1:131" s="249" customFormat="1" ht="26.25" customHeight="1" x14ac:dyDescent="0.15">
      <c r="A84" s="263">
        <v>17</v>
      </c>
      <c r="B84" s="962"/>
      <c r="C84" s="963"/>
      <c r="D84" s="963"/>
      <c r="E84" s="963"/>
      <c r="F84" s="963"/>
      <c r="G84" s="963"/>
      <c r="H84" s="963"/>
      <c r="I84" s="963"/>
      <c r="J84" s="963"/>
      <c r="K84" s="963"/>
      <c r="L84" s="963"/>
      <c r="M84" s="963"/>
      <c r="N84" s="963"/>
      <c r="O84" s="963"/>
      <c r="P84" s="964"/>
      <c r="Q84" s="965"/>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66"/>
      <c r="BA84" s="966"/>
      <c r="BB84" s="966"/>
      <c r="BC84" s="966"/>
      <c r="BD84" s="967"/>
      <c r="BE84" s="267"/>
      <c r="BF84" s="267"/>
      <c r="BG84" s="267"/>
      <c r="BH84" s="267"/>
      <c r="BI84" s="267"/>
      <c r="BJ84" s="267"/>
      <c r="BK84" s="267"/>
      <c r="BL84" s="267"/>
      <c r="BM84" s="267"/>
      <c r="BN84" s="267"/>
      <c r="BO84" s="267"/>
      <c r="BP84" s="267"/>
      <c r="BQ84" s="264">
        <v>78</v>
      </c>
      <c r="BR84" s="269"/>
      <c r="BS84" s="953"/>
      <c r="BT84" s="954"/>
      <c r="BU84" s="954"/>
      <c r="BV84" s="954"/>
      <c r="BW84" s="954"/>
      <c r="BX84" s="954"/>
      <c r="BY84" s="954"/>
      <c r="BZ84" s="954"/>
      <c r="CA84" s="954"/>
      <c r="CB84" s="954"/>
      <c r="CC84" s="954"/>
      <c r="CD84" s="954"/>
      <c r="CE84" s="954"/>
      <c r="CF84" s="954"/>
      <c r="CG84" s="955"/>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47"/>
      <c r="DW84" s="948"/>
      <c r="DX84" s="948"/>
      <c r="DY84" s="948"/>
      <c r="DZ84" s="949"/>
      <c r="EA84" s="248"/>
    </row>
    <row r="85" spans="1:131" s="249" customFormat="1" ht="26.25" customHeight="1" x14ac:dyDescent="0.15">
      <c r="A85" s="263">
        <v>18</v>
      </c>
      <c r="B85" s="962"/>
      <c r="C85" s="963"/>
      <c r="D85" s="963"/>
      <c r="E85" s="963"/>
      <c r="F85" s="963"/>
      <c r="G85" s="963"/>
      <c r="H85" s="963"/>
      <c r="I85" s="963"/>
      <c r="J85" s="963"/>
      <c r="K85" s="963"/>
      <c r="L85" s="963"/>
      <c r="M85" s="963"/>
      <c r="N85" s="963"/>
      <c r="O85" s="963"/>
      <c r="P85" s="964"/>
      <c r="Q85" s="965"/>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66"/>
      <c r="BA85" s="966"/>
      <c r="BB85" s="966"/>
      <c r="BC85" s="966"/>
      <c r="BD85" s="967"/>
      <c r="BE85" s="267"/>
      <c r="BF85" s="267"/>
      <c r="BG85" s="267"/>
      <c r="BH85" s="267"/>
      <c r="BI85" s="267"/>
      <c r="BJ85" s="267"/>
      <c r="BK85" s="267"/>
      <c r="BL85" s="267"/>
      <c r="BM85" s="267"/>
      <c r="BN85" s="267"/>
      <c r="BO85" s="267"/>
      <c r="BP85" s="267"/>
      <c r="BQ85" s="264">
        <v>79</v>
      </c>
      <c r="BR85" s="269"/>
      <c r="BS85" s="953"/>
      <c r="BT85" s="954"/>
      <c r="BU85" s="954"/>
      <c r="BV85" s="954"/>
      <c r="BW85" s="954"/>
      <c r="BX85" s="954"/>
      <c r="BY85" s="954"/>
      <c r="BZ85" s="954"/>
      <c r="CA85" s="954"/>
      <c r="CB85" s="954"/>
      <c r="CC85" s="954"/>
      <c r="CD85" s="954"/>
      <c r="CE85" s="954"/>
      <c r="CF85" s="954"/>
      <c r="CG85" s="955"/>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47"/>
      <c r="DW85" s="948"/>
      <c r="DX85" s="948"/>
      <c r="DY85" s="948"/>
      <c r="DZ85" s="949"/>
      <c r="EA85" s="248"/>
    </row>
    <row r="86" spans="1:131" s="249" customFormat="1" ht="26.25" customHeight="1" x14ac:dyDescent="0.15">
      <c r="A86" s="263">
        <v>19</v>
      </c>
      <c r="B86" s="962"/>
      <c r="C86" s="963"/>
      <c r="D86" s="963"/>
      <c r="E86" s="963"/>
      <c r="F86" s="963"/>
      <c r="G86" s="963"/>
      <c r="H86" s="963"/>
      <c r="I86" s="963"/>
      <c r="J86" s="963"/>
      <c r="K86" s="963"/>
      <c r="L86" s="963"/>
      <c r="M86" s="963"/>
      <c r="N86" s="963"/>
      <c r="O86" s="963"/>
      <c r="P86" s="964"/>
      <c r="Q86" s="965"/>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66"/>
      <c r="BA86" s="966"/>
      <c r="BB86" s="966"/>
      <c r="BC86" s="966"/>
      <c r="BD86" s="967"/>
      <c r="BE86" s="267"/>
      <c r="BF86" s="267"/>
      <c r="BG86" s="267"/>
      <c r="BH86" s="267"/>
      <c r="BI86" s="267"/>
      <c r="BJ86" s="267"/>
      <c r="BK86" s="267"/>
      <c r="BL86" s="267"/>
      <c r="BM86" s="267"/>
      <c r="BN86" s="267"/>
      <c r="BO86" s="267"/>
      <c r="BP86" s="267"/>
      <c r="BQ86" s="264">
        <v>80</v>
      </c>
      <c r="BR86" s="269"/>
      <c r="BS86" s="953"/>
      <c r="BT86" s="954"/>
      <c r="BU86" s="954"/>
      <c r="BV86" s="954"/>
      <c r="BW86" s="954"/>
      <c r="BX86" s="954"/>
      <c r="BY86" s="954"/>
      <c r="BZ86" s="954"/>
      <c r="CA86" s="954"/>
      <c r="CB86" s="954"/>
      <c r="CC86" s="954"/>
      <c r="CD86" s="954"/>
      <c r="CE86" s="954"/>
      <c r="CF86" s="954"/>
      <c r="CG86" s="955"/>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47"/>
      <c r="DW86" s="948"/>
      <c r="DX86" s="948"/>
      <c r="DY86" s="948"/>
      <c r="DZ86" s="949"/>
      <c r="EA86" s="248"/>
    </row>
    <row r="87" spans="1:131" s="249" customFormat="1" ht="26.25" customHeight="1" x14ac:dyDescent="0.15">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53"/>
      <c r="BT87" s="954"/>
      <c r="BU87" s="954"/>
      <c r="BV87" s="954"/>
      <c r="BW87" s="954"/>
      <c r="BX87" s="954"/>
      <c r="BY87" s="954"/>
      <c r="BZ87" s="954"/>
      <c r="CA87" s="954"/>
      <c r="CB87" s="954"/>
      <c r="CC87" s="954"/>
      <c r="CD87" s="954"/>
      <c r="CE87" s="954"/>
      <c r="CF87" s="954"/>
      <c r="CG87" s="955"/>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47"/>
      <c r="DW87" s="948"/>
      <c r="DX87" s="948"/>
      <c r="DY87" s="948"/>
      <c r="DZ87" s="949"/>
      <c r="EA87" s="248"/>
    </row>
    <row r="88" spans="1:131" s="249" customFormat="1" ht="26.25" customHeight="1" thickBot="1" x14ac:dyDescent="0.2">
      <c r="A88" s="266" t="s">
        <v>390</v>
      </c>
      <c r="B88" s="879" t="s">
        <v>415</v>
      </c>
      <c r="C88" s="880"/>
      <c r="D88" s="880"/>
      <c r="E88" s="880"/>
      <c r="F88" s="880"/>
      <c r="G88" s="880"/>
      <c r="H88" s="880"/>
      <c r="I88" s="880"/>
      <c r="J88" s="880"/>
      <c r="K88" s="880"/>
      <c r="L88" s="880"/>
      <c r="M88" s="880"/>
      <c r="N88" s="880"/>
      <c r="O88" s="880"/>
      <c r="P88" s="881"/>
      <c r="Q88" s="928"/>
      <c r="R88" s="929"/>
      <c r="S88" s="929"/>
      <c r="T88" s="929"/>
      <c r="U88" s="929"/>
      <c r="V88" s="929"/>
      <c r="W88" s="929"/>
      <c r="X88" s="929"/>
      <c r="Y88" s="929"/>
      <c r="Z88" s="929"/>
      <c r="AA88" s="929"/>
      <c r="AB88" s="929"/>
      <c r="AC88" s="929"/>
      <c r="AD88" s="929"/>
      <c r="AE88" s="929"/>
      <c r="AF88" s="932">
        <f>AF68+AF69</f>
        <v>6</v>
      </c>
      <c r="AG88" s="932"/>
      <c r="AH88" s="932"/>
      <c r="AI88" s="932"/>
      <c r="AJ88" s="932"/>
      <c r="AK88" s="929"/>
      <c r="AL88" s="929"/>
      <c r="AM88" s="929"/>
      <c r="AN88" s="929"/>
      <c r="AO88" s="929"/>
      <c r="AP88" s="932">
        <f>AP68</f>
        <v>642</v>
      </c>
      <c r="AQ88" s="932"/>
      <c r="AR88" s="932"/>
      <c r="AS88" s="932"/>
      <c r="AT88" s="932"/>
      <c r="AU88" s="932">
        <f>AU68</f>
        <v>72</v>
      </c>
      <c r="AV88" s="932"/>
      <c r="AW88" s="932"/>
      <c r="AX88" s="932"/>
      <c r="AY88" s="932"/>
      <c r="AZ88" s="937"/>
      <c r="BA88" s="937"/>
      <c r="BB88" s="937"/>
      <c r="BC88" s="937"/>
      <c r="BD88" s="938"/>
      <c r="BE88" s="267"/>
      <c r="BF88" s="267"/>
      <c r="BG88" s="267"/>
      <c r="BH88" s="267"/>
      <c r="BI88" s="267"/>
      <c r="BJ88" s="267"/>
      <c r="BK88" s="267"/>
      <c r="BL88" s="267"/>
      <c r="BM88" s="267"/>
      <c r="BN88" s="267"/>
      <c r="BO88" s="267"/>
      <c r="BP88" s="267"/>
      <c r="BQ88" s="264">
        <v>82</v>
      </c>
      <c r="BR88" s="269"/>
      <c r="BS88" s="953"/>
      <c r="BT88" s="954"/>
      <c r="BU88" s="954"/>
      <c r="BV88" s="954"/>
      <c r="BW88" s="954"/>
      <c r="BX88" s="954"/>
      <c r="BY88" s="954"/>
      <c r="BZ88" s="954"/>
      <c r="CA88" s="954"/>
      <c r="CB88" s="954"/>
      <c r="CC88" s="954"/>
      <c r="CD88" s="954"/>
      <c r="CE88" s="954"/>
      <c r="CF88" s="954"/>
      <c r="CG88" s="955"/>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47"/>
      <c r="DW88" s="948"/>
      <c r="DX88" s="948"/>
      <c r="DY88" s="948"/>
      <c r="DZ88" s="949"/>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3"/>
      <c r="BT89" s="954"/>
      <c r="BU89" s="954"/>
      <c r="BV89" s="954"/>
      <c r="BW89" s="954"/>
      <c r="BX89" s="954"/>
      <c r="BY89" s="954"/>
      <c r="BZ89" s="954"/>
      <c r="CA89" s="954"/>
      <c r="CB89" s="954"/>
      <c r="CC89" s="954"/>
      <c r="CD89" s="954"/>
      <c r="CE89" s="954"/>
      <c r="CF89" s="954"/>
      <c r="CG89" s="955"/>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47"/>
      <c r="DW89" s="948"/>
      <c r="DX89" s="948"/>
      <c r="DY89" s="948"/>
      <c r="DZ89" s="949"/>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3"/>
      <c r="BT90" s="954"/>
      <c r="BU90" s="954"/>
      <c r="BV90" s="954"/>
      <c r="BW90" s="954"/>
      <c r="BX90" s="954"/>
      <c r="BY90" s="954"/>
      <c r="BZ90" s="954"/>
      <c r="CA90" s="954"/>
      <c r="CB90" s="954"/>
      <c r="CC90" s="954"/>
      <c r="CD90" s="954"/>
      <c r="CE90" s="954"/>
      <c r="CF90" s="954"/>
      <c r="CG90" s="955"/>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47"/>
      <c r="DW90" s="948"/>
      <c r="DX90" s="948"/>
      <c r="DY90" s="948"/>
      <c r="DZ90" s="949"/>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3"/>
      <c r="BT91" s="954"/>
      <c r="BU91" s="954"/>
      <c r="BV91" s="954"/>
      <c r="BW91" s="954"/>
      <c r="BX91" s="954"/>
      <c r="BY91" s="954"/>
      <c r="BZ91" s="954"/>
      <c r="CA91" s="954"/>
      <c r="CB91" s="954"/>
      <c r="CC91" s="954"/>
      <c r="CD91" s="954"/>
      <c r="CE91" s="954"/>
      <c r="CF91" s="954"/>
      <c r="CG91" s="955"/>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47"/>
      <c r="DW91" s="948"/>
      <c r="DX91" s="948"/>
      <c r="DY91" s="948"/>
      <c r="DZ91" s="949"/>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3"/>
      <c r="BT92" s="954"/>
      <c r="BU92" s="954"/>
      <c r="BV92" s="954"/>
      <c r="BW92" s="954"/>
      <c r="BX92" s="954"/>
      <c r="BY92" s="954"/>
      <c r="BZ92" s="954"/>
      <c r="CA92" s="954"/>
      <c r="CB92" s="954"/>
      <c r="CC92" s="954"/>
      <c r="CD92" s="954"/>
      <c r="CE92" s="954"/>
      <c r="CF92" s="954"/>
      <c r="CG92" s="955"/>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47"/>
      <c r="DW92" s="948"/>
      <c r="DX92" s="948"/>
      <c r="DY92" s="948"/>
      <c r="DZ92" s="949"/>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3"/>
      <c r="BT93" s="954"/>
      <c r="BU93" s="954"/>
      <c r="BV93" s="954"/>
      <c r="BW93" s="954"/>
      <c r="BX93" s="954"/>
      <c r="BY93" s="954"/>
      <c r="BZ93" s="954"/>
      <c r="CA93" s="954"/>
      <c r="CB93" s="954"/>
      <c r="CC93" s="954"/>
      <c r="CD93" s="954"/>
      <c r="CE93" s="954"/>
      <c r="CF93" s="954"/>
      <c r="CG93" s="955"/>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47"/>
      <c r="DW93" s="948"/>
      <c r="DX93" s="948"/>
      <c r="DY93" s="948"/>
      <c r="DZ93" s="949"/>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3"/>
      <c r="BT94" s="954"/>
      <c r="BU94" s="954"/>
      <c r="BV94" s="954"/>
      <c r="BW94" s="954"/>
      <c r="BX94" s="954"/>
      <c r="BY94" s="954"/>
      <c r="BZ94" s="954"/>
      <c r="CA94" s="954"/>
      <c r="CB94" s="954"/>
      <c r="CC94" s="954"/>
      <c r="CD94" s="954"/>
      <c r="CE94" s="954"/>
      <c r="CF94" s="954"/>
      <c r="CG94" s="955"/>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47"/>
      <c r="DW94" s="948"/>
      <c r="DX94" s="948"/>
      <c r="DY94" s="948"/>
      <c r="DZ94" s="949"/>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3"/>
      <c r="BT95" s="954"/>
      <c r="BU95" s="954"/>
      <c r="BV95" s="954"/>
      <c r="BW95" s="954"/>
      <c r="BX95" s="954"/>
      <c r="BY95" s="954"/>
      <c r="BZ95" s="954"/>
      <c r="CA95" s="954"/>
      <c r="CB95" s="954"/>
      <c r="CC95" s="954"/>
      <c r="CD95" s="954"/>
      <c r="CE95" s="954"/>
      <c r="CF95" s="954"/>
      <c r="CG95" s="955"/>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47"/>
      <c r="DW95" s="948"/>
      <c r="DX95" s="948"/>
      <c r="DY95" s="948"/>
      <c r="DZ95" s="949"/>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3"/>
      <c r="BT96" s="954"/>
      <c r="BU96" s="954"/>
      <c r="BV96" s="954"/>
      <c r="BW96" s="954"/>
      <c r="BX96" s="954"/>
      <c r="BY96" s="954"/>
      <c r="BZ96" s="954"/>
      <c r="CA96" s="954"/>
      <c r="CB96" s="954"/>
      <c r="CC96" s="954"/>
      <c r="CD96" s="954"/>
      <c r="CE96" s="954"/>
      <c r="CF96" s="954"/>
      <c r="CG96" s="955"/>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47"/>
      <c r="DW96" s="948"/>
      <c r="DX96" s="948"/>
      <c r="DY96" s="948"/>
      <c r="DZ96" s="949"/>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3"/>
      <c r="BT97" s="954"/>
      <c r="BU97" s="954"/>
      <c r="BV97" s="954"/>
      <c r="BW97" s="954"/>
      <c r="BX97" s="954"/>
      <c r="BY97" s="954"/>
      <c r="BZ97" s="954"/>
      <c r="CA97" s="954"/>
      <c r="CB97" s="954"/>
      <c r="CC97" s="954"/>
      <c r="CD97" s="954"/>
      <c r="CE97" s="954"/>
      <c r="CF97" s="954"/>
      <c r="CG97" s="955"/>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47"/>
      <c r="DW97" s="948"/>
      <c r="DX97" s="948"/>
      <c r="DY97" s="948"/>
      <c r="DZ97" s="949"/>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3"/>
      <c r="BT98" s="954"/>
      <c r="BU98" s="954"/>
      <c r="BV98" s="954"/>
      <c r="BW98" s="954"/>
      <c r="BX98" s="954"/>
      <c r="BY98" s="954"/>
      <c r="BZ98" s="954"/>
      <c r="CA98" s="954"/>
      <c r="CB98" s="954"/>
      <c r="CC98" s="954"/>
      <c r="CD98" s="954"/>
      <c r="CE98" s="954"/>
      <c r="CF98" s="954"/>
      <c r="CG98" s="955"/>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47"/>
      <c r="DW98" s="948"/>
      <c r="DX98" s="948"/>
      <c r="DY98" s="948"/>
      <c r="DZ98" s="949"/>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3"/>
      <c r="BT99" s="954"/>
      <c r="BU99" s="954"/>
      <c r="BV99" s="954"/>
      <c r="BW99" s="954"/>
      <c r="BX99" s="954"/>
      <c r="BY99" s="954"/>
      <c r="BZ99" s="954"/>
      <c r="CA99" s="954"/>
      <c r="CB99" s="954"/>
      <c r="CC99" s="954"/>
      <c r="CD99" s="954"/>
      <c r="CE99" s="954"/>
      <c r="CF99" s="954"/>
      <c r="CG99" s="955"/>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47"/>
      <c r="DW99" s="948"/>
      <c r="DX99" s="948"/>
      <c r="DY99" s="948"/>
      <c r="DZ99" s="949"/>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3"/>
      <c r="BT100" s="954"/>
      <c r="BU100" s="954"/>
      <c r="BV100" s="954"/>
      <c r="BW100" s="954"/>
      <c r="BX100" s="954"/>
      <c r="BY100" s="954"/>
      <c r="BZ100" s="954"/>
      <c r="CA100" s="954"/>
      <c r="CB100" s="954"/>
      <c r="CC100" s="954"/>
      <c r="CD100" s="954"/>
      <c r="CE100" s="954"/>
      <c r="CF100" s="954"/>
      <c r="CG100" s="955"/>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47"/>
      <c r="DW100" s="948"/>
      <c r="DX100" s="948"/>
      <c r="DY100" s="948"/>
      <c r="DZ100" s="949"/>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3"/>
      <c r="BT101" s="954"/>
      <c r="BU101" s="954"/>
      <c r="BV101" s="954"/>
      <c r="BW101" s="954"/>
      <c r="BX101" s="954"/>
      <c r="BY101" s="954"/>
      <c r="BZ101" s="954"/>
      <c r="CA101" s="954"/>
      <c r="CB101" s="954"/>
      <c r="CC101" s="954"/>
      <c r="CD101" s="954"/>
      <c r="CE101" s="954"/>
      <c r="CF101" s="954"/>
      <c r="CG101" s="955"/>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47"/>
      <c r="DW101" s="948"/>
      <c r="DX101" s="948"/>
      <c r="DY101" s="948"/>
      <c r="DZ101" s="949"/>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9" t="s">
        <v>416</v>
      </c>
      <c r="BS102" s="880"/>
      <c r="BT102" s="880"/>
      <c r="BU102" s="880"/>
      <c r="BV102" s="880"/>
      <c r="BW102" s="880"/>
      <c r="BX102" s="880"/>
      <c r="BY102" s="880"/>
      <c r="BZ102" s="880"/>
      <c r="CA102" s="880"/>
      <c r="CB102" s="880"/>
      <c r="CC102" s="880"/>
      <c r="CD102" s="880"/>
      <c r="CE102" s="880"/>
      <c r="CF102" s="880"/>
      <c r="CG102" s="881"/>
      <c r="CH102" s="976"/>
      <c r="CI102" s="977"/>
      <c r="CJ102" s="977"/>
      <c r="CK102" s="977"/>
      <c r="CL102" s="978"/>
      <c r="CM102" s="976"/>
      <c r="CN102" s="977"/>
      <c r="CO102" s="977"/>
      <c r="CP102" s="977"/>
      <c r="CQ102" s="978"/>
      <c r="CR102" s="979"/>
      <c r="CS102" s="940"/>
      <c r="CT102" s="940"/>
      <c r="CU102" s="940"/>
      <c r="CV102" s="980"/>
      <c r="CW102" s="979"/>
      <c r="CX102" s="940"/>
      <c r="CY102" s="940"/>
      <c r="CZ102" s="940"/>
      <c r="DA102" s="980"/>
      <c r="DB102" s="979"/>
      <c r="DC102" s="940"/>
      <c r="DD102" s="940"/>
      <c r="DE102" s="940"/>
      <c r="DF102" s="980"/>
      <c r="DG102" s="979"/>
      <c r="DH102" s="940"/>
      <c r="DI102" s="940"/>
      <c r="DJ102" s="940"/>
      <c r="DK102" s="980"/>
      <c r="DL102" s="979"/>
      <c r="DM102" s="940"/>
      <c r="DN102" s="940"/>
      <c r="DO102" s="940"/>
      <c r="DP102" s="980"/>
      <c r="DQ102" s="979"/>
      <c r="DR102" s="940"/>
      <c r="DS102" s="940"/>
      <c r="DT102" s="940"/>
      <c r="DU102" s="980"/>
      <c r="DV102" s="1003"/>
      <c r="DW102" s="1004"/>
      <c r="DX102" s="1004"/>
      <c r="DY102" s="1004"/>
      <c r="DZ102" s="100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417</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418</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8" t="s">
        <v>421</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422</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15">
      <c r="A109" s="1001" t="s">
        <v>423</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424</v>
      </c>
      <c r="AB109" s="982"/>
      <c r="AC109" s="982"/>
      <c r="AD109" s="982"/>
      <c r="AE109" s="983"/>
      <c r="AF109" s="981" t="s">
        <v>425</v>
      </c>
      <c r="AG109" s="982"/>
      <c r="AH109" s="982"/>
      <c r="AI109" s="982"/>
      <c r="AJ109" s="983"/>
      <c r="AK109" s="981" t="s">
        <v>304</v>
      </c>
      <c r="AL109" s="982"/>
      <c r="AM109" s="982"/>
      <c r="AN109" s="982"/>
      <c r="AO109" s="983"/>
      <c r="AP109" s="981" t="s">
        <v>426</v>
      </c>
      <c r="AQ109" s="982"/>
      <c r="AR109" s="982"/>
      <c r="AS109" s="982"/>
      <c r="AT109" s="984"/>
      <c r="AU109" s="1001" t="s">
        <v>423</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424</v>
      </c>
      <c r="BR109" s="982"/>
      <c r="BS109" s="982"/>
      <c r="BT109" s="982"/>
      <c r="BU109" s="983"/>
      <c r="BV109" s="981" t="s">
        <v>425</v>
      </c>
      <c r="BW109" s="982"/>
      <c r="BX109" s="982"/>
      <c r="BY109" s="982"/>
      <c r="BZ109" s="983"/>
      <c r="CA109" s="981" t="s">
        <v>304</v>
      </c>
      <c r="CB109" s="982"/>
      <c r="CC109" s="982"/>
      <c r="CD109" s="982"/>
      <c r="CE109" s="983"/>
      <c r="CF109" s="1002" t="s">
        <v>426</v>
      </c>
      <c r="CG109" s="1002"/>
      <c r="CH109" s="1002"/>
      <c r="CI109" s="1002"/>
      <c r="CJ109" s="1002"/>
      <c r="CK109" s="981" t="s">
        <v>427</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424</v>
      </c>
      <c r="DH109" s="982"/>
      <c r="DI109" s="982"/>
      <c r="DJ109" s="982"/>
      <c r="DK109" s="983"/>
      <c r="DL109" s="981" t="s">
        <v>425</v>
      </c>
      <c r="DM109" s="982"/>
      <c r="DN109" s="982"/>
      <c r="DO109" s="982"/>
      <c r="DP109" s="983"/>
      <c r="DQ109" s="981" t="s">
        <v>304</v>
      </c>
      <c r="DR109" s="982"/>
      <c r="DS109" s="982"/>
      <c r="DT109" s="982"/>
      <c r="DU109" s="983"/>
      <c r="DV109" s="981" t="s">
        <v>426</v>
      </c>
      <c r="DW109" s="982"/>
      <c r="DX109" s="982"/>
      <c r="DY109" s="982"/>
      <c r="DZ109" s="984"/>
    </row>
    <row r="110" spans="1:131" s="248" customFormat="1" ht="26.25" customHeight="1" x14ac:dyDescent="0.15">
      <c r="A110" s="985" t="s">
        <v>428</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313181</v>
      </c>
      <c r="AB110" s="989"/>
      <c r="AC110" s="989"/>
      <c r="AD110" s="989"/>
      <c r="AE110" s="990"/>
      <c r="AF110" s="991">
        <v>326050</v>
      </c>
      <c r="AG110" s="989"/>
      <c r="AH110" s="989"/>
      <c r="AI110" s="989"/>
      <c r="AJ110" s="990"/>
      <c r="AK110" s="991">
        <v>337801</v>
      </c>
      <c r="AL110" s="989"/>
      <c r="AM110" s="989"/>
      <c r="AN110" s="989"/>
      <c r="AO110" s="990"/>
      <c r="AP110" s="992">
        <v>24.4</v>
      </c>
      <c r="AQ110" s="993"/>
      <c r="AR110" s="993"/>
      <c r="AS110" s="993"/>
      <c r="AT110" s="994"/>
      <c r="AU110" s="995" t="s">
        <v>72</v>
      </c>
      <c r="AV110" s="996"/>
      <c r="AW110" s="996"/>
      <c r="AX110" s="996"/>
      <c r="AY110" s="996"/>
      <c r="AZ110" s="1037" t="s">
        <v>429</v>
      </c>
      <c r="BA110" s="986"/>
      <c r="BB110" s="986"/>
      <c r="BC110" s="986"/>
      <c r="BD110" s="986"/>
      <c r="BE110" s="986"/>
      <c r="BF110" s="986"/>
      <c r="BG110" s="986"/>
      <c r="BH110" s="986"/>
      <c r="BI110" s="986"/>
      <c r="BJ110" s="986"/>
      <c r="BK110" s="986"/>
      <c r="BL110" s="986"/>
      <c r="BM110" s="986"/>
      <c r="BN110" s="986"/>
      <c r="BO110" s="986"/>
      <c r="BP110" s="987"/>
      <c r="BQ110" s="1023">
        <v>2817361</v>
      </c>
      <c r="BR110" s="1024"/>
      <c r="BS110" s="1024"/>
      <c r="BT110" s="1024"/>
      <c r="BU110" s="1024"/>
      <c r="BV110" s="1024">
        <v>2996717</v>
      </c>
      <c r="BW110" s="1024"/>
      <c r="BX110" s="1024"/>
      <c r="BY110" s="1024"/>
      <c r="BZ110" s="1024"/>
      <c r="CA110" s="1024">
        <v>2973221</v>
      </c>
      <c r="CB110" s="1024"/>
      <c r="CC110" s="1024"/>
      <c r="CD110" s="1024"/>
      <c r="CE110" s="1024"/>
      <c r="CF110" s="1038">
        <v>215.2</v>
      </c>
      <c r="CG110" s="1039"/>
      <c r="CH110" s="1039"/>
      <c r="CI110" s="1039"/>
      <c r="CJ110" s="1039"/>
      <c r="CK110" s="1040" t="s">
        <v>430</v>
      </c>
      <c r="CL110" s="1041"/>
      <c r="CM110" s="1020" t="s">
        <v>431</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128</v>
      </c>
      <c r="DH110" s="1024"/>
      <c r="DI110" s="1024"/>
      <c r="DJ110" s="1024"/>
      <c r="DK110" s="1024"/>
      <c r="DL110" s="1024" t="s">
        <v>128</v>
      </c>
      <c r="DM110" s="1024"/>
      <c r="DN110" s="1024"/>
      <c r="DO110" s="1024"/>
      <c r="DP110" s="1024"/>
      <c r="DQ110" s="1024" t="s">
        <v>128</v>
      </c>
      <c r="DR110" s="1024"/>
      <c r="DS110" s="1024"/>
      <c r="DT110" s="1024"/>
      <c r="DU110" s="1024"/>
      <c r="DV110" s="1025" t="s">
        <v>128</v>
      </c>
      <c r="DW110" s="1025"/>
      <c r="DX110" s="1025"/>
      <c r="DY110" s="1025"/>
      <c r="DZ110" s="1026"/>
    </row>
    <row r="111" spans="1:131" s="248" customFormat="1" ht="26.25" customHeight="1" x14ac:dyDescent="0.15">
      <c r="A111" s="1027" t="s">
        <v>432</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128</v>
      </c>
      <c r="AB111" s="1031"/>
      <c r="AC111" s="1031"/>
      <c r="AD111" s="1031"/>
      <c r="AE111" s="1032"/>
      <c r="AF111" s="1033" t="s">
        <v>128</v>
      </c>
      <c r="AG111" s="1031"/>
      <c r="AH111" s="1031"/>
      <c r="AI111" s="1031"/>
      <c r="AJ111" s="1032"/>
      <c r="AK111" s="1033" t="s">
        <v>128</v>
      </c>
      <c r="AL111" s="1031"/>
      <c r="AM111" s="1031"/>
      <c r="AN111" s="1031"/>
      <c r="AO111" s="1032"/>
      <c r="AP111" s="1034" t="s">
        <v>128</v>
      </c>
      <c r="AQ111" s="1035"/>
      <c r="AR111" s="1035"/>
      <c r="AS111" s="1035"/>
      <c r="AT111" s="1036"/>
      <c r="AU111" s="997"/>
      <c r="AV111" s="998"/>
      <c r="AW111" s="998"/>
      <c r="AX111" s="998"/>
      <c r="AY111" s="998"/>
      <c r="AZ111" s="1046" t="s">
        <v>433</v>
      </c>
      <c r="BA111" s="1047"/>
      <c r="BB111" s="1047"/>
      <c r="BC111" s="1047"/>
      <c r="BD111" s="1047"/>
      <c r="BE111" s="1047"/>
      <c r="BF111" s="1047"/>
      <c r="BG111" s="1047"/>
      <c r="BH111" s="1047"/>
      <c r="BI111" s="1047"/>
      <c r="BJ111" s="1047"/>
      <c r="BK111" s="1047"/>
      <c r="BL111" s="1047"/>
      <c r="BM111" s="1047"/>
      <c r="BN111" s="1047"/>
      <c r="BO111" s="1047"/>
      <c r="BP111" s="1048"/>
      <c r="BQ111" s="1016" t="s">
        <v>128</v>
      </c>
      <c r="BR111" s="1017"/>
      <c r="BS111" s="1017"/>
      <c r="BT111" s="1017"/>
      <c r="BU111" s="1017"/>
      <c r="BV111" s="1017" t="s">
        <v>128</v>
      </c>
      <c r="BW111" s="1017"/>
      <c r="BX111" s="1017"/>
      <c r="BY111" s="1017"/>
      <c r="BZ111" s="1017"/>
      <c r="CA111" s="1017" t="s">
        <v>128</v>
      </c>
      <c r="CB111" s="1017"/>
      <c r="CC111" s="1017"/>
      <c r="CD111" s="1017"/>
      <c r="CE111" s="1017"/>
      <c r="CF111" s="1011" t="s">
        <v>128</v>
      </c>
      <c r="CG111" s="1012"/>
      <c r="CH111" s="1012"/>
      <c r="CI111" s="1012"/>
      <c r="CJ111" s="1012"/>
      <c r="CK111" s="1042"/>
      <c r="CL111" s="1043"/>
      <c r="CM111" s="1013" t="s">
        <v>434</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128</v>
      </c>
      <c r="DH111" s="1017"/>
      <c r="DI111" s="1017"/>
      <c r="DJ111" s="1017"/>
      <c r="DK111" s="1017"/>
      <c r="DL111" s="1017" t="s">
        <v>128</v>
      </c>
      <c r="DM111" s="1017"/>
      <c r="DN111" s="1017"/>
      <c r="DO111" s="1017"/>
      <c r="DP111" s="1017"/>
      <c r="DQ111" s="1017" t="s">
        <v>128</v>
      </c>
      <c r="DR111" s="1017"/>
      <c r="DS111" s="1017"/>
      <c r="DT111" s="1017"/>
      <c r="DU111" s="1017"/>
      <c r="DV111" s="1018" t="s">
        <v>128</v>
      </c>
      <c r="DW111" s="1018"/>
      <c r="DX111" s="1018"/>
      <c r="DY111" s="1018"/>
      <c r="DZ111" s="1019"/>
    </row>
    <row r="112" spans="1:131" s="248" customFormat="1" ht="26.25" customHeight="1" x14ac:dyDescent="0.15">
      <c r="A112" s="1049" t="s">
        <v>435</v>
      </c>
      <c r="B112" s="1050"/>
      <c r="C112" s="1047" t="s">
        <v>436</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128</v>
      </c>
      <c r="AB112" s="1056"/>
      <c r="AC112" s="1056"/>
      <c r="AD112" s="1056"/>
      <c r="AE112" s="1057"/>
      <c r="AF112" s="1058" t="s">
        <v>128</v>
      </c>
      <c r="AG112" s="1056"/>
      <c r="AH112" s="1056"/>
      <c r="AI112" s="1056"/>
      <c r="AJ112" s="1057"/>
      <c r="AK112" s="1058" t="s">
        <v>128</v>
      </c>
      <c r="AL112" s="1056"/>
      <c r="AM112" s="1056"/>
      <c r="AN112" s="1056"/>
      <c r="AO112" s="1057"/>
      <c r="AP112" s="1059" t="s">
        <v>128</v>
      </c>
      <c r="AQ112" s="1060"/>
      <c r="AR112" s="1060"/>
      <c r="AS112" s="1060"/>
      <c r="AT112" s="1061"/>
      <c r="AU112" s="997"/>
      <c r="AV112" s="998"/>
      <c r="AW112" s="998"/>
      <c r="AX112" s="998"/>
      <c r="AY112" s="998"/>
      <c r="AZ112" s="1046" t="s">
        <v>437</v>
      </c>
      <c r="BA112" s="1047"/>
      <c r="BB112" s="1047"/>
      <c r="BC112" s="1047"/>
      <c r="BD112" s="1047"/>
      <c r="BE112" s="1047"/>
      <c r="BF112" s="1047"/>
      <c r="BG112" s="1047"/>
      <c r="BH112" s="1047"/>
      <c r="BI112" s="1047"/>
      <c r="BJ112" s="1047"/>
      <c r="BK112" s="1047"/>
      <c r="BL112" s="1047"/>
      <c r="BM112" s="1047"/>
      <c r="BN112" s="1047"/>
      <c r="BO112" s="1047"/>
      <c r="BP112" s="1048"/>
      <c r="BQ112" s="1016">
        <v>526968</v>
      </c>
      <c r="BR112" s="1017"/>
      <c r="BS112" s="1017"/>
      <c r="BT112" s="1017"/>
      <c r="BU112" s="1017"/>
      <c r="BV112" s="1017">
        <v>520174</v>
      </c>
      <c r="BW112" s="1017"/>
      <c r="BX112" s="1017"/>
      <c r="BY112" s="1017"/>
      <c r="BZ112" s="1017"/>
      <c r="CA112" s="1017">
        <v>533975</v>
      </c>
      <c r="CB112" s="1017"/>
      <c r="CC112" s="1017"/>
      <c r="CD112" s="1017"/>
      <c r="CE112" s="1017"/>
      <c r="CF112" s="1011">
        <v>38.6</v>
      </c>
      <c r="CG112" s="1012"/>
      <c r="CH112" s="1012"/>
      <c r="CI112" s="1012"/>
      <c r="CJ112" s="1012"/>
      <c r="CK112" s="1042"/>
      <c r="CL112" s="1043"/>
      <c r="CM112" s="1013" t="s">
        <v>438</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128</v>
      </c>
      <c r="DH112" s="1017"/>
      <c r="DI112" s="1017"/>
      <c r="DJ112" s="1017"/>
      <c r="DK112" s="1017"/>
      <c r="DL112" s="1017" t="s">
        <v>128</v>
      </c>
      <c r="DM112" s="1017"/>
      <c r="DN112" s="1017"/>
      <c r="DO112" s="1017"/>
      <c r="DP112" s="1017"/>
      <c r="DQ112" s="1017" t="s">
        <v>128</v>
      </c>
      <c r="DR112" s="1017"/>
      <c r="DS112" s="1017"/>
      <c r="DT112" s="1017"/>
      <c r="DU112" s="1017"/>
      <c r="DV112" s="1018" t="s">
        <v>128</v>
      </c>
      <c r="DW112" s="1018"/>
      <c r="DX112" s="1018"/>
      <c r="DY112" s="1018"/>
      <c r="DZ112" s="1019"/>
    </row>
    <row r="113" spans="1:130" s="248" customFormat="1" ht="26.25" customHeight="1" x14ac:dyDescent="0.15">
      <c r="A113" s="1051"/>
      <c r="B113" s="1052"/>
      <c r="C113" s="1047" t="s">
        <v>439</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56007</v>
      </c>
      <c r="AB113" s="1031"/>
      <c r="AC113" s="1031"/>
      <c r="AD113" s="1031"/>
      <c r="AE113" s="1032"/>
      <c r="AF113" s="1033">
        <v>56697</v>
      </c>
      <c r="AG113" s="1031"/>
      <c r="AH113" s="1031"/>
      <c r="AI113" s="1031"/>
      <c r="AJ113" s="1032"/>
      <c r="AK113" s="1033">
        <v>57090</v>
      </c>
      <c r="AL113" s="1031"/>
      <c r="AM113" s="1031"/>
      <c r="AN113" s="1031"/>
      <c r="AO113" s="1032"/>
      <c r="AP113" s="1034">
        <v>4.0999999999999996</v>
      </c>
      <c r="AQ113" s="1035"/>
      <c r="AR113" s="1035"/>
      <c r="AS113" s="1035"/>
      <c r="AT113" s="1036"/>
      <c r="AU113" s="997"/>
      <c r="AV113" s="998"/>
      <c r="AW113" s="998"/>
      <c r="AX113" s="998"/>
      <c r="AY113" s="998"/>
      <c r="AZ113" s="1046" t="s">
        <v>440</v>
      </c>
      <c r="BA113" s="1047"/>
      <c r="BB113" s="1047"/>
      <c r="BC113" s="1047"/>
      <c r="BD113" s="1047"/>
      <c r="BE113" s="1047"/>
      <c r="BF113" s="1047"/>
      <c r="BG113" s="1047"/>
      <c r="BH113" s="1047"/>
      <c r="BI113" s="1047"/>
      <c r="BJ113" s="1047"/>
      <c r="BK113" s="1047"/>
      <c r="BL113" s="1047"/>
      <c r="BM113" s="1047"/>
      <c r="BN113" s="1047"/>
      <c r="BO113" s="1047"/>
      <c r="BP113" s="1048"/>
      <c r="BQ113" s="1016">
        <v>108184</v>
      </c>
      <c r="BR113" s="1017"/>
      <c r="BS113" s="1017"/>
      <c r="BT113" s="1017"/>
      <c r="BU113" s="1017"/>
      <c r="BV113" s="1017">
        <v>89571</v>
      </c>
      <c r="BW113" s="1017"/>
      <c r="BX113" s="1017"/>
      <c r="BY113" s="1017"/>
      <c r="BZ113" s="1017"/>
      <c r="CA113" s="1017">
        <v>72183</v>
      </c>
      <c r="CB113" s="1017"/>
      <c r="CC113" s="1017"/>
      <c r="CD113" s="1017"/>
      <c r="CE113" s="1017"/>
      <c r="CF113" s="1011">
        <v>5.2</v>
      </c>
      <c r="CG113" s="1012"/>
      <c r="CH113" s="1012"/>
      <c r="CI113" s="1012"/>
      <c r="CJ113" s="1012"/>
      <c r="CK113" s="1042"/>
      <c r="CL113" s="1043"/>
      <c r="CM113" s="1013" t="s">
        <v>441</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128</v>
      </c>
      <c r="DH113" s="1056"/>
      <c r="DI113" s="1056"/>
      <c r="DJ113" s="1056"/>
      <c r="DK113" s="1057"/>
      <c r="DL113" s="1058" t="s">
        <v>128</v>
      </c>
      <c r="DM113" s="1056"/>
      <c r="DN113" s="1056"/>
      <c r="DO113" s="1056"/>
      <c r="DP113" s="1057"/>
      <c r="DQ113" s="1058" t="s">
        <v>128</v>
      </c>
      <c r="DR113" s="1056"/>
      <c r="DS113" s="1056"/>
      <c r="DT113" s="1056"/>
      <c r="DU113" s="1057"/>
      <c r="DV113" s="1059" t="s">
        <v>128</v>
      </c>
      <c r="DW113" s="1060"/>
      <c r="DX113" s="1060"/>
      <c r="DY113" s="1060"/>
      <c r="DZ113" s="1061"/>
    </row>
    <row r="114" spans="1:130" s="248" customFormat="1" ht="26.25" customHeight="1" x14ac:dyDescent="0.15">
      <c r="A114" s="1051"/>
      <c r="B114" s="1052"/>
      <c r="C114" s="1047" t="s">
        <v>442</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18129</v>
      </c>
      <c r="AB114" s="1056"/>
      <c r="AC114" s="1056"/>
      <c r="AD114" s="1056"/>
      <c r="AE114" s="1057"/>
      <c r="AF114" s="1058">
        <v>18583</v>
      </c>
      <c r="AG114" s="1056"/>
      <c r="AH114" s="1056"/>
      <c r="AI114" s="1056"/>
      <c r="AJ114" s="1057"/>
      <c r="AK114" s="1058">
        <v>15635</v>
      </c>
      <c r="AL114" s="1056"/>
      <c r="AM114" s="1056"/>
      <c r="AN114" s="1056"/>
      <c r="AO114" s="1057"/>
      <c r="AP114" s="1059">
        <v>1.1000000000000001</v>
      </c>
      <c r="AQ114" s="1060"/>
      <c r="AR114" s="1060"/>
      <c r="AS114" s="1060"/>
      <c r="AT114" s="1061"/>
      <c r="AU114" s="997"/>
      <c r="AV114" s="998"/>
      <c r="AW114" s="998"/>
      <c r="AX114" s="998"/>
      <c r="AY114" s="998"/>
      <c r="AZ114" s="1046" t="s">
        <v>443</v>
      </c>
      <c r="BA114" s="1047"/>
      <c r="BB114" s="1047"/>
      <c r="BC114" s="1047"/>
      <c r="BD114" s="1047"/>
      <c r="BE114" s="1047"/>
      <c r="BF114" s="1047"/>
      <c r="BG114" s="1047"/>
      <c r="BH114" s="1047"/>
      <c r="BI114" s="1047"/>
      <c r="BJ114" s="1047"/>
      <c r="BK114" s="1047"/>
      <c r="BL114" s="1047"/>
      <c r="BM114" s="1047"/>
      <c r="BN114" s="1047"/>
      <c r="BO114" s="1047"/>
      <c r="BP114" s="1048"/>
      <c r="BQ114" s="1016">
        <v>472780</v>
      </c>
      <c r="BR114" s="1017"/>
      <c r="BS114" s="1017"/>
      <c r="BT114" s="1017"/>
      <c r="BU114" s="1017"/>
      <c r="BV114" s="1017">
        <v>437614</v>
      </c>
      <c r="BW114" s="1017"/>
      <c r="BX114" s="1017"/>
      <c r="BY114" s="1017"/>
      <c r="BZ114" s="1017"/>
      <c r="CA114" s="1017">
        <v>470212</v>
      </c>
      <c r="CB114" s="1017"/>
      <c r="CC114" s="1017"/>
      <c r="CD114" s="1017"/>
      <c r="CE114" s="1017"/>
      <c r="CF114" s="1011">
        <v>34</v>
      </c>
      <c r="CG114" s="1012"/>
      <c r="CH114" s="1012"/>
      <c r="CI114" s="1012"/>
      <c r="CJ114" s="1012"/>
      <c r="CK114" s="1042"/>
      <c r="CL114" s="1043"/>
      <c r="CM114" s="1013" t="s">
        <v>444</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128</v>
      </c>
      <c r="DH114" s="1056"/>
      <c r="DI114" s="1056"/>
      <c r="DJ114" s="1056"/>
      <c r="DK114" s="1057"/>
      <c r="DL114" s="1058" t="s">
        <v>128</v>
      </c>
      <c r="DM114" s="1056"/>
      <c r="DN114" s="1056"/>
      <c r="DO114" s="1056"/>
      <c r="DP114" s="1057"/>
      <c r="DQ114" s="1058" t="s">
        <v>128</v>
      </c>
      <c r="DR114" s="1056"/>
      <c r="DS114" s="1056"/>
      <c r="DT114" s="1056"/>
      <c r="DU114" s="1057"/>
      <c r="DV114" s="1059" t="s">
        <v>128</v>
      </c>
      <c r="DW114" s="1060"/>
      <c r="DX114" s="1060"/>
      <c r="DY114" s="1060"/>
      <c r="DZ114" s="1061"/>
    </row>
    <row r="115" spans="1:130" s="248" customFormat="1" ht="26.25" customHeight="1" x14ac:dyDescent="0.15">
      <c r="A115" s="1051"/>
      <c r="B115" s="1052"/>
      <c r="C115" s="1047" t="s">
        <v>445</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128</v>
      </c>
      <c r="AB115" s="1031"/>
      <c r="AC115" s="1031"/>
      <c r="AD115" s="1031"/>
      <c r="AE115" s="1032"/>
      <c r="AF115" s="1033" t="s">
        <v>128</v>
      </c>
      <c r="AG115" s="1031"/>
      <c r="AH115" s="1031"/>
      <c r="AI115" s="1031"/>
      <c r="AJ115" s="1032"/>
      <c r="AK115" s="1033" t="s">
        <v>128</v>
      </c>
      <c r="AL115" s="1031"/>
      <c r="AM115" s="1031"/>
      <c r="AN115" s="1031"/>
      <c r="AO115" s="1032"/>
      <c r="AP115" s="1034" t="s">
        <v>128</v>
      </c>
      <c r="AQ115" s="1035"/>
      <c r="AR115" s="1035"/>
      <c r="AS115" s="1035"/>
      <c r="AT115" s="1036"/>
      <c r="AU115" s="997"/>
      <c r="AV115" s="998"/>
      <c r="AW115" s="998"/>
      <c r="AX115" s="998"/>
      <c r="AY115" s="998"/>
      <c r="AZ115" s="1046" t="s">
        <v>446</v>
      </c>
      <c r="BA115" s="1047"/>
      <c r="BB115" s="1047"/>
      <c r="BC115" s="1047"/>
      <c r="BD115" s="1047"/>
      <c r="BE115" s="1047"/>
      <c r="BF115" s="1047"/>
      <c r="BG115" s="1047"/>
      <c r="BH115" s="1047"/>
      <c r="BI115" s="1047"/>
      <c r="BJ115" s="1047"/>
      <c r="BK115" s="1047"/>
      <c r="BL115" s="1047"/>
      <c r="BM115" s="1047"/>
      <c r="BN115" s="1047"/>
      <c r="BO115" s="1047"/>
      <c r="BP115" s="1048"/>
      <c r="BQ115" s="1016" t="s">
        <v>128</v>
      </c>
      <c r="BR115" s="1017"/>
      <c r="BS115" s="1017"/>
      <c r="BT115" s="1017"/>
      <c r="BU115" s="1017"/>
      <c r="BV115" s="1017" t="s">
        <v>128</v>
      </c>
      <c r="BW115" s="1017"/>
      <c r="BX115" s="1017"/>
      <c r="BY115" s="1017"/>
      <c r="BZ115" s="1017"/>
      <c r="CA115" s="1017" t="s">
        <v>128</v>
      </c>
      <c r="CB115" s="1017"/>
      <c r="CC115" s="1017"/>
      <c r="CD115" s="1017"/>
      <c r="CE115" s="1017"/>
      <c r="CF115" s="1011" t="s">
        <v>128</v>
      </c>
      <c r="CG115" s="1012"/>
      <c r="CH115" s="1012"/>
      <c r="CI115" s="1012"/>
      <c r="CJ115" s="1012"/>
      <c r="CK115" s="1042"/>
      <c r="CL115" s="1043"/>
      <c r="CM115" s="1046" t="s">
        <v>447</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128</v>
      </c>
      <c r="DH115" s="1056"/>
      <c r="DI115" s="1056"/>
      <c r="DJ115" s="1056"/>
      <c r="DK115" s="1057"/>
      <c r="DL115" s="1058" t="s">
        <v>128</v>
      </c>
      <c r="DM115" s="1056"/>
      <c r="DN115" s="1056"/>
      <c r="DO115" s="1056"/>
      <c r="DP115" s="1057"/>
      <c r="DQ115" s="1058" t="s">
        <v>128</v>
      </c>
      <c r="DR115" s="1056"/>
      <c r="DS115" s="1056"/>
      <c r="DT115" s="1056"/>
      <c r="DU115" s="1057"/>
      <c r="DV115" s="1059" t="s">
        <v>128</v>
      </c>
      <c r="DW115" s="1060"/>
      <c r="DX115" s="1060"/>
      <c r="DY115" s="1060"/>
      <c r="DZ115" s="1061"/>
    </row>
    <row r="116" spans="1:130" s="248" customFormat="1" ht="26.25" customHeight="1" x14ac:dyDescent="0.15">
      <c r="A116" s="1053"/>
      <c r="B116" s="1054"/>
      <c r="C116" s="1062" t="s">
        <v>448</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v>279</v>
      </c>
      <c r="AB116" s="1056"/>
      <c r="AC116" s="1056"/>
      <c r="AD116" s="1056"/>
      <c r="AE116" s="1057"/>
      <c r="AF116" s="1058">
        <v>451</v>
      </c>
      <c r="AG116" s="1056"/>
      <c r="AH116" s="1056"/>
      <c r="AI116" s="1056"/>
      <c r="AJ116" s="1057"/>
      <c r="AK116" s="1058">
        <v>166</v>
      </c>
      <c r="AL116" s="1056"/>
      <c r="AM116" s="1056"/>
      <c r="AN116" s="1056"/>
      <c r="AO116" s="1057"/>
      <c r="AP116" s="1059">
        <v>0</v>
      </c>
      <c r="AQ116" s="1060"/>
      <c r="AR116" s="1060"/>
      <c r="AS116" s="1060"/>
      <c r="AT116" s="1061"/>
      <c r="AU116" s="997"/>
      <c r="AV116" s="998"/>
      <c r="AW116" s="998"/>
      <c r="AX116" s="998"/>
      <c r="AY116" s="998"/>
      <c r="AZ116" s="1064" t="s">
        <v>449</v>
      </c>
      <c r="BA116" s="1065"/>
      <c r="BB116" s="1065"/>
      <c r="BC116" s="1065"/>
      <c r="BD116" s="1065"/>
      <c r="BE116" s="1065"/>
      <c r="BF116" s="1065"/>
      <c r="BG116" s="1065"/>
      <c r="BH116" s="1065"/>
      <c r="BI116" s="1065"/>
      <c r="BJ116" s="1065"/>
      <c r="BK116" s="1065"/>
      <c r="BL116" s="1065"/>
      <c r="BM116" s="1065"/>
      <c r="BN116" s="1065"/>
      <c r="BO116" s="1065"/>
      <c r="BP116" s="1066"/>
      <c r="BQ116" s="1016" t="s">
        <v>128</v>
      </c>
      <c r="BR116" s="1017"/>
      <c r="BS116" s="1017"/>
      <c r="BT116" s="1017"/>
      <c r="BU116" s="1017"/>
      <c r="BV116" s="1017" t="s">
        <v>128</v>
      </c>
      <c r="BW116" s="1017"/>
      <c r="BX116" s="1017"/>
      <c r="BY116" s="1017"/>
      <c r="BZ116" s="1017"/>
      <c r="CA116" s="1017" t="s">
        <v>128</v>
      </c>
      <c r="CB116" s="1017"/>
      <c r="CC116" s="1017"/>
      <c r="CD116" s="1017"/>
      <c r="CE116" s="1017"/>
      <c r="CF116" s="1011" t="s">
        <v>128</v>
      </c>
      <c r="CG116" s="1012"/>
      <c r="CH116" s="1012"/>
      <c r="CI116" s="1012"/>
      <c r="CJ116" s="1012"/>
      <c r="CK116" s="1042"/>
      <c r="CL116" s="1043"/>
      <c r="CM116" s="1013" t="s">
        <v>450</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128</v>
      </c>
      <c r="DH116" s="1056"/>
      <c r="DI116" s="1056"/>
      <c r="DJ116" s="1056"/>
      <c r="DK116" s="1057"/>
      <c r="DL116" s="1058" t="s">
        <v>128</v>
      </c>
      <c r="DM116" s="1056"/>
      <c r="DN116" s="1056"/>
      <c r="DO116" s="1056"/>
      <c r="DP116" s="1057"/>
      <c r="DQ116" s="1058" t="s">
        <v>128</v>
      </c>
      <c r="DR116" s="1056"/>
      <c r="DS116" s="1056"/>
      <c r="DT116" s="1056"/>
      <c r="DU116" s="1057"/>
      <c r="DV116" s="1059" t="s">
        <v>128</v>
      </c>
      <c r="DW116" s="1060"/>
      <c r="DX116" s="1060"/>
      <c r="DY116" s="1060"/>
      <c r="DZ116" s="1061"/>
    </row>
    <row r="117" spans="1:130" s="248" customFormat="1" ht="26.25" customHeight="1" x14ac:dyDescent="0.15">
      <c r="A117" s="1001" t="s">
        <v>184</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451</v>
      </c>
      <c r="Z117" s="983"/>
      <c r="AA117" s="1073">
        <v>387596</v>
      </c>
      <c r="AB117" s="1074"/>
      <c r="AC117" s="1074"/>
      <c r="AD117" s="1074"/>
      <c r="AE117" s="1075"/>
      <c r="AF117" s="1076">
        <v>401781</v>
      </c>
      <c r="AG117" s="1074"/>
      <c r="AH117" s="1074"/>
      <c r="AI117" s="1074"/>
      <c r="AJ117" s="1075"/>
      <c r="AK117" s="1076">
        <v>410692</v>
      </c>
      <c r="AL117" s="1074"/>
      <c r="AM117" s="1074"/>
      <c r="AN117" s="1074"/>
      <c r="AO117" s="1075"/>
      <c r="AP117" s="1077"/>
      <c r="AQ117" s="1078"/>
      <c r="AR117" s="1078"/>
      <c r="AS117" s="1078"/>
      <c r="AT117" s="1079"/>
      <c r="AU117" s="997"/>
      <c r="AV117" s="998"/>
      <c r="AW117" s="998"/>
      <c r="AX117" s="998"/>
      <c r="AY117" s="998"/>
      <c r="AZ117" s="1064" t="s">
        <v>452</v>
      </c>
      <c r="BA117" s="1065"/>
      <c r="BB117" s="1065"/>
      <c r="BC117" s="1065"/>
      <c r="BD117" s="1065"/>
      <c r="BE117" s="1065"/>
      <c r="BF117" s="1065"/>
      <c r="BG117" s="1065"/>
      <c r="BH117" s="1065"/>
      <c r="BI117" s="1065"/>
      <c r="BJ117" s="1065"/>
      <c r="BK117" s="1065"/>
      <c r="BL117" s="1065"/>
      <c r="BM117" s="1065"/>
      <c r="BN117" s="1065"/>
      <c r="BO117" s="1065"/>
      <c r="BP117" s="1066"/>
      <c r="BQ117" s="1016" t="s">
        <v>128</v>
      </c>
      <c r="BR117" s="1017"/>
      <c r="BS117" s="1017"/>
      <c r="BT117" s="1017"/>
      <c r="BU117" s="1017"/>
      <c r="BV117" s="1017" t="s">
        <v>128</v>
      </c>
      <c r="BW117" s="1017"/>
      <c r="BX117" s="1017"/>
      <c r="BY117" s="1017"/>
      <c r="BZ117" s="1017"/>
      <c r="CA117" s="1017" t="s">
        <v>128</v>
      </c>
      <c r="CB117" s="1017"/>
      <c r="CC117" s="1017"/>
      <c r="CD117" s="1017"/>
      <c r="CE117" s="1017"/>
      <c r="CF117" s="1011" t="s">
        <v>128</v>
      </c>
      <c r="CG117" s="1012"/>
      <c r="CH117" s="1012"/>
      <c r="CI117" s="1012"/>
      <c r="CJ117" s="1012"/>
      <c r="CK117" s="1042"/>
      <c r="CL117" s="1043"/>
      <c r="CM117" s="1013" t="s">
        <v>453</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128</v>
      </c>
      <c r="DH117" s="1056"/>
      <c r="DI117" s="1056"/>
      <c r="DJ117" s="1056"/>
      <c r="DK117" s="1057"/>
      <c r="DL117" s="1058" t="s">
        <v>128</v>
      </c>
      <c r="DM117" s="1056"/>
      <c r="DN117" s="1056"/>
      <c r="DO117" s="1056"/>
      <c r="DP117" s="1057"/>
      <c r="DQ117" s="1058" t="s">
        <v>128</v>
      </c>
      <c r="DR117" s="1056"/>
      <c r="DS117" s="1056"/>
      <c r="DT117" s="1056"/>
      <c r="DU117" s="1057"/>
      <c r="DV117" s="1059" t="s">
        <v>128</v>
      </c>
      <c r="DW117" s="1060"/>
      <c r="DX117" s="1060"/>
      <c r="DY117" s="1060"/>
      <c r="DZ117" s="1061"/>
    </row>
    <row r="118" spans="1:130" s="248" customFormat="1" ht="26.25" customHeight="1" x14ac:dyDescent="0.15">
      <c r="A118" s="1001" t="s">
        <v>427</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424</v>
      </c>
      <c r="AB118" s="982"/>
      <c r="AC118" s="982"/>
      <c r="AD118" s="982"/>
      <c r="AE118" s="983"/>
      <c r="AF118" s="981" t="s">
        <v>425</v>
      </c>
      <c r="AG118" s="982"/>
      <c r="AH118" s="982"/>
      <c r="AI118" s="982"/>
      <c r="AJ118" s="983"/>
      <c r="AK118" s="981" t="s">
        <v>304</v>
      </c>
      <c r="AL118" s="982"/>
      <c r="AM118" s="982"/>
      <c r="AN118" s="982"/>
      <c r="AO118" s="983"/>
      <c r="AP118" s="1068" t="s">
        <v>426</v>
      </c>
      <c r="AQ118" s="1069"/>
      <c r="AR118" s="1069"/>
      <c r="AS118" s="1069"/>
      <c r="AT118" s="1070"/>
      <c r="AU118" s="997"/>
      <c r="AV118" s="998"/>
      <c r="AW118" s="998"/>
      <c r="AX118" s="998"/>
      <c r="AY118" s="998"/>
      <c r="AZ118" s="1071" t="s">
        <v>454</v>
      </c>
      <c r="BA118" s="1062"/>
      <c r="BB118" s="1062"/>
      <c r="BC118" s="1062"/>
      <c r="BD118" s="1062"/>
      <c r="BE118" s="1062"/>
      <c r="BF118" s="1062"/>
      <c r="BG118" s="1062"/>
      <c r="BH118" s="1062"/>
      <c r="BI118" s="1062"/>
      <c r="BJ118" s="1062"/>
      <c r="BK118" s="1062"/>
      <c r="BL118" s="1062"/>
      <c r="BM118" s="1062"/>
      <c r="BN118" s="1062"/>
      <c r="BO118" s="1062"/>
      <c r="BP118" s="1063"/>
      <c r="BQ118" s="1094" t="s">
        <v>128</v>
      </c>
      <c r="BR118" s="1095"/>
      <c r="BS118" s="1095"/>
      <c r="BT118" s="1095"/>
      <c r="BU118" s="1095"/>
      <c r="BV118" s="1095" t="s">
        <v>128</v>
      </c>
      <c r="BW118" s="1095"/>
      <c r="BX118" s="1095"/>
      <c r="BY118" s="1095"/>
      <c r="BZ118" s="1095"/>
      <c r="CA118" s="1095" t="s">
        <v>128</v>
      </c>
      <c r="CB118" s="1095"/>
      <c r="CC118" s="1095"/>
      <c r="CD118" s="1095"/>
      <c r="CE118" s="1095"/>
      <c r="CF118" s="1011" t="s">
        <v>128</v>
      </c>
      <c r="CG118" s="1012"/>
      <c r="CH118" s="1012"/>
      <c r="CI118" s="1012"/>
      <c r="CJ118" s="1012"/>
      <c r="CK118" s="1042"/>
      <c r="CL118" s="1043"/>
      <c r="CM118" s="1013" t="s">
        <v>455</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128</v>
      </c>
      <c r="DH118" s="1056"/>
      <c r="DI118" s="1056"/>
      <c r="DJ118" s="1056"/>
      <c r="DK118" s="1057"/>
      <c r="DL118" s="1058" t="s">
        <v>128</v>
      </c>
      <c r="DM118" s="1056"/>
      <c r="DN118" s="1056"/>
      <c r="DO118" s="1056"/>
      <c r="DP118" s="1057"/>
      <c r="DQ118" s="1058" t="s">
        <v>128</v>
      </c>
      <c r="DR118" s="1056"/>
      <c r="DS118" s="1056"/>
      <c r="DT118" s="1056"/>
      <c r="DU118" s="1057"/>
      <c r="DV118" s="1059" t="s">
        <v>128</v>
      </c>
      <c r="DW118" s="1060"/>
      <c r="DX118" s="1060"/>
      <c r="DY118" s="1060"/>
      <c r="DZ118" s="1061"/>
    </row>
    <row r="119" spans="1:130" s="248" customFormat="1" ht="26.25" customHeight="1" x14ac:dyDescent="0.15">
      <c r="A119" s="1155" t="s">
        <v>430</v>
      </c>
      <c r="B119" s="1041"/>
      <c r="C119" s="1020" t="s">
        <v>431</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128</v>
      </c>
      <c r="AB119" s="989"/>
      <c r="AC119" s="989"/>
      <c r="AD119" s="989"/>
      <c r="AE119" s="990"/>
      <c r="AF119" s="991" t="s">
        <v>128</v>
      </c>
      <c r="AG119" s="989"/>
      <c r="AH119" s="989"/>
      <c r="AI119" s="989"/>
      <c r="AJ119" s="990"/>
      <c r="AK119" s="991" t="s">
        <v>128</v>
      </c>
      <c r="AL119" s="989"/>
      <c r="AM119" s="989"/>
      <c r="AN119" s="989"/>
      <c r="AO119" s="990"/>
      <c r="AP119" s="992" t="s">
        <v>128</v>
      </c>
      <c r="AQ119" s="993"/>
      <c r="AR119" s="993"/>
      <c r="AS119" s="993"/>
      <c r="AT119" s="994"/>
      <c r="AU119" s="999"/>
      <c r="AV119" s="1000"/>
      <c r="AW119" s="1000"/>
      <c r="AX119" s="1000"/>
      <c r="AY119" s="1000"/>
      <c r="AZ119" s="279" t="s">
        <v>184</v>
      </c>
      <c r="BA119" s="279"/>
      <c r="BB119" s="279"/>
      <c r="BC119" s="279"/>
      <c r="BD119" s="279"/>
      <c r="BE119" s="279"/>
      <c r="BF119" s="279"/>
      <c r="BG119" s="279"/>
      <c r="BH119" s="279"/>
      <c r="BI119" s="279"/>
      <c r="BJ119" s="279"/>
      <c r="BK119" s="279"/>
      <c r="BL119" s="279"/>
      <c r="BM119" s="279"/>
      <c r="BN119" s="279"/>
      <c r="BO119" s="1072" t="s">
        <v>456</v>
      </c>
      <c r="BP119" s="1103"/>
      <c r="BQ119" s="1094">
        <v>3925293</v>
      </c>
      <c r="BR119" s="1095"/>
      <c r="BS119" s="1095"/>
      <c r="BT119" s="1095"/>
      <c r="BU119" s="1095"/>
      <c r="BV119" s="1095">
        <v>4044076</v>
      </c>
      <c r="BW119" s="1095"/>
      <c r="BX119" s="1095"/>
      <c r="BY119" s="1095"/>
      <c r="BZ119" s="1095"/>
      <c r="CA119" s="1095">
        <v>4049591</v>
      </c>
      <c r="CB119" s="1095"/>
      <c r="CC119" s="1095"/>
      <c r="CD119" s="1095"/>
      <c r="CE119" s="1095"/>
      <c r="CF119" s="1096"/>
      <c r="CG119" s="1097"/>
      <c r="CH119" s="1097"/>
      <c r="CI119" s="1097"/>
      <c r="CJ119" s="1098"/>
      <c r="CK119" s="1044"/>
      <c r="CL119" s="1045"/>
      <c r="CM119" s="1099" t="s">
        <v>457</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128</v>
      </c>
      <c r="DH119" s="1081"/>
      <c r="DI119" s="1081"/>
      <c r="DJ119" s="1081"/>
      <c r="DK119" s="1082"/>
      <c r="DL119" s="1080" t="s">
        <v>128</v>
      </c>
      <c r="DM119" s="1081"/>
      <c r="DN119" s="1081"/>
      <c r="DO119" s="1081"/>
      <c r="DP119" s="1082"/>
      <c r="DQ119" s="1080" t="s">
        <v>128</v>
      </c>
      <c r="DR119" s="1081"/>
      <c r="DS119" s="1081"/>
      <c r="DT119" s="1081"/>
      <c r="DU119" s="1082"/>
      <c r="DV119" s="1083" t="s">
        <v>128</v>
      </c>
      <c r="DW119" s="1084"/>
      <c r="DX119" s="1084"/>
      <c r="DY119" s="1084"/>
      <c r="DZ119" s="1085"/>
    </row>
    <row r="120" spans="1:130" s="248" customFormat="1" ht="26.25" customHeight="1" x14ac:dyDescent="0.15">
      <c r="A120" s="1156"/>
      <c r="B120" s="1043"/>
      <c r="C120" s="1013" t="s">
        <v>434</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128</v>
      </c>
      <c r="AB120" s="1056"/>
      <c r="AC120" s="1056"/>
      <c r="AD120" s="1056"/>
      <c r="AE120" s="1057"/>
      <c r="AF120" s="1058" t="s">
        <v>128</v>
      </c>
      <c r="AG120" s="1056"/>
      <c r="AH120" s="1056"/>
      <c r="AI120" s="1056"/>
      <c r="AJ120" s="1057"/>
      <c r="AK120" s="1058" t="s">
        <v>128</v>
      </c>
      <c r="AL120" s="1056"/>
      <c r="AM120" s="1056"/>
      <c r="AN120" s="1056"/>
      <c r="AO120" s="1057"/>
      <c r="AP120" s="1059" t="s">
        <v>128</v>
      </c>
      <c r="AQ120" s="1060"/>
      <c r="AR120" s="1060"/>
      <c r="AS120" s="1060"/>
      <c r="AT120" s="1061"/>
      <c r="AU120" s="1086" t="s">
        <v>458</v>
      </c>
      <c r="AV120" s="1087"/>
      <c r="AW120" s="1087"/>
      <c r="AX120" s="1087"/>
      <c r="AY120" s="1088"/>
      <c r="AZ120" s="1037" t="s">
        <v>459</v>
      </c>
      <c r="BA120" s="986"/>
      <c r="BB120" s="986"/>
      <c r="BC120" s="986"/>
      <c r="BD120" s="986"/>
      <c r="BE120" s="986"/>
      <c r="BF120" s="986"/>
      <c r="BG120" s="986"/>
      <c r="BH120" s="986"/>
      <c r="BI120" s="986"/>
      <c r="BJ120" s="986"/>
      <c r="BK120" s="986"/>
      <c r="BL120" s="986"/>
      <c r="BM120" s="986"/>
      <c r="BN120" s="986"/>
      <c r="BO120" s="986"/>
      <c r="BP120" s="987"/>
      <c r="BQ120" s="1023">
        <v>1243580</v>
      </c>
      <c r="BR120" s="1024"/>
      <c r="BS120" s="1024"/>
      <c r="BT120" s="1024"/>
      <c r="BU120" s="1024"/>
      <c r="BV120" s="1024">
        <v>954846</v>
      </c>
      <c r="BW120" s="1024"/>
      <c r="BX120" s="1024"/>
      <c r="BY120" s="1024"/>
      <c r="BZ120" s="1024"/>
      <c r="CA120" s="1024">
        <v>798379</v>
      </c>
      <c r="CB120" s="1024"/>
      <c r="CC120" s="1024"/>
      <c r="CD120" s="1024"/>
      <c r="CE120" s="1024"/>
      <c r="CF120" s="1038">
        <v>57.8</v>
      </c>
      <c r="CG120" s="1039"/>
      <c r="CH120" s="1039"/>
      <c r="CI120" s="1039"/>
      <c r="CJ120" s="1039"/>
      <c r="CK120" s="1104" t="s">
        <v>460</v>
      </c>
      <c r="CL120" s="1105"/>
      <c r="CM120" s="1105"/>
      <c r="CN120" s="1105"/>
      <c r="CO120" s="1106"/>
      <c r="CP120" s="1112" t="s">
        <v>405</v>
      </c>
      <c r="CQ120" s="1113"/>
      <c r="CR120" s="1113"/>
      <c r="CS120" s="1113"/>
      <c r="CT120" s="1113"/>
      <c r="CU120" s="1113"/>
      <c r="CV120" s="1113"/>
      <c r="CW120" s="1113"/>
      <c r="CX120" s="1113"/>
      <c r="CY120" s="1113"/>
      <c r="CZ120" s="1113"/>
      <c r="DA120" s="1113"/>
      <c r="DB120" s="1113"/>
      <c r="DC120" s="1113"/>
      <c r="DD120" s="1113"/>
      <c r="DE120" s="1113"/>
      <c r="DF120" s="1114"/>
      <c r="DG120" s="1023">
        <v>321830</v>
      </c>
      <c r="DH120" s="1024"/>
      <c r="DI120" s="1024"/>
      <c r="DJ120" s="1024"/>
      <c r="DK120" s="1024"/>
      <c r="DL120" s="1024">
        <v>332305</v>
      </c>
      <c r="DM120" s="1024"/>
      <c r="DN120" s="1024"/>
      <c r="DO120" s="1024"/>
      <c r="DP120" s="1024"/>
      <c r="DQ120" s="1024">
        <v>354810</v>
      </c>
      <c r="DR120" s="1024"/>
      <c r="DS120" s="1024"/>
      <c r="DT120" s="1024"/>
      <c r="DU120" s="1024"/>
      <c r="DV120" s="1025">
        <v>25.7</v>
      </c>
      <c r="DW120" s="1025"/>
      <c r="DX120" s="1025"/>
      <c r="DY120" s="1025"/>
      <c r="DZ120" s="1026"/>
    </row>
    <row r="121" spans="1:130" s="248" customFormat="1" ht="26.25" customHeight="1" x14ac:dyDescent="0.15">
      <c r="A121" s="1156"/>
      <c r="B121" s="1043"/>
      <c r="C121" s="1064" t="s">
        <v>461</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128</v>
      </c>
      <c r="AB121" s="1056"/>
      <c r="AC121" s="1056"/>
      <c r="AD121" s="1056"/>
      <c r="AE121" s="1057"/>
      <c r="AF121" s="1058" t="s">
        <v>128</v>
      </c>
      <c r="AG121" s="1056"/>
      <c r="AH121" s="1056"/>
      <c r="AI121" s="1056"/>
      <c r="AJ121" s="1057"/>
      <c r="AK121" s="1058" t="s">
        <v>128</v>
      </c>
      <c r="AL121" s="1056"/>
      <c r="AM121" s="1056"/>
      <c r="AN121" s="1056"/>
      <c r="AO121" s="1057"/>
      <c r="AP121" s="1059" t="s">
        <v>128</v>
      </c>
      <c r="AQ121" s="1060"/>
      <c r="AR121" s="1060"/>
      <c r="AS121" s="1060"/>
      <c r="AT121" s="1061"/>
      <c r="AU121" s="1089"/>
      <c r="AV121" s="1090"/>
      <c r="AW121" s="1090"/>
      <c r="AX121" s="1090"/>
      <c r="AY121" s="1091"/>
      <c r="AZ121" s="1046" t="s">
        <v>462</v>
      </c>
      <c r="BA121" s="1047"/>
      <c r="BB121" s="1047"/>
      <c r="BC121" s="1047"/>
      <c r="BD121" s="1047"/>
      <c r="BE121" s="1047"/>
      <c r="BF121" s="1047"/>
      <c r="BG121" s="1047"/>
      <c r="BH121" s="1047"/>
      <c r="BI121" s="1047"/>
      <c r="BJ121" s="1047"/>
      <c r="BK121" s="1047"/>
      <c r="BL121" s="1047"/>
      <c r="BM121" s="1047"/>
      <c r="BN121" s="1047"/>
      <c r="BO121" s="1047"/>
      <c r="BP121" s="1048"/>
      <c r="BQ121" s="1016">
        <v>238</v>
      </c>
      <c r="BR121" s="1017"/>
      <c r="BS121" s="1017"/>
      <c r="BT121" s="1017"/>
      <c r="BU121" s="1017"/>
      <c r="BV121" s="1017" t="s">
        <v>128</v>
      </c>
      <c r="BW121" s="1017"/>
      <c r="BX121" s="1017"/>
      <c r="BY121" s="1017"/>
      <c r="BZ121" s="1017"/>
      <c r="CA121" s="1017">
        <v>133300</v>
      </c>
      <c r="CB121" s="1017"/>
      <c r="CC121" s="1017"/>
      <c r="CD121" s="1017"/>
      <c r="CE121" s="1017"/>
      <c r="CF121" s="1011">
        <v>9.6</v>
      </c>
      <c r="CG121" s="1012"/>
      <c r="CH121" s="1012"/>
      <c r="CI121" s="1012"/>
      <c r="CJ121" s="1012"/>
      <c r="CK121" s="1107"/>
      <c r="CL121" s="1108"/>
      <c r="CM121" s="1108"/>
      <c r="CN121" s="1108"/>
      <c r="CO121" s="1109"/>
      <c r="CP121" s="1117" t="s">
        <v>463</v>
      </c>
      <c r="CQ121" s="1118"/>
      <c r="CR121" s="1118"/>
      <c r="CS121" s="1118"/>
      <c r="CT121" s="1118"/>
      <c r="CU121" s="1118"/>
      <c r="CV121" s="1118"/>
      <c r="CW121" s="1118"/>
      <c r="CX121" s="1118"/>
      <c r="CY121" s="1118"/>
      <c r="CZ121" s="1118"/>
      <c r="DA121" s="1118"/>
      <c r="DB121" s="1118"/>
      <c r="DC121" s="1118"/>
      <c r="DD121" s="1118"/>
      <c r="DE121" s="1118"/>
      <c r="DF121" s="1119"/>
      <c r="DG121" s="1016">
        <v>205138</v>
      </c>
      <c r="DH121" s="1017"/>
      <c r="DI121" s="1017"/>
      <c r="DJ121" s="1017"/>
      <c r="DK121" s="1017"/>
      <c r="DL121" s="1017">
        <v>187869</v>
      </c>
      <c r="DM121" s="1017"/>
      <c r="DN121" s="1017"/>
      <c r="DO121" s="1017"/>
      <c r="DP121" s="1017"/>
      <c r="DQ121" s="1017">
        <v>179165</v>
      </c>
      <c r="DR121" s="1017"/>
      <c r="DS121" s="1017"/>
      <c r="DT121" s="1017"/>
      <c r="DU121" s="1017"/>
      <c r="DV121" s="1018">
        <v>13</v>
      </c>
      <c r="DW121" s="1018"/>
      <c r="DX121" s="1018"/>
      <c r="DY121" s="1018"/>
      <c r="DZ121" s="1019"/>
    </row>
    <row r="122" spans="1:130" s="248" customFormat="1" ht="26.25" customHeight="1" x14ac:dyDescent="0.15">
      <c r="A122" s="1156"/>
      <c r="B122" s="1043"/>
      <c r="C122" s="1013" t="s">
        <v>444</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128</v>
      </c>
      <c r="AB122" s="1056"/>
      <c r="AC122" s="1056"/>
      <c r="AD122" s="1056"/>
      <c r="AE122" s="1057"/>
      <c r="AF122" s="1058" t="s">
        <v>128</v>
      </c>
      <c r="AG122" s="1056"/>
      <c r="AH122" s="1056"/>
      <c r="AI122" s="1056"/>
      <c r="AJ122" s="1057"/>
      <c r="AK122" s="1058" t="s">
        <v>128</v>
      </c>
      <c r="AL122" s="1056"/>
      <c r="AM122" s="1056"/>
      <c r="AN122" s="1056"/>
      <c r="AO122" s="1057"/>
      <c r="AP122" s="1059" t="s">
        <v>128</v>
      </c>
      <c r="AQ122" s="1060"/>
      <c r="AR122" s="1060"/>
      <c r="AS122" s="1060"/>
      <c r="AT122" s="1061"/>
      <c r="AU122" s="1089"/>
      <c r="AV122" s="1090"/>
      <c r="AW122" s="1090"/>
      <c r="AX122" s="1090"/>
      <c r="AY122" s="1091"/>
      <c r="AZ122" s="1071" t="s">
        <v>464</v>
      </c>
      <c r="BA122" s="1062"/>
      <c r="BB122" s="1062"/>
      <c r="BC122" s="1062"/>
      <c r="BD122" s="1062"/>
      <c r="BE122" s="1062"/>
      <c r="BF122" s="1062"/>
      <c r="BG122" s="1062"/>
      <c r="BH122" s="1062"/>
      <c r="BI122" s="1062"/>
      <c r="BJ122" s="1062"/>
      <c r="BK122" s="1062"/>
      <c r="BL122" s="1062"/>
      <c r="BM122" s="1062"/>
      <c r="BN122" s="1062"/>
      <c r="BO122" s="1062"/>
      <c r="BP122" s="1063"/>
      <c r="BQ122" s="1094">
        <v>2437620</v>
      </c>
      <c r="BR122" s="1095"/>
      <c r="BS122" s="1095"/>
      <c r="BT122" s="1095"/>
      <c r="BU122" s="1095"/>
      <c r="BV122" s="1095">
        <v>2536173</v>
      </c>
      <c r="BW122" s="1095"/>
      <c r="BX122" s="1095"/>
      <c r="BY122" s="1095"/>
      <c r="BZ122" s="1095"/>
      <c r="CA122" s="1095">
        <v>2398840</v>
      </c>
      <c r="CB122" s="1095"/>
      <c r="CC122" s="1095"/>
      <c r="CD122" s="1095"/>
      <c r="CE122" s="1095"/>
      <c r="CF122" s="1115">
        <v>173.6</v>
      </c>
      <c r="CG122" s="1116"/>
      <c r="CH122" s="1116"/>
      <c r="CI122" s="1116"/>
      <c r="CJ122" s="1116"/>
      <c r="CK122" s="1107"/>
      <c r="CL122" s="1108"/>
      <c r="CM122" s="1108"/>
      <c r="CN122" s="1108"/>
      <c r="CO122" s="1109"/>
      <c r="CP122" s="1117" t="s">
        <v>403</v>
      </c>
      <c r="CQ122" s="1118"/>
      <c r="CR122" s="1118"/>
      <c r="CS122" s="1118"/>
      <c r="CT122" s="1118"/>
      <c r="CU122" s="1118"/>
      <c r="CV122" s="1118"/>
      <c r="CW122" s="1118"/>
      <c r="CX122" s="1118"/>
      <c r="CY122" s="1118"/>
      <c r="CZ122" s="1118"/>
      <c r="DA122" s="1118"/>
      <c r="DB122" s="1118"/>
      <c r="DC122" s="1118"/>
      <c r="DD122" s="1118"/>
      <c r="DE122" s="1118"/>
      <c r="DF122" s="1119"/>
      <c r="DG122" s="1016" t="s">
        <v>128</v>
      </c>
      <c r="DH122" s="1017"/>
      <c r="DI122" s="1017"/>
      <c r="DJ122" s="1017"/>
      <c r="DK122" s="1017"/>
      <c r="DL122" s="1017" t="s">
        <v>128</v>
      </c>
      <c r="DM122" s="1017"/>
      <c r="DN122" s="1017"/>
      <c r="DO122" s="1017"/>
      <c r="DP122" s="1017"/>
      <c r="DQ122" s="1017" t="s">
        <v>128</v>
      </c>
      <c r="DR122" s="1017"/>
      <c r="DS122" s="1017"/>
      <c r="DT122" s="1017"/>
      <c r="DU122" s="1017"/>
      <c r="DV122" s="1018" t="s">
        <v>128</v>
      </c>
      <c r="DW122" s="1018"/>
      <c r="DX122" s="1018"/>
      <c r="DY122" s="1018"/>
      <c r="DZ122" s="1019"/>
    </row>
    <row r="123" spans="1:130" s="248" customFormat="1" ht="26.25" customHeight="1" x14ac:dyDescent="0.15">
      <c r="A123" s="1156"/>
      <c r="B123" s="1043"/>
      <c r="C123" s="1013" t="s">
        <v>450</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128</v>
      </c>
      <c r="AB123" s="1056"/>
      <c r="AC123" s="1056"/>
      <c r="AD123" s="1056"/>
      <c r="AE123" s="1057"/>
      <c r="AF123" s="1058" t="s">
        <v>128</v>
      </c>
      <c r="AG123" s="1056"/>
      <c r="AH123" s="1056"/>
      <c r="AI123" s="1056"/>
      <c r="AJ123" s="1057"/>
      <c r="AK123" s="1058" t="s">
        <v>128</v>
      </c>
      <c r="AL123" s="1056"/>
      <c r="AM123" s="1056"/>
      <c r="AN123" s="1056"/>
      <c r="AO123" s="1057"/>
      <c r="AP123" s="1059" t="s">
        <v>128</v>
      </c>
      <c r="AQ123" s="1060"/>
      <c r="AR123" s="1060"/>
      <c r="AS123" s="1060"/>
      <c r="AT123" s="1061"/>
      <c r="AU123" s="1092"/>
      <c r="AV123" s="1093"/>
      <c r="AW123" s="1093"/>
      <c r="AX123" s="1093"/>
      <c r="AY123" s="1093"/>
      <c r="AZ123" s="279" t="s">
        <v>184</v>
      </c>
      <c r="BA123" s="279"/>
      <c r="BB123" s="279"/>
      <c r="BC123" s="279"/>
      <c r="BD123" s="279"/>
      <c r="BE123" s="279"/>
      <c r="BF123" s="279"/>
      <c r="BG123" s="279"/>
      <c r="BH123" s="279"/>
      <c r="BI123" s="279"/>
      <c r="BJ123" s="279"/>
      <c r="BK123" s="279"/>
      <c r="BL123" s="279"/>
      <c r="BM123" s="279"/>
      <c r="BN123" s="279"/>
      <c r="BO123" s="1072" t="s">
        <v>465</v>
      </c>
      <c r="BP123" s="1103"/>
      <c r="BQ123" s="1162">
        <v>3681438</v>
      </c>
      <c r="BR123" s="1163"/>
      <c r="BS123" s="1163"/>
      <c r="BT123" s="1163"/>
      <c r="BU123" s="1163"/>
      <c r="BV123" s="1163">
        <v>3491019</v>
      </c>
      <c r="BW123" s="1163"/>
      <c r="BX123" s="1163"/>
      <c r="BY123" s="1163"/>
      <c r="BZ123" s="1163"/>
      <c r="CA123" s="1163">
        <v>3330519</v>
      </c>
      <c r="CB123" s="1163"/>
      <c r="CC123" s="1163"/>
      <c r="CD123" s="1163"/>
      <c r="CE123" s="1163"/>
      <c r="CF123" s="1096"/>
      <c r="CG123" s="1097"/>
      <c r="CH123" s="1097"/>
      <c r="CI123" s="1097"/>
      <c r="CJ123" s="1098"/>
      <c r="CK123" s="1107"/>
      <c r="CL123" s="1108"/>
      <c r="CM123" s="1108"/>
      <c r="CN123" s="1108"/>
      <c r="CO123" s="1109"/>
      <c r="CP123" s="1117" t="s">
        <v>466</v>
      </c>
      <c r="CQ123" s="1118"/>
      <c r="CR123" s="1118"/>
      <c r="CS123" s="1118"/>
      <c r="CT123" s="1118"/>
      <c r="CU123" s="1118"/>
      <c r="CV123" s="1118"/>
      <c r="CW123" s="1118"/>
      <c r="CX123" s="1118"/>
      <c r="CY123" s="1118"/>
      <c r="CZ123" s="1118"/>
      <c r="DA123" s="1118"/>
      <c r="DB123" s="1118"/>
      <c r="DC123" s="1118"/>
      <c r="DD123" s="1118"/>
      <c r="DE123" s="1118"/>
      <c r="DF123" s="1119"/>
      <c r="DG123" s="1055" t="s">
        <v>128</v>
      </c>
      <c r="DH123" s="1056"/>
      <c r="DI123" s="1056"/>
      <c r="DJ123" s="1056"/>
      <c r="DK123" s="1057"/>
      <c r="DL123" s="1058" t="s">
        <v>128</v>
      </c>
      <c r="DM123" s="1056"/>
      <c r="DN123" s="1056"/>
      <c r="DO123" s="1056"/>
      <c r="DP123" s="1057"/>
      <c r="DQ123" s="1058" t="s">
        <v>128</v>
      </c>
      <c r="DR123" s="1056"/>
      <c r="DS123" s="1056"/>
      <c r="DT123" s="1056"/>
      <c r="DU123" s="1057"/>
      <c r="DV123" s="1059" t="s">
        <v>128</v>
      </c>
      <c r="DW123" s="1060"/>
      <c r="DX123" s="1060"/>
      <c r="DY123" s="1060"/>
      <c r="DZ123" s="1061"/>
    </row>
    <row r="124" spans="1:130" s="248" customFormat="1" ht="26.25" customHeight="1" thickBot="1" x14ac:dyDescent="0.2">
      <c r="A124" s="1156"/>
      <c r="B124" s="1043"/>
      <c r="C124" s="1013" t="s">
        <v>453</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128</v>
      </c>
      <c r="AB124" s="1056"/>
      <c r="AC124" s="1056"/>
      <c r="AD124" s="1056"/>
      <c r="AE124" s="1057"/>
      <c r="AF124" s="1058" t="s">
        <v>128</v>
      </c>
      <c r="AG124" s="1056"/>
      <c r="AH124" s="1056"/>
      <c r="AI124" s="1056"/>
      <c r="AJ124" s="1057"/>
      <c r="AK124" s="1058" t="s">
        <v>128</v>
      </c>
      <c r="AL124" s="1056"/>
      <c r="AM124" s="1056"/>
      <c r="AN124" s="1056"/>
      <c r="AO124" s="1057"/>
      <c r="AP124" s="1059" t="s">
        <v>128</v>
      </c>
      <c r="AQ124" s="1060"/>
      <c r="AR124" s="1060"/>
      <c r="AS124" s="1060"/>
      <c r="AT124" s="1061"/>
      <c r="AU124" s="1158" t="s">
        <v>467</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18.5</v>
      </c>
      <c r="BR124" s="1125"/>
      <c r="BS124" s="1125"/>
      <c r="BT124" s="1125"/>
      <c r="BU124" s="1125"/>
      <c r="BV124" s="1125">
        <v>41.1</v>
      </c>
      <c r="BW124" s="1125"/>
      <c r="BX124" s="1125"/>
      <c r="BY124" s="1125"/>
      <c r="BZ124" s="1125"/>
      <c r="CA124" s="1125">
        <v>52</v>
      </c>
      <c r="CB124" s="1125"/>
      <c r="CC124" s="1125"/>
      <c r="CD124" s="1125"/>
      <c r="CE124" s="1125"/>
      <c r="CF124" s="1126"/>
      <c r="CG124" s="1127"/>
      <c r="CH124" s="1127"/>
      <c r="CI124" s="1127"/>
      <c r="CJ124" s="1128"/>
      <c r="CK124" s="1110"/>
      <c r="CL124" s="1110"/>
      <c r="CM124" s="1110"/>
      <c r="CN124" s="1110"/>
      <c r="CO124" s="1111"/>
      <c r="CP124" s="1117" t="s">
        <v>468</v>
      </c>
      <c r="CQ124" s="1118"/>
      <c r="CR124" s="1118"/>
      <c r="CS124" s="1118"/>
      <c r="CT124" s="1118"/>
      <c r="CU124" s="1118"/>
      <c r="CV124" s="1118"/>
      <c r="CW124" s="1118"/>
      <c r="CX124" s="1118"/>
      <c r="CY124" s="1118"/>
      <c r="CZ124" s="1118"/>
      <c r="DA124" s="1118"/>
      <c r="DB124" s="1118"/>
      <c r="DC124" s="1118"/>
      <c r="DD124" s="1118"/>
      <c r="DE124" s="1118"/>
      <c r="DF124" s="1119"/>
      <c r="DG124" s="1102" t="s">
        <v>128</v>
      </c>
      <c r="DH124" s="1081"/>
      <c r="DI124" s="1081"/>
      <c r="DJ124" s="1081"/>
      <c r="DK124" s="1082"/>
      <c r="DL124" s="1080" t="s">
        <v>128</v>
      </c>
      <c r="DM124" s="1081"/>
      <c r="DN124" s="1081"/>
      <c r="DO124" s="1081"/>
      <c r="DP124" s="1082"/>
      <c r="DQ124" s="1080" t="s">
        <v>128</v>
      </c>
      <c r="DR124" s="1081"/>
      <c r="DS124" s="1081"/>
      <c r="DT124" s="1081"/>
      <c r="DU124" s="1082"/>
      <c r="DV124" s="1083" t="s">
        <v>128</v>
      </c>
      <c r="DW124" s="1084"/>
      <c r="DX124" s="1084"/>
      <c r="DY124" s="1084"/>
      <c r="DZ124" s="1085"/>
    </row>
    <row r="125" spans="1:130" s="248" customFormat="1" ht="26.25" customHeight="1" x14ac:dyDescent="0.15">
      <c r="A125" s="1156"/>
      <c r="B125" s="1043"/>
      <c r="C125" s="1013" t="s">
        <v>455</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128</v>
      </c>
      <c r="AB125" s="1056"/>
      <c r="AC125" s="1056"/>
      <c r="AD125" s="1056"/>
      <c r="AE125" s="1057"/>
      <c r="AF125" s="1058" t="s">
        <v>128</v>
      </c>
      <c r="AG125" s="1056"/>
      <c r="AH125" s="1056"/>
      <c r="AI125" s="1056"/>
      <c r="AJ125" s="1057"/>
      <c r="AK125" s="1058" t="s">
        <v>128</v>
      </c>
      <c r="AL125" s="1056"/>
      <c r="AM125" s="1056"/>
      <c r="AN125" s="1056"/>
      <c r="AO125" s="1057"/>
      <c r="AP125" s="1059" t="s">
        <v>128</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469</v>
      </c>
      <c r="CL125" s="1105"/>
      <c r="CM125" s="1105"/>
      <c r="CN125" s="1105"/>
      <c r="CO125" s="1106"/>
      <c r="CP125" s="1037" t="s">
        <v>470</v>
      </c>
      <c r="CQ125" s="986"/>
      <c r="CR125" s="986"/>
      <c r="CS125" s="986"/>
      <c r="CT125" s="986"/>
      <c r="CU125" s="986"/>
      <c r="CV125" s="986"/>
      <c r="CW125" s="986"/>
      <c r="CX125" s="986"/>
      <c r="CY125" s="986"/>
      <c r="CZ125" s="986"/>
      <c r="DA125" s="986"/>
      <c r="DB125" s="986"/>
      <c r="DC125" s="986"/>
      <c r="DD125" s="986"/>
      <c r="DE125" s="986"/>
      <c r="DF125" s="987"/>
      <c r="DG125" s="1023" t="s">
        <v>128</v>
      </c>
      <c r="DH125" s="1024"/>
      <c r="DI125" s="1024"/>
      <c r="DJ125" s="1024"/>
      <c r="DK125" s="1024"/>
      <c r="DL125" s="1024" t="s">
        <v>128</v>
      </c>
      <c r="DM125" s="1024"/>
      <c r="DN125" s="1024"/>
      <c r="DO125" s="1024"/>
      <c r="DP125" s="1024"/>
      <c r="DQ125" s="1024" t="s">
        <v>128</v>
      </c>
      <c r="DR125" s="1024"/>
      <c r="DS125" s="1024"/>
      <c r="DT125" s="1024"/>
      <c r="DU125" s="1024"/>
      <c r="DV125" s="1025" t="s">
        <v>128</v>
      </c>
      <c r="DW125" s="1025"/>
      <c r="DX125" s="1025"/>
      <c r="DY125" s="1025"/>
      <c r="DZ125" s="1026"/>
    </row>
    <row r="126" spans="1:130" s="248" customFormat="1" ht="26.25" customHeight="1" thickBot="1" x14ac:dyDescent="0.2">
      <c r="A126" s="1156"/>
      <c r="B126" s="1043"/>
      <c r="C126" s="1013" t="s">
        <v>457</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128</v>
      </c>
      <c r="AB126" s="1056"/>
      <c r="AC126" s="1056"/>
      <c r="AD126" s="1056"/>
      <c r="AE126" s="1057"/>
      <c r="AF126" s="1058" t="s">
        <v>128</v>
      </c>
      <c r="AG126" s="1056"/>
      <c r="AH126" s="1056"/>
      <c r="AI126" s="1056"/>
      <c r="AJ126" s="1057"/>
      <c r="AK126" s="1058" t="s">
        <v>128</v>
      </c>
      <c r="AL126" s="1056"/>
      <c r="AM126" s="1056"/>
      <c r="AN126" s="1056"/>
      <c r="AO126" s="1057"/>
      <c r="AP126" s="1059" t="s">
        <v>128</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471</v>
      </c>
      <c r="CQ126" s="1047"/>
      <c r="CR126" s="1047"/>
      <c r="CS126" s="1047"/>
      <c r="CT126" s="1047"/>
      <c r="CU126" s="1047"/>
      <c r="CV126" s="1047"/>
      <c r="CW126" s="1047"/>
      <c r="CX126" s="1047"/>
      <c r="CY126" s="1047"/>
      <c r="CZ126" s="1047"/>
      <c r="DA126" s="1047"/>
      <c r="DB126" s="1047"/>
      <c r="DC126" s="1047"/>
      <c r="DD126" s="1047"/>
      <c r="DE126" s="1047"/>
      <c r="DF126" s="1048"/>
      <c r="DG126" s="1016" t="s">
        <v>128</v>
      </c>
      <c r="DH126" s="1017"/>
      <c r="DI126" s="1017"/>
      <c r="DJ126" s="1017"/>
      <c r="DK126" s="1017"/>
      <c r="DL126" s="1017" t="s">
        <v>128</v>
      </c>
      <c r="DM126" s="1017"/>
      <c r="DN126" s="1017"/>
      <c r="DO126" s="1017"/>
      <c r="DP126" s="1017"/>
      <c r="DQ126" s="1017" t="s">
        <v>128</v>
      </c>
      <c r="DR126" s="1017"/>
      <c r="DS126" s="1017"/>
      <c r="DT126" s="1017"/>
      <c r="DU126" s="1017"/>
      <c r="DV126" s="1018" t="s">
        <v>128</v>
      </c>
      <c r="DW126" s="1018"/>
      <c r="DX126" s="1018"/>
      <c r="DY126" s="1018"/>
      <c r="DZ126" s="1019"/>
    </row>
    <row r="127" spans="1:130" s="248" customFormat="1" ht="26.25" customHeight="1" x14ac:dyDescent="0.15">
      <c r="A127" s="1157"/>
      <c r="B127" s="1045"/>
      <c r="C127" s="1099" t="s">
        <v>472</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128</v>
      </c>
      <c r="AB127" s="1056"/>
      <c r="AC127" s="1056"/>
      <c r="AD127" s="1056"/>
      <c r="AE127" s="1057"/>
      <c r="AF127" s="1058" t="s">
        <v>128</v>
      </c>
      <c r="AG127" s="1056"/>
      <c r="AH127" s="1056"/>
      <c r="AI127" s="1056"/>
      <c r="AJ127" s="1057"/>
      <c r="AK127" s="1058" t="s">
        <v>128</v>
      </c>
      <c r="AL127" s="1056"/>
      <c r="AM127" s="1056"/>
      <c r="AN127" s="1056"/>
      <c r="AO127" s="1057"/>
      <c r="AP127" s="1059" t="s">
        <v>128</v>
      </c>
      <c r="AQ127" s="1060"/>
      <c r="AR127" s="1060"/>
      <c r="AS127" s="1060"/>
      <c r="AT127" s="1061"/>
      <c r="AU127" s="284"/>
      <c r="AV127" s="284"/>
      <c r="AW127" s="284"/>
      <c r="AX127" s="1129" t="s">
        <v>473</v>
      </c>
      <c r="AY127" s="1130"/>
      <c r="AZ127" s="1130"/>
      <c r="BA127" s="1130"/>
      <c r="BB127" s="1130"/>
      <c r="BC127" s="1130"/>
      <c r="BD127" s="1130"/>
      <c r="BE127" s="1131"/>
      <c r="BF127" s="1132" t="s">
        <v>474</v>
      </c>
      <c r="BG127" s="1130"/>
      <c r="BH127" s="1130"/>
      <c r="BI127" s="1130"/>
      <c r="BJ127" s="1130"/>
      <c r="BK127" s="1130"/>
      <c r="BL127" s="1131"/>
      <c r="BM127" s="1132" t="s">
        <v>475</v>
      </c>
      <c r="BN127" s="1130"/>
      <c r="BO127" s="1130"/>
      <c r="BP127" s="1130"/>
      <c r="BQ127" s="1130"/>
      <c r="BR127" s="1130"/>
      <c r="BS127" s="1131"/>
      <c r="BT127" s="1132" t="s">
        <v>476</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477</v>
      </c>
      <c r="CQ127" s="1047"/>
      <c r="CR127" s="1047"/>
      <c r="CS127" s="1047"/>
      <c r="CT127" s="1047"/>
      <c r="CU127" s="1047"/>
      <c r="CV127" s="1047"/>
      <c r="CW127" s="1047"/>
      <c r="CX127" s="1047"/>
      <c r="CY127" s="1047"/>
      <c r="CZ127" s="1047"/>
      <c r="DA127" s="1047"/>
      <c r="DB127" s="1047"/>
      <c r="DC127" s="1047"/>
      <c r="DD127" s="1047"/>
      <c r="DE127" s="1047"/>
      <c r="DF127" s="1048"/>
      <c r="DG127" s="1016" t="s">
        <v>128</v>
      </c>
      <c r="DH127" s="1017"/>
      <c r="DI127" s="1017"/>
      <c r="DJ127" s="1017"/>
      <c r="DK127" s="1017"/>
      <c r="DL127" s="1017" t="s">
        <v>128</v>
      </c>
      <c r="DM127" s="1017"/>
      <c r="DN127" s="1017"/>
      <c r="DO127" s="1017"/>
      <c r="DP127" s="1017"/>
      <c r="DQ127" s="1017" t="s">
        <v>128</v>
      </c>
      <c r="DR127" s="1017"/>
      <c r="DS127" s="1017"/>
      <c r="DT127" s="1017"/>
      <c r="DU127" s="1017"/>
      <c r="DV127" s="1018" t="s">
        <v>128</v>
      </c>
      <c r="DW127" s="1018"/>
      <c r="DX127" s="1018"/>
      <c r="DY127" s="1018"/>
      <c r="DZ127" s="1019"/>
    </row>
    <row r="128" spans="1:130" s="248" customFormat="1" ht="26.25" customHeight="1" thickBot="1" x14ac:dyDescent="0.2">
      <c r="A128" s="1140" t="s">
        <v>478</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479</v>
      </c>
      <c r="X128" s="1142"/>
      <c r="Y128" s="1142"/>
      <c r="Z128" s="1143"/>
      <c r="AA128" s="1144">
        <v>518</v>
      </c>
      <c r="AB128" s="1145"/>
      <c r="AC128" s="1145"/>
      <c r="AD128" s="1145"/>
      <c r="AE128" s="1146"/>
      <c r="AF128" s="1147" t="s">
        <v>128</v>
      </c>
      <c r="AG128" s="1145"/>
      <c r="AH128" s="1145"/>
      <c r="AI128" s="1145"/>
      <c r="AJ128" s="1146"/>
      <c r="AK128" s="1147" t="s">
        <v>128</v>
      </c>
      <c r="AL128" s="1145"/>
      <c r="AM128" s="1145"/>
      <c r="AN128" s="1145"/>
      <c r="AO128" s="1146"/>
      <c r="AP128" s="1148"/>
      <c r="AQ128" s="1149"/>
      <c r="AR128" s="1149"/>
      <c r="AS128" s="1149"/>
      <c r="AT128" s="1150"/>
      <c r="AU128" s="284"/>
      <c r="AV128" s="284"/>
      <c r="AW128" s="284"/>
      <c r="AX128" s="985" t="s">
        <v>480</v>
      </c>
      <c r="AY128" s="986"/>
      <c r="AZ128" s="986"/>
      <c r="BA128" s="986"/>
      <c r="BB128" s="986"/>
      <c r="BC128" s="986"/>
      <c r="BD128" s="986"/>
      <c r="BE128" s="987"/>
      <c r="BF128" s="1151" t="s">
        <v>128</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481</v>
      </c>
      <c r="CQ128" s="1134"/>
      <c r="CR128" s="1134"/>
      <c r="CS128" s="1134"/>
      <c r="CT128" s="1134"/>
      <c r="CU128" s="1134"/>
      <c r="CV128" s="1134"/>
      <c r="CW128" s="1134"/>
      <c r="CX128" s="1134"/>
      <c r="CY128" s="1134"/>
      <c r="CZ128" s="1134"/>
      <c r="DA128" s="1134"/>
      <c r="DB128" s="1134"/>
      <c r="DC128" s="1134"/>
      <c r="DD128" s="1134"/>
      <c r="DE128" s="1134"/>
      <c r="DF128" s="1135"/>
      <c r="DG128" s="1136" t="s">
        <v>128</v>
      </c>
      <c r="DH128" s="1137"/>
      <c r="DI128" s="1137"/>
      <c r="DJ128" s="1137"/>
      <c r="DK128" s="1137"/>
      <c r="DL128" s="1137" t="s">
        <v>128</v>
      </c>
      <c r="DM128" s="1137"/>
      <c r="DN128" s="1137"/>
      <c r="DO128" s="1137"/>
      <c r="DP128" s="1137"/>
      <c r="DQ128" s="1137" t="s">
        <v>128</v>
      </c>
      <c r="DR128" s="1137"/>
      <c r="DS128" s="1137"/>
      <c r="DT128" s="1137"/>
      <c r="DU128" s="1137"/>
      <c r="DV128" s="1138" t="s">
        <v>128</v>
      </c>
      <c r="DW128" s="1138"/>
      <c r="DX128" s="1138"/>
      <c r="DY128" s="1138"/>
      <c r="DZ128" s="1139"/>
    </row>
    <row r="129" spans="1:131" s="248"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482</v>
      </c>
      <c r="X129" s="1171"/>
      <c r="Y129" s="1171"/>
      <c r="Z129" s="1172"/>
      <c r="AA129" s="1055">
        <v>1588594</v>
      </c>
      <c r="AB129" s="1056"/>
      <c r="AC129" s="1056"/>
      <c r="AD129" s="1056"/>
      <c r="AE129" s="1057"/>
      <c r="AF129" s="1058">
        <v>1626440</v>
      </c>
      <c r="AG129" s="1056"/>
      <c r="AH129" s="1056"/>
      <c r="AI129" s="1056"/>
      <c r="AJ129" s="1057"/>
      <c r="AK129" s="1058">
        <v>1674870</v>
      </c>
      <c r="AL129" s="1056"/>
      <c r="AM129" s="1056"/>
      <c r="AN129" s="1056"/>
      <c r="AO129" s="1057"/>
      <c r="AP129" s="1173"/>
      <c r="AQ129" s="1174"/>
      <c r="AR129" s="1174"/>
      <c r="AS129" s="1174"/>
      <c r="AT129" s="1175"/>
      <c r="AU129" s="286"/>
      <c r="AV129" s="286"/>
      <c r="AW129" s="286"/>
      <c r="AX129" s="1164" t="s">
        <v>483</v>
      </c>
      <c r="AY129" s="1047"/>
      <c r="AZ129" s="1047"/>
      <c r="BA129" s="1047"/>
      <c r="BB129" s="1047"/>
      <c r="BC129" s="1047"/>
      <c r="BD129" s="1047"/>
      <c r="BE129" s="1048"/>
      <c r="BF129" s="1165" t="s">
        <v>128</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7" t="s">
        <v>484</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485</v>
      </c>
      <c r="X130" s="1171"/>
      <c r="Y130" s="1171"/>
      <c r="Z130" s="1172"/>
      <c r="AA130" s="1055">
        <v>274102</v>
      </c>
      <c r="AB130" s="1056"/>
      <c r="AC130" s="1056"/>
      <c r="AD130" s="1056"/>
      <c r="AE130" s="1057"/>
      <c r="AF130" s="1058">
        <v>283202</v>
      </c>
      <c r="AG130" s="1056"/>
      <c r="AH130" s="1056"/>
      <c r="AI130" s="1056"/>
      <c r="AJ130" s="1057"/>
      <c r="AK130" s="1058">
        <v>293227</v>
      </c>
      <c r="AL130" s="1056"/>
      <c r="AM130" s="1056"/>
      <c r="AN130" s="1056"/>
      <c r="AO130" s="1057"/>
      <c r="AP130" s="1173"/>
      <c r="AQ130" s="1174"/>
      <c r="AR130" s="1174"/>
      <c r="AS130" s="1174"/>
      <c r="AT130" s="1175"/>
      <c r="AU130" s="286"/>
      <c r="AV130" s="286"/>
      <c r="AW130" s="286"/>
      <c r="AX130" s="1164" t="s">
        <v>486</v>
      </c>
      <c r="AY130" s="1047"/>
      <c r="AZ130" s="1047"/>
      <c r="BA130" s="1047"/>
      <c r="BB130" s="1047"/>
      <c r="BC130" s="1047"/>
      <c r="BD130" s="1047"/>
      <c r="BE130" s="1048"/>
      <c r="BF130" s="1201">
        <v>8.6</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487</v>
      </c>
      <c r="X131" s="1209"/>
      <c r="Y131" s="1209"/>
      <c r="Z131" s="1210"/>
      <c r="AA131" s="1102">
        <v>1314492</v>
      </c>
      <c r="AB131" s="1081"/>
      <c r="AC131" s="1081"/>
      <c r="AD131" s="1081"/>
      <c r="AE131" s="1082"/>
      <c r="AF131" s="1080">
        <v>1343238</v>
      </c>
      <c r="AG131" s="1081"/>
      <c r="AH131" s="1081"/>
      <c r="AI131" s="1081"/>
      <c r="AJ131" s="1082"/>
      <c r="AK131" s="1080">
        <v>1381643</v>
      </c>
      <c r="AL131" s="1081"/>
      <c r="AM131" s="1081"/>
      <c r="AN131" s="1081"/>
      <c r="AO131" s="1082"/>
      <c r="AP131" s="1211"/>
      <c r="AQ131" s="1212"/>
      <c r="AR131" s="1212"/>
      <c r="AS131" s="1212"/>
      <c r="AT131" s="1213"/>
      <c r="AU131" s="286"/>
      <c r="AV131" s="286"/>
      <c r="AW131" s="286"/>
      <c r="AX131" s="1183" t="s">
        <v>488</v>
      </c>
      <c r="AY131" s="1134"/>
      <c r="AZ131" s="1134"/>
      <c r="BA131" s="1134"/>
      <c r="BB131" s="1134"/>
      <c r="BC131" s="1134"/>
      <c r="BD131" s="1134"/>
      <c r="BE131" s="1135"/>
      <c r="BF131" s="1184">
        <v>52</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0" t="s">
        <v>489</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490</v>
      </c>
      <c r="W132" s="1194"/>
      <c r="X132" s="1194"/>
      <c r="Y132" s="1194"/>
      <c r="Z132" s="1195"/>
      <c r="AA132" s="1196">
        <v>8.594651013</v>
      </c>
      <c r="AB132" s="1197"/>
      <c r="AC132" s="1197"/>
      <c r="AD132" s="1197"/>
      <c r="AE132" s="1198"/>
      <c r="AF132" s="1199">
        <v>8.8278473359999996</v>
      </c>
      <c r="AG132" s="1197"/>
      <c r="AH132" s="1197"/>
      <c r="AI132" s="1197"/>
      <c r="AJ132" s="1198"/>
      <c r="AK132" s="1199">
        <v>8.5018344100000007</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491</v>
      </c>
      <c r="W133" s="1177"/>
      <c r="X133" s="1177"/>
      <c r="Y133" s="1177"/>
      <c r="Z133" s="1178"/>
      <c r="AA133" s="1179">
        <v>7.8</v>
      </c>
      <c r="AB133" s="1180"/>
      <c r="AC133" s="1180"/>
      <c r="AD133" s="1180"/>
      <c r="AE133" s="1181"/>
      <c r="AF133" s="1179">
        <v>8.4</v>
      </c>
      <c r="AG133" s="1180"/>
      <c r="AH133" s="1180"/>
      <c r="AI133" s="1180"/>
      <c r="AJ133" s="1181"/>
      <c r="AK133" s="1179">
        <v>8.6</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Ue92jf9oC5Qg7tHqhmg0YvGE7IBE3cQc3vDGOSKquQwyJzHCQ/71dR3A+SAiytrgr06LrSMK5/pjYnJ612Tg==" saltValue="YOk7fM6PnSyp46GI7Wp8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DQ105"/>
  <sheetViews>
    <sheetView showGridLines="0" view="pageBreakPreview" topLeftCell="A43" zoomScale="70" zoomScaleNormal="85" zoomScaleSheetLayoutView="70" workbookViewId="0">
      <selection activeCell="CS26" sqref="CS2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8pPVdijVnuUCsTJqoCU6kHDm3SE+Aagwf7c+IFB926vD8xXcC8/j10nzoQoBm6JUt6qBcy96ROZNLbq8X2orfQ==" saltValue="3u3btNEPyQFIdzwxN6+0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L95"/>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sheetData>
  <sheetProtection algorithmName="SHA-512" hashValue="MwuScA2qvAo0Hy49+mYOmJYsW+oj0QpD1YBBfCe3lUUK3tmXN45a63rZDS0c/oT7/n2Zi+ZWS7UdFpOqQbSldg==" saltValue="hSkXzfeAcamMfflp9y0Z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90" zoomScaleSheetLayoutView="90" workbookViewId="0">
      <selection activeCell="B26" sqref="B26"/>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495</v>
      </c>
      <c r="AP7" s="305"/>
      <c r="AQ7" s="306" t="s">
        <v>496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497</v>
      </c>
      <c r="AQ8" s="312" t="s">
        <v>498</v>
      </c>
      <c r="AR8" s="313" t="s">
        <v>499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500</v>
      </c>
      <c r="AL9" s="1217"/>
      <c r="AM9" s="1217"/>
      <c r="AN9" s="1218"/>
      <c r="AO9" s="314">
        <v>569167</v>
      </c>
      <c r="AP9" s="314">
        <v>432827</v>
      </c>
      <c r="AQ9" s="315">
        <v>239985</v>
      </c>
      <c r="AR9" s="316">
        <v>80.400000000000006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501</v>
      </c>
      <c r="AL10" s="1217"/>
      <c r="AM10" s="1217"/>
      <c r="AN10" s="1218"/>
      <c r="AO10" s="317">
        <v>140694</v>
      </c>
      <c r="AP10" s="317">
        <v>106992</v>
      </c>
      <c r="AQ10" s="318">
        <v>24622</v>
      </c>
      <c r="AR10" s="319">
        <v>334.5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502</v>
      </c>
      <c r="AL11" s="1217"/>
      <c r="AM11" s="1217"/>
      <c r="AN11" s="1218"/>
      <c r="AO11" s="317" t="s">
        <v>503</v>
      </c>
      <c r="AP11" s="317" t="s">
        <v>503</v>
      </c>
      <c r="AQ11" s="318">
        <v>3358</v>
      </c>
      <c r="AR11" s="319" t="s">
        <v>503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504</v>
      </c>
      <c r="AL12" s="1217"/>
      <c r="AM12" s="1217"/>
      <c r="AN12" s="1218"/>
      <c r="AO12" s="317" t="s">
        <v>503</v>
      </c>
      <c r="AP12" s="317" t="s">
        <v>503</v>
      </c>
      <c r="AQ12" s="318" t="s">
        <v>503</v>
      </c>
      <c r="AR12" s="319" t="s">
        <v>503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505</v>
      </c>
      <c r="AL13" s="1217"/>
      <c r="AM13" s="1217"/>
      <c r="AN13" s="1218"/>
      <c r="AO13" s="317">
        <v>44830</v>
      </c>
      <c r="AP13" s="317">
        <v>34091</v>
      </c>
      <c r="AQ13" s="318">
        <v>7864</v>
      </c>
      <c r="AR13" s="319">
        <v>333.5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506</v>
      </c>
      <c r="AL14" s="1217"/>
      <c r="AM14" s="1217"/>
      <c r="AN14" s="1218"/>
      <c r="AO14" s="317" t="s">
        <v>503</v>
      </c>
      <c r="AP14" s="317" t="s">
        <v>503</v>
      </c>
      <c r="AQ14" s="318">
        <v>6185</v>
      </c>
      <c r="AR14" s="319" t="s">
        <v>503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507</v>
      </c>
      <c r="AL15" s="1223"/>
      <c r="AM15" s="1223"/>
      <c r="AN15" s="1224"/>
      <c r="AO15" s="317">
        <v>-41051</v>
      </c>
      <c r="AP15" s="317">
        <v>-31217</v>
      </c>
      <c r="AQ15" s="318">
        <v>-18737</v>
      </c>
      <c r="AR15" s="319">
        <v>66.599999999999994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184</v>
      </c>
      <c r="AL16" s="1223"/>
      <c r="AM16" s="1223"/>
      <c r="AN16" s="1224"/>
      <c r="AO16" s="317">
        <v>713640</v>
      </c>
      <c r="AP16" s="317">
        <v>542692</v>
      </c>
      <c r="AQ16" s="318">
        <v>263276</v>
      </c>
      <c r="AR16" s="319">
        <v>106.1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509</v>
      </c>
      <c r="AP20" s="326" t="s">
        <v>510</v>
      </c>
      <c r="AQ20" s="327" t="s">
        <v>511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512</v>
      </c>
      <c r="AL21" s="1226"/>
      <c r="AM21" s="1226"/>
      <c r="AN21" s="1227"/>
      <c r="AO21" s="330">
        <v>41.06</v>
      </c>
      <c r="AP21" s="331">
        <v>24.56</v>
      </c>
      <c r="AQ21" s="332">
        <v>16.5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513</v>
      </c>
      <c r="AL22" s="1226"/>
      <c r="AM22" s="1226"/>
      <c r="AN22" s="1227"/>
      <c r="AO22" s="335">
        <v>100.8</v>
      </c>
      <c r="AP22" s="336">
        <v>94.3</v>
      </c>
      <c r="AQ22" s="337">
        <v>6.5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495</v>
      </c>
      <c r="AP30" s="305"/>
      <c r="AQ30" s="306" t="s">
        <v>496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497</v>
      </c>
      <c r="AQ31" s="312" t="s">
        <v>498</v>
      </c>
      <c r="AR31" s="313" t="s">
        <v>499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517</v>
      </c>
      <c r="AL32" s="1220"/>
      <c r="AM32" s="1220"/>
      <c r="AN32" s="1221"/>
      <c r="AO32" s="345">
        <v>337801</v>
      </c>
      <c r="AP32" s="345">
        <v>256883</v>
      </c>
      <c r="AQ32" s="346">
        <v>149198</v>
      </c>
      <c r="AR32" s="347">
        <v>72.2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518</v>
      </c>
      <c r="AL33" s="1220"/>
      <c r="AM33" s="1220"/>
      <c r="AN33" s="1221"/>
      <c r="AO33" s="345" t="s">
        <v>503</v>
      </c>
      <c r="AP33" s="345" t="s">
        <v>503</v>
      </c>
      <c r="AQ33" s="346" t="s">
        <v>503</v>
      </c>
      <c r="AR33" s="347" t="s">
        <v>503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519</v>
      </c>
      <c r="AL34" s="1220"/>
      <c r="AM34" s="1220"/>
      <c r="AN34" s="1221"/>
      <c r="AO34" s="345" t="s">
        <v>503</v>
      </c>
      <c r="AP34" s="345" t="s">
        <v>503</v>
      </c>
      <c r="AQ34" s="346" t="s">
        <v>503</v>
      </c>
      <c r="AR34" s="347" t="s">
        <v>503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520</v>
      </c>
      <c r="AL35" s="1220"/>
      <c r="AM35" s="1220"/>
      <c r="AN35" s="1221"/>
      <c r="AO35" s="345">
        <v>57090</v>
      </c>
      <c r="AP35" s="345">
        <v>43414</v>
      </c>
      <c r="AQ35" s="346">
        <v>31871</v>
      </c>
      <c r="AR35" s="347">
        <v>36.200000000000003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521</v>
      </c>
      <c r="AL36" s="1220"/>
      <c r="AM36" s="1220"/>
      <c r="AN36" s="1221"/>
      <c r="AO36" s="345">
        <v>15635</v>
      </c>
      <c r="AP36" s="345">
        <v>11890</v>
      </c>
      <c r="AQ36" s="346">
        <v>4984</v>
      </c>
      <c r="AR36" s="347">
        <v>138.6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522</v>
      </c>
      <c r="AL37" s="1220"/>
      <c r="AM37" s="1220"/>
      <c r="AN37" s="1221"/>
      <c r="AO37" s="345" t="s">
        <v>503</v>
      </c>
      <c r="AP37" s="345" t="s">
        <v>503</v>
      </c>
      <c r="AQ37" s="346">
        <v>1220</v>
      </c>
      <c r="AR37" s="347" t="s">
        <v>503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523</v>
      </c>
      <c r="AL38" s="1229"/>
      <c r="AM38" s="1229"/>
      <c r="AN38" s="1230"/>
      <c r="AO38" s="348">
        <v>166</v>
      </c>
      <c r="AP38" s="348">
        <v>126</v>
      </c>
      <c r="AQ38" s="349">
        <v>35</v>
      </c>
      <c r="AR38" s="337">
        <v>260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524</v>
      </c>
      <c r="AL39" s="1229"/>
      <c r="AM39" s="1229"/>
      <c r="AN39" s="1230"/>
      <c r="AO39" s="345" t="s">
        <v>503</v>
      </c>
      <c r="AP39" s="345" t="s">
        <v>503</v>
      </c>
      <c r="AQ39" s="346">
        <v>-8070</v>
      </c>
      <c r="AR39" s="347" t="s">
        <v>503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525</v>
      </c>
      <c r="AL40" s="1220"/>
      <c r="AM40" s="1220"/>
      <c r="AN40" s="1221"/>
      <c r="AO40" s="345">
        <v>-293227</v>
      </c>
      <c r="AP40" s="345">
        <v>-222986</v>
      </c>
      <c r="AQ40" s="346">
        <v>-130648</v>
      </c>
      <c r="AR40" s="347">
        <v>70.7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296</v>
      </c>
      <c r="AL41" s="1232"/>
      <c r="AM41" s="1232"/>
      <c r="AN41" s="1233"/>
      <c r="AO41" s="345">
        <v>117465</v>
      </c>
      <c r="AP41" s="345">
        <v>89327</v>
      </c>
      <c r="AQ41" s="346">
        <v>48590</v>
      </c>
      <c r="AR41" s="347">
        <v>83.8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495</v>
      </c>
      <c r="AN49" s="1236" t="s">
        <v>529</v>
      </c>
      <c r="AO49" s="1237"/>
      <c r="AP49" s="1237"/>
      <c r="AQ49" s="1237"/>
      <c r="AR49" s="123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530</v>
      </c>
      <c r="AO50" s="362" t="s">
        <v>531</v>
      </c>
      <c r="AP50" s="363" t="s">
        <v>532</v>
      </c>
      <c r="AQ50" s="364" t="s">
        <v>533</v>
      </c>
      <c r="AR50" s="365" t="s">
        <v>534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535</v>
      </c>
      <c r="AL51" s="358"/>
      <c r="AM51" s="366">
        <v>576872</v>
      </c>
      <c r="AN51" s="367">
        <v>458563</v>
      </c>
      <c r="AO51" s="368">
        <v>17.600000000000001</v>
      </c>
      <c r="AP51" s="369">
        <v>310300</v>
      </c>
      <c r="AQ51" s="370">
        <v>7.8</v>
      </c>
      <c r="AR51" s="371">
        <v>9.8000000000000007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536</v>
      </c>
      <c r="AM52" s="374">
        <v>348559</v>
      </c>
      <c r="AN52" s="375">
        <v>277074</v>
      </c>
      <c r="AO52" s="376">
        <v>5</v>
      </c>
      <c r="AP52" s="377">
        <v>157576</v>
      </c>
      <c r="AQ52" s="378">
        <v>7.5</v>
      </c>
      <c r="AR52" s="379">
        <v>-2.5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537</v>
      </c>
      <c r="AL53" s="358"/>
      <c r="AM53" s="366">
        <v>615249</v>
      </c>
      <c r="AN53" s="367">
        <v>424310</v>
      </c>
      <c r="AO53" s="368">
        <v>-7.5</v>
      </c>
      <c r="AP53" s="369">
        <v>317319</v>
      </c>
      <c r="AQ53" s="370">
        <v>2.2999999999999998</v>
      </c>
      <c r="AR53" s="371">
        <v>-9.8000000000000007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536</v>
      </c>
      <c r="AM54" s="374">
        <v>265117</v>
      </c>
      <c r="AN54" s="375">
        <v>182839</v>
      </c>
      <c r="AO54" s="376">
        <v>-34</v>
      </c>
      <c r="AP54" s="377">
        <v>164214</v>
      </c>
      <c r="AQ54" s="378">
        <v>4.2</v>
      </c>
      <c r="AR54" s="379">
        <v>-38.200000000000003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538</v>
      </c>
      <c r="AL55" s="358"/>
      <c r="AM55" s="366">
        <v>391089</v>
      </c>
      <c r="AN55" s="367">
        <v>259343</v>
      </c>
      <c r="AO55" s="368">
        <v>-38.9</v>
      </c>
      <c r="AP55" s="369">
        <v>289738</v>
      </c>
      <c r="AQ55" s="370">
        <v>-8.6999999999999993</v>
      </c>
      <c r="AR55" s="371">
        <v>-30.2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536</v>
      </c>
      <c r="AM56" s="374">
        <v>227987</v>
      </c>
      <c r="AN56" s="375">
        <v>151185</v>
      </c>
      <c r="AO56" s="376">
        <v>-17.3</v>
      </c>
      <c r="AP56" s="377">
        <v>156238</v>
      </c>
      <c r="AQ56" s="378">
        <v>-4.9000000000000004</v>
      </c>
      <c r="AR56" s="379">
        <v>-12.4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539</v>
      </c>
      <c r="AL57" s="358"/>
      <c r="AM57" s="366">
        <v>766754</v>
      </c>
      <c r="AN57" s="367">
        <v>475359</v>
      </c>
      <c r="AO57" s="368">
        <v>83.3</v>
      </c>
      <c r="AP57" s="369">
        <v>316937</v>
      </c>
      <c r="AQ57" s="370">
        <v>9.4</v>
      </c>
      <c r="AR57" s="371">
        <v>73.900000000000006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536</v>
      </c>
      <c r="AM58" s="374">
        <v>300665</v>
      </c>
      <c r="AN58" s="375">
        <v>186401</v>
      </c>
      <c r="AO58" s="376">
        <v>23.3</v>
      </c>
      <c r="AP58" s="377">
        <v>199150</v>
      </c>
      <c r="AQ58" s="378">
        <v>27.5</v>
      </c>
      <c r="AR58" s="379">
        <v>-4.2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540</v>
      </c>
      <c r="AL59" s="358"/>
      <c r="AM59" s="366">
        <v>361956</v>
      </c>
      <c r="AN59" s="367">
        <v>275252</v>
      </c>
      <c r="AO59" s="368">
        <v>-42.1</v>
      </c>
      <c r="AP59" s="369">
        <v>332350</v>
      </c>
      <c r="AQ59" s="370">
        <v>4.9000000000000004</v>
      </c>
      <c r="AR59" s="371">
        <v>-47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536</v>
      </c>
      <c r="AM60" s="374">
        <v>220171</v>
      </c>
      <c r="AN60" s="375">
        <v>167430</v>
      </c>
      <c r="AO60" s="376">
        <v>-10.199999999999999</v>
      </c>
      <c r="AP60" s="377">
        <v>200453</v>
      </c>
      <c r="AQ60" s="378">
        <v>0.7</v>
      </c>
      <c r="AR60" s="379">
        <v>-10.9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541</v>
      </c>
      <c r="AL61" s="380"/>
      <c r="AM61" s="381">
        <v>542384</v>
      </c>
      <c r="AN61" s="382">
        <v>378565</v>
      </c>
      <c r="AO61" s="383">
        <v>2.5</v>
      </c>
      <c r="AP61" s="384">
        <v>313329</v>
      </c>
      <c r="AQ61" s="385">
        <v>3.1</v>
      </c>
      <c r="AR61" s="371">
        <v>-0.6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536</v>
      </c>
      <c r="AM62" s="374">
        <v>272500</v>
      </c>
      <c r="AN62" s="375">
        <v>192986</v>
      </c>
      <c r="AO62" s="376">
        <v>-6.6</v>
      </c>
      <c r="AP62" s="377">
        <v>175526</v>
      </c>
      <c r="AQ62" s="378">
        <v>7</v>
      </c>
      <c r="AR62" s="379">
        <v>-13.6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JqNKPzTSCYsqee4JnaLJXYavFFSYM/id8TImQ0DOHtEM4o/PMNN12zupXRHSU0Z7c95CZKlUVIR+lLVJWbSZw==" saltValue="NGtPq8Qz7DrF8AVB+JIn4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topLeftCell="A63" zoomScale="80" zoomScaleNormal="80" zoomScaleSheetLayoutView="55" workbookViewId="0">
      <selection activeCell="C114" sqref="C114"/>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543</v>
      </c>
    </row>
    <row r="120" spans="125:125" ht="13.5" hidden="1" customHeight="1" x14ac:dyDescent="0.15"/>
    <row r="121" spans="125:125" ht="13.5" hidden="1" customHeight="1" x14ac:dyDescent="0.15">
      <c r="DU121" s="292"/>
    </row>
  </sheetData>
  <sheetProtection algorithmName="SHA-512" hashValue="by1dy/hA/qr90kZJMCbprftN1MP6A5e4hAFfN3SC0ie/5t3MhbYFDXMWYfpZhasplY/f+aTd8/opBkV/iJ9XrA==" saltValue="nvDuMdgwIOhgq6xlu4q+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21"/>
  <sheetViews>
    <sheetView showGridLines="0" topLeftCell="A60" zoomScale="80" zoomScaleNormal="80" zoomScaleSheetLayoutView="55" workbookViewId="0">
      <selection activeCell="C112" sqref="C11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sheetData>
  <sheetProtection algorithmName="SHA-512" hashValue="JKIzr18q3b++nhJkd1zsiBoYkC0O3L8wUPOujhaXa9L1cK1hAv0CR8YcvVaJTi/vEsYxn0H2hAy/u8J6bfGcKQ==" saltValue="TSpvY/JdKNHefZRYSrHv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0000"/>
    <pageSetUpPr fitToPage="1"/>
  </sheetPr>
  <dimension ref="B1:J55"/>
  <sheetViews>
    <sheetView showGridLines="0" zoomScale="60" zoomScaleNormal="6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9" t="s">
        <v>3</v>
      </c>
      <c r="D47" s="1239"/>
      <c r="E47" s="1240"/>
      <c r="F47" s="11">
        <v>49.47</v>
      </c>
      <c r="G47" s="12">
        <v>47.02</v>
      </c>
      <c r="H47" s="12">
        <v>39.65</v>
      </c>
      <c r="I47" s="12">
        <v>25.59</v>
      </c>
      <c r="J47" s="13">
        <v>17.899999999999999</v>
      </c>
    </row>
    <row r="48" spans="2:10" ht="57.75" customHeight="1" x14ac:dyDescent="0.15">
      <c r="B48" s="14"/>
      <c r="C48" s="1241" t="s">
        <v>4</v>
      </c>
      <c r="D48" s="1241"/>
      <c r="E48" s="1242"/>
      <c r="F48" s="15">
        <v>4.1500000000000004</v>
      </c>
      <c r="G48" s="16">
        <v>2.5099999999999998</v>
      </c>
      <c r="H48" s="16">
        <v>3.4</v>
      </c>
      <c r="I48" s="16">
        <v>3.43</v>
      </c>
      <c r="J48" s="17">
        <v>3.11</v>
      </c>
    </row>
    <row r="49" spans="2:10" ht="57.75" customHeight="1" thickBot="1" x14ac:dyDescent="0.2">
      <c r="B49" s="18"/>
      <c r="C49" s="1243" t="s">
        <v>5</v>
      </c>
      <c r="D49" s="1243"/>
      <c r="E49" s="1244"/>
      <c r="F49" s="19" t="s">
        <v>550</v>
      </c>
      <c r="G49" s="20" t="s">
        <v>551</v>
      </c>
      <c r="H49" s="20" t="s">
        <v>552</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sheetData>
  <sheetProtection algorithmName="SHA-512" hashValue="sBXreqGAaDq5PfBCmjh/UcKJxquDhL/k5dwy/gUPxw4yVVo9JxMW6wN4yab0lxK5exeIf5p8O3FUBi/YVUXvyg==" saltValue="jl/W0rFWQc1SXOgibrLh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2022-03-02T09:16:22Z</cp:lastPrinted>
  <dcterms:created xsi:type="dcterms:W3CDTF">2022-02-02T03:14:39Z</dcterms:created>
  <dcterms:modified xsi:type="dcterms:W3CDTF">2022-10-18T05:09:43Z</dcterms:modified>
  <cp:category/>
</cp:coreProperties>
</file>