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Q:\100 財務\01財政関係（財務担当）\財政関係データ資料\05市町村財政比較分析表\"/>
    </mc:Choice>
  </mc:AlternateContent>
  <xr:revisionPtr revIDLastSave="0" documentId="13_ncr:1_{46E3CDD1-721F-4BDA-838D-70F281AE6338}"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AM35" i="10"/>
  <c r="CO34" i="10"/>
  <c r="BW34" i="10"/>
  <c r="BW35" i="10" s="1"/>
  <c r="AM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c r="BE35" i="10" s="1"/>
</calcChain>
</file>

<file path=xl/sharedStrings.xml><?xml version="1.0" encoding="utf-8"?>
<sst xmlns="http://schemas.openxmlformats.org/spreadsheetml/2006/main" count="1159" uniqueCount="594">
  <si>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</si>
  <si>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</si>
  <si>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</si>
  <si>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</si>
  <si>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</si>
  <si>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</si>
  <si>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</si>
  <si>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</si>
  <si>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</si>
  <si>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</si>
  <si>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</si>
  <si>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</si>
  <si>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</si>
  <si>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</si>
  <si>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</si>
  <si>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</si>
  <si>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</si>
  <si>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</si>
  <si>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</si>
  <si>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</si>
  <si>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</si>
  <si>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</si>
  <si>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</si>
  <si>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</si>
  <si>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</si>
  <si>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</si>
  <si>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</si>
  <si>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</si>
  <si>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</si>
  <si>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</si>
  <si>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</si>
  <si>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</si>
  <si>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</si>
  <si>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</si>
  <si>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</si>
  <si>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</si>
  <si>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</si>
  <si>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</si>
  <si>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</si>
  <si>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</si>
  <si>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</si>
  <si>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</si>
  <si>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</si>
  <si>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</si>
  <si>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</si>
  <si>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</si>
  <si>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</si>
  <si>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</si>
  <si>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</si>
  <si>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</si>
  <si>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</si>
  <si>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</si>
  <si>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</si>
  <si>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</si>
  <si>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</si>
  <si>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</si>
  <si>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</si>
  <si>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</si>
  <si>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</si>
  <si>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</si>
  <si>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</si>
  <si>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</si>
  <si>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</si>
  <si>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</si>
  <si>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</si>
  <si>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</si>
  <si>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</si>
  <si>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</si>
  <si>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</si>
  <si>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</si>
  <si>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</si>
  <si>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</si>
  <si>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</si>
  <si>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</si>
  <si>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</si>
  <si>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</si>
  <si>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</si>
  <si>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</si>
  <si>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</si>
  <si>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</si>
  <si>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</si>
  <si>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</si>
  <si>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</si>
  <si>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</si>
  <si>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</si>
  <si>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</si>
  <si>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</si>
  <si>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</si>
  <si>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</si>
  <si>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</si>
  <si>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</si>
  <si>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</si>
  <si>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</si>
  <si>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</si>
  <si>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</si>
  <si>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</si>
  <si>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</si>
  <si>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</si>
  <si>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占冠村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</si>
  <si>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</si>
  <si>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</si>
  <si>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</si>
  <si>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</si>
  <si>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</si>
  <si>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</si>
  <si>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</si>
  <si>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</si>
  <si>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</si>
  <si>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</si>
  <si>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</si>
  <si>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</si>
  <si>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</si>
  <si>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</si>
  <si>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</si>
  <si>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</si>
  <si>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</si>
  <si>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</si>
  <si>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</si>
  <si>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</si>
  <si>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</si>
  <si>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</si>
  <si>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</si>
  <si>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</si>
  <si>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</si>
  <si>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</si>
  <si>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</si>
  <si>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</si>
  <si>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</si>
  <si>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</si>
  <si>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</si>
  <si>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</si>
  <si>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</si>
  <si>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</si>
  <si>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</si>
  <si>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</si>
  <si>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</si>
  <si>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</si>
  <si>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</si>
  <si>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</si>
  <si>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</si>
  <si>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</si>
  <si>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</si>
  <si>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</si>
  <si>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</si>
  <si>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</si>
  <si>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</si>
  <si>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</si>
  <si>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</si>
  <si>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</si>
  <si>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</si>
  <si>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</si>
  <si>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</si>
  <si>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</si>
  <si>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7.0</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</si>
  <si>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</si>
  <si>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</si>
  <si>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</si>
  <si>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</si>
  <si>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</si>
  <si>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</si>
  <si>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</si>
  <si>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</si>
  <si>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</si>
  <si>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</si>
  <si>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</si>
  <si>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</si>
  <si>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</si>
  <si>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</si>
  <si>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</si>
  <si>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</si>
  <si>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</si>
  <si>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</si>
  <si>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</si>
  <si>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</si>
  <si>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</si>
  <si>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</si>
  <si>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</si>
  <si>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</si>
  <si>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</si>
  <si>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</si>
  <si>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</si>
  <si>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</si>
  <si>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</si>
  <si>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</si>
  <si>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</si>
  <si>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</si>
  <si>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</si>
  <si>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</si>
  <si>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</si>
  <si>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</si>
  <si>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</si>
  <si>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</si>
  <si>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</si>
  <si>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</si>
  <si>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</si>
  <si>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</si>
  <si>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</si>
  <si>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</si>
  <si>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</si>
  <si>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</si>
  <si>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</si>
  <si>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</si>
  <si>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</si>
  <si>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</si>
  <si>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</si>
  <si>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</si>
  <si>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</si>
  <si>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</si>
  <si>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</si>
  <si>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</si>
  <si>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</si>
  <si>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</si>
  <si>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</si>
  <si>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</si>
  <si>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</si>
  <si>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</si>
  <si>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北海道占冠村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</si>
  <si>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</si>
  <si>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</si>
  <si>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</si>
  <si>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</si>
  <si>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</si>
  <si>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</si>
  <si>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</si>
  <si>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</si>
  <si>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</si>
  <si>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</si>
  <si>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</si>
  <si>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</si>
  <si>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</si>
  <si>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</si>
  <si>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</si>
  <si>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</si>
  <si>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</si>
  <si>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</si>
  <si>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</si>
  <si>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</si>
  <si>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</si>
  <si>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</si>
  <si>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</si>
  <si>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</si>
  <si>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</si>
  <si>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</si>
  <si>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</si>
  <si>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</si>
  <si>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</si>
  <si>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</si>
  <si>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</si>
  <si>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</si>
  <si>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</si>
  <si>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</si>
  <si>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</si>
  <si>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</si>
  <si>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</si>
  <si>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</si>
  <si>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</si>
  <si>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</si>
  <si>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</si>
  <si>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</si>
  <si>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</si>
  <si>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</si>
  <si>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</si>
  <si>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</si>
  <si>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</si>
  <si>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</si>
  <si>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</si>
  <si>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</si>
  <si>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</si>
  <si>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</si>
  <si>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</si>
  <si>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</si>
  <si>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</si>
  <si>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</si>
  <si>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</si>
  <si>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</si>
  <si>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</si>
  <si>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</si>
  <si>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</si>
  <si>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</si>
  <si>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</si>
  <si>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</si>
  <si>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</si>
  <si>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</si>
  <si>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</si>
  <si>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</si>
  <si>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</si>
  <si>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</si>
  <si>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</si>
  <si>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</si>
  <si>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</si>
  <si>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</si>
  <si>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</si>
  <si>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</si>
  <si>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</si>
  <si>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</si>
  <si>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</si>
  <si>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</si>
  <si>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</si>
  <si>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</si>
  <si>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</si>
  <si>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</si>
  <si>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</si>
  <si>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</si>
  <si>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</si>
  <si>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</si>
  <si>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</si>
  <si>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</si>
  <si>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</si>
  <si>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</si>
  <si>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</si>
  <si>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</si>
  <si>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</si>
  <si>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</si>
  <si>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</si>
  <si>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</si>
  <si>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</si>
  <si>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</si>
  <si>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</si>
  <si>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</si>
  <si>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</si>
  <si>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</si>
  <si>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</si>
  <si>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</si>
  <si>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</si>
  <si>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</si>
  <si>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</si>
  <si>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</si>
  <si>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</si>
  <si>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</si>
  <si>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</si>
  <si>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</si>
  <si>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</si>
  <si>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</si>
  <si>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</si>
  <si>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</si>
  <si>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</si>
  <si>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</si>
  <si>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</si>
  <si>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</si>
  <si>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</si>
  <si>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</si>
  <si>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</si>
  <si>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</si>
  <si>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</si>
  <si>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</si>
  <si>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</si>
  <si>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</si>
  <si>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</si>
  <si>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</si>
  <si>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</si>
  <si>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</si>
  <si>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</si>
  <si>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</si>
  <si>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</si>
  <si>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</si>
  <si>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</si>
  <si>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</si>
  <si>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</si>
  <si>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</si>
  <si>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</si>
  <si>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</si>
  <si>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</si>
  <si>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</si>
  <si>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</si>
  <si>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</si>
  <si>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</si>
  <si>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</si>
  <si>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</si>
  <si>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</si>
  <si>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北海道占冠村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</si>
  <si>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</si>
  <si>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</si>
  <si>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</si>
  <si>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</si>
  <si>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</si>
  <si>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</si>
  <si>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</si>
  <si>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</si>
  <si>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</si>
  <si>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</si>
  <si>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</si>
  <si>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</si>
  <si>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</si>
  <si>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</si>
  <si>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</si>
  <si>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</si>
  <si>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</si>
  <si>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</si>
  <si>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</si>
  <si>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</si>
  <si>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村立診療所特別会計</t>
    <phoneticPr fontId="5"/>
  </si>
  <si>
    <t>占冠村歯科診療所事業特別会計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</si>
  <si>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</si>
  <si>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</si>
  <si>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</si>
  <si>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</si>
  <si>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</si>
  <si>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</si>
  <si>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</si>
  <si>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</si>
  <si>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</si>
  <si>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</si>
  <si>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</si>
  <si>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</si>
  <si>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</si>
  <si>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</si>
  <si>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</si>
  <si>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</si>
  <si>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</si>
  <si>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</si>
  <si>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</si>
  <si>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</si>
  <si>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</si>
  <si>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</si>
  <si>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</si>
  <si>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</si>
  <si>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</si>
  <si>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</si>
  <si>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</si>
  <si>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</si>
  <si>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</si>
  <si>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</si>
  <si>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</si>
  <si>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</si>
  <si>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</si>
  <si>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</si>
  <si>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</si>
  <si>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</si>
  <si>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</si>
  <si>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</si>
  <si>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</si>
  <si>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</si>
  <si>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</si>
  <si>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</si>
  <si>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</si>
  <si>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</si>
  <si>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</si>
  <si>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</si>
  <si>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</si>
  <si>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</si>
  <si>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</si>
  <si>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</si>
  <si>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</si>
  <si>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</si>
  <si>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</si>
  <si>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</si>
  <si>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</si>
  <si>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</si>
  <si>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</si>
  <si>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</si>
  <si>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</si>
  <si>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</si>
  <si>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</si>
  <si>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</si>
  <si>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</si>
  <si>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</si>
  <si>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</si>
  <si>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</si>
  <si>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</si>
  <si>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</si>
  <si>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</si>
  <si>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</si>
  <si>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</si>
  <si>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</si>
  <si>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</si>
  <si>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</si>
  <si>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</si>
  <si>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</si>
  <si>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</si>
  <si>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</si>
  <si>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</si>
  <si>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</si>
  <si>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</si>
  <si>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</si>
  <si>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</si>
  <si>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</si>
  <si>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</si>
  <si>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</si>
  <si>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</si>
  <si>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</si>
  <si>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</si>
  <si>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</si>
  <si>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</si>
  <si>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</si>
  <si>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</si>
  <si>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</si>
  <si>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</si>
  <si>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</si>
  <si>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</si>
  <si>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</si>
  <si>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</si>
  <si>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</si>
  <si>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</si>
  <si>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</si>
  <si>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</si>
  <si>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</si>
  <si>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</si>
  <si>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</si>
  <si>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</si>
  <si>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</si>
  <si>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</si>
  <si>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</si>
  <si>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</si>
  <si>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</si>
  <si>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</si>
  <si>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</si>
  <si>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</si>
  <si>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</si>
  <si>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</si>
  <si>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</si>
  <si>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</si>
  <si>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</si>
  <si>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</si>
  <si>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</si>
  <si>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</si>
  <si>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</si>
  <si>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</si>
  <si>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</si>
  <si>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</si>
  <si>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</si>
  <si>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</si>
  <si>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</si>
  <si>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</si>
  <si>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</si>
  <si>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</si>
  <si>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</si>
  <si>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</si>
  <si>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</si>
  <si>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</si>
  <si>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</si>
  <si>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</si>
  <si>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</si>
  <si>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</si>
  <si>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</si>
  <si>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</si>
  <si>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</si>
  <si>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</si>
  <si>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</si>
  <si>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</si>
  <si>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</si>
  <si>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</si>
  <si>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</si>
  <si>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</si>
  <si>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</si>
  <si>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</si>
  <si>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</si>
  <si>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</si>
  <si>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</si>
  <si>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</si>
  <si>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</si>
  <si>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</si>
  <si>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</si>
  <si>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</si>
  <si>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</si>
  <si>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6.76</t>
  </si>
  <si>
    <t>▲ 5.61</t>
  </si>
  <si>
    <t>▲ 7.07</t>
  </si>
  <si>
    <t>▲ 13.03</t>
  </si>
  <si>
    <t>一般会計</t>
  </si>
  <si>
    <t>介護保険事業特別会計</t>
  </si>
  <si>
    <t>国民健康保険事業特別会計</t>
  </si>
  <si>
    <t>村立診療所特別会計</t>
  </si>
  <si>
    <t>簡易水道事業特別会計</t>
  </si>
  <si>
    <t>占冠村歯科診療所事業特別会計</t>
  </si>
  <si>
    <t>公共下水道事業特別会計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</si>
  <si>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</si>
  <si>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</si>
  <si>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</si>
  <si>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</si>
  <si>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</si>
  <si>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</si>
  <si>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</si>
  <si>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</si>
  <si>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</si>
  <si>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</si>
  <si>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富良野広域連合</t>
    <rPh sb="0" eb="3">
      <t>フラノ</t>
    </rPh>
    <rPh sb="3" eb="5">
      <t>コウイキ</t>
    </rPh>
    <rPh sb="5" eb="7">
      <t>レンゴウ</t>
    </rPh>
    <phoneticPr fontId="2"/>
  </si>
  <si>
    <t>上川教育研修センター</t>
    <rPh sb="0" eb="2">
      <t>カミカワ</t>
    </rPh>
    <rPh sb="2" eb="4">
      <t>キョウイク</t>
    </rPh>
    <rPh sb="4" eb="6">
      <t>ケンシュウ</t>
    </rPh>
    <phoneticPr fontId="2"/>
  </si>
  <si>
    <t>占冠村福祉基金</t>
    <rPh sb="0" eb="3">
      <t>シムカップムラ</t>
    </rPh>
    <rPh sb="3" eb="5">
      <t>フクシ</t>
    </rPh>
    <rPh sb="5" eb="7">
      <t>キキン</t>
    </rPh>
    <phoneticPr fontId="5"/>
  </si>
  <si>
    <t>占冠村公共施設等維持管理基金</t>
    <phoneticPr fontId="2"/>
  </si>
  <si>
    <t>農業振興基金</t>
    <rPh sb="0" eb="2">
      <t>ノウギョウ</t>
    </rPh>
    <rPh sb="2" eb="4">
      <t>シンコウ</t>
    </rPh>
    <rPh sb="4" eb="6">
      <t>キキン</t>
    </rPh>
    <phoneticPr fontId="2"/>
  </si>
  <si>
    <t>林業振興基金</t>
    <rPh sb="0" eb="2">
      <t>リンギョウ</t>
    </rPh>
    <rPh sb="2" eb="4">
      <t>シンコウ</t>
    </rPh>
    <rPh sb="4" eb="6">
      <t>キキン</t>
    </rPh>
    <phoneticPr fontId="2"/>
  </si>
  <si>
    <t>国際交流基金</t>
    <rPh sb="0" eb="2">
      <t>コクサイ</t>
    </rPh>
    <rPh sb="2" eb="4">
      <t>コウリュウ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</si>
  <si>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</si>
  <si>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</si>
  <si>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</si>
  <si>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将来負担比率と有形固定資産減価償却率は類似団体と比較して、共に高い数値となっている。財政負担を抑制しながら、施設の建て替えや長寿命化対策等を進めていく必要がある。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ルイジ</t>
    </rPh>
    <rPh sb="21" eb="23">
      <t>ダンタイ</t>
    </rPh>
    <rPh sb="24" eb="26">
      <t>ヒカク</t>
    </rPh>
    <rPh sb="29" eb="30">
      <t>トモ</t>
    </rPh>
    <rPh sb="31" eb="32">
      <t>タカ</t>
    </rPh>
    <rPh sb="33" eb="35">
      <t>スウチ</t>
    </rPh>
    <rPh sb="42" eb="44">
      <t>ザイセイ</t>
    </rPh>
    <rPh sb="44" eb="46">
      <t>フタン</t>
    </rPh>
    <rPh sb="47" eb="49">
      <t>ヨクセイ</t>
    </rPh>
    <rPh sb="54" eb="56">
      <t>シセツ</t>
    </rPh>
    <rPh sb="57" eb="58">
      <t>タ</t>
    </rPh>
    <rPh sb="59" eb="60">
      <t>カ</t>
    </rPh>
    <rPh sb="62" eb="63">
      <t>チョウ</t>
    </rPh>
    <rPh sb="63" eb="66">
      <t>ジュミョウカ</t>
    </rPh>
    <rPh sb="66" eb="68">
      <t>タイサク</t>
    </rPh>
    <rPh sb="68" eb="69">
      <t>トウ</t>
    </rPh>
    <rPh sb="70" eb="71">
      <t>スス</t>
    </rPh>
    <rPh sb="75" eb="7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</si>
  <si>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</si>
  <si>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</si>
  <si>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</si>
  <si>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</si>
  <si>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</si>
  <si>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</si>
  <si>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元利償還金の増化、地方交付税の減少により昨年度より０．９ポイント悪化しており、全会計合計元利償還金のピークは令和２年度となっており、令和元年度においても高水準となったことが要因と考えます。加えて地方交付税・臨時財政対策債ともに減少していることも悪化した要因といえます。
　将来負担比率については、地方交付税等の減額などによる財源不足を補うために繰り入れられた各種基金積立額の減少により、充当可能財源が減少したことと、国費等の財源がない中で実施した大型公共事業の財源として起こされた村債の増化に伴い将来負担額が増加したことにより、２２．６ポイント悪化したと考えます。
　令和３年度にも同様な大型事業が計画されていることから、更に悪化することが見込まれます。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</si>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</sst>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3" applyNumberFormat="1" applyFont="1" applyFill="1" applyBorder="1" applyAlignment="1" applyProtection="1">
      <alignment horizontal="right" vertical="center" shrinkToFit="1"/>
      <protection locked="0"/>
    </xf>
    <xf numFmtId="177" fontId="7" fillId="0" borderId="28" xfId="3" applyNumberFormat="1" applyFont="1" applyFill="1" applyBorder="1" applyAlignment="1" applyProtection="1">
      <alignment horizontal="right" vertical="center" shrinkToFit="1"/>
      <protection locked="0"/>
    </xf>
    <xf numFmtId="177" fontId="7" fillId="0" borderId="29" xfId="3" applyNumberFormat="1" applyFont="1" applyFill="1" applyBorder="1" applyAlignment="1" applyProtection="1">
      <alignment horizontal="right" vertical="center" shrinkToFit="1"/>
      <protection locked="0"/>
    </xf>
    <xf numFmtId="177" fontId="7" fillId="0" borderId="20" xfId="3" applyNumberFormat="1" applyFont="1" applyFill="1" applyBorder="1" applyAlignment="1" applyProtection="1">
      <alignment horizontal="right" vertical="center" shrinkToFit="1"/>
      <protection locked="0"/>
    </xf>
    <xf numFmtId="177" fontId="7" fillId="0" borderId="21" xfId="3" applyNumberFormat="1" applyFont="1" applyFill="1" applyBorder="1" applyAlignment="1" applyProtection="1">
      <alignment horizontal="right" vertical="center" shrinkToFit="1"/>
      <protection locked="0"/>
    </xf>
    <xf numFmtId="177" fontId="7" fillId="0" borderId="22"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59F570B-9EA3-4B7A-971F-F005BDEEAA7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0B67-45AA-8B62-8CDAD3C2EC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389816</c:v>
                </c:pt>
                <c:pt idx="1">
                  <c:v>458563</c:v>
                </c:pt>
                <c:pt idx="2">
                  <c:v>424310</c:v>
                </c:pt>
                <c:pt idx="3">
                  <c:v>259343</c:v>
                </c:pt>
                <c:pt idx="4">
                  <c:v>475359</c:v>
                </c:pt>
              </c:numCache>
            </c:numRef>
          </c:val>
          <c:smooth val="0"/>
          <c:extLst>
            <c:ext xmlns:c16="http://schemas.microsoft.com/office/drawing/2014/chart" uri="{C3380CC4-5D6E-409C-BE32-E72D297353CC}">
              <c16:uniqueId val="{00000001-0B67-45AA-8B62-8CDAD3C2EC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4.62</c:v>
                </c:pt>
                <c:pt idx="1">
                  <c:v>4.1500000000000004</c:v>
                </c:pt>
                <c:pt idx="2">
                  <c:v>2.5099999999999998</c:v>
                </c:pt>
                <c:pt idx="3">
                  <c:v>3.4</c:v>
                </c:pt>
                <c:pt idx="4">
                  <c:v>3.43</c:v>
                </c:pt>
              </c:numCache>
            </c:numRef>
          </c:val>
          <c:extLst>
            <c:ext xmlns:c16="http://schemas.microsoft.com/office/drawing/2014/chart" uri="{C3380CC4-5D6E-409C-BE32-E72D297353CC}">
              <c16:uniqueId val="{00000000-D71B-4038-96B5-C952481796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53.34</c:v>
                </c:pt>
                <c:pt idx="1">
                  <c:v>49.47</c:v>
                </c:pt>
                <c:pt idx="2">
                  <c:v>47.02</c:v>
                </c:pt>
                <c:pt idx="3">
                  <c:v>39.65</c:v>
                </c:pt>
                <c:pt idx="4">
                  <c:v>25.59</c:v>
                </c:pt>
              </c:numCache>
            </c:numRef>
          </c:val>
          <c:extLst>
            <c:ext xmlns:c16="http://schemas.microsoft.com/office/drawing/2014/chart" uri="{C3380CC4-5D6E-409C-BE32-E72D297353CC}">
              <c16:uniqueId val="{00000001-D71B-4038-96B5-C952481796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2.1800000000000002</c:v>
                </c:pt>
                <c:pt idx="1">
                  <c:v>-6.76</c:v>
                </c:pt>
                <c:pt idx="2">
                  <c:v>-5.61</c:v>
                </c:pt>
                <c:pt idx="3">
                  <c:v>-7.07</c:v>
                </c:pt>
                <c:pt idx="4">
                  <c:v>-13.03</c:v>
                </c:pt>
              </c:numCache>
            </c:numRef>
          </c:val>
          <c:smooth val="0"/>
          <c:extLst>
            <c:ext xmlns:c16="http://schemas.microsoft.com/office/drawing/2014/chart" uri="{C3380CC4-5D6E-409C-BE32-E72D297353CC}">
              <c16:uniqueId val="{00000002-D71B-4038-96B5-C952481796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888-47CE-A308-D674891FDE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88-47CE-A308-D674891FDEF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0.02</c:v>
                </c:pt>
                <c:pt idx="8">
                  <c:v>#N/A</c:v>
                </c:pt>
                <c:pt idx="9">
                  <c:v>0.02</c:v>
                </c:pt>
              </c:numCache>
            </c:numRef>
          </c:val>
          <c:extLst>
            <c:ext xmlns:c16="http://schemas.microsoft.com/office/drawing/2014/chart" uri="{C3380CC4-5D6E-409C-BE32-E72D297353CC}">
              <c16:uniqueId val="{00000002-2888-47CE-A308-D674891FDEF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0.24</c:v>
                </c:pt>
                <c:pt idx="2">
                  <c:v>#N/A</c:v>
                </c:pt>
                <c:pt idx="3">
                  <c:v>0.15</c:v>
                </c:pt>
                <c:pt idx="4">
                  <c:v>#N/A</c:v>
                </c:pt>
                <c:pt idx="5">
                  <c:v>0.15</c:v>
                </c:pt>
                <c:pt idx="6">
                  <c:v>#N/A</c:v>
                </c:pt>
                <c:pt idx="7">
                  <c:v>0.16</c:v>
                </c:pt>
                <c:pt idx="8">
                  <c:v>#N/A</c:v>
                </c:pt>
                <c:pt idx="9">
                  <c:v>0.06</c:v>
                </c:pt>
              </c:numCache>
            </c:numRef>
          </c:val>
          <c:extLst>
            <c:ext xmlns:c16="http://schemas.microsoft.com/office/drawing/2014/chart" uri="{C3380CC4-5D6E-409C-BE32-E72D297353CC}">
              <c16:uniqueId val="{00000003-2888-47CE-A308-D674891FDEF6}"/>
            </c:ext>
          </c:extLst>
        </c:ser>
        <c:ser>
          <c:idx val="4"/>
          <c:order val="4"/>
          <c:tx>
            <c:strRef>
              <c:f>データシート!$A$31</c:f>
              <c:strCache>
                <c:ptCount val="1"/>
                <c:pt idx="0">
                  <c:v>占冠村歯科診療所事業特別会計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0.1</c:v>
                </c:pt>
                <c:pt idx="4">
                  <c:v>#N/A</c:v>
                </c:pt>
                <c:pt idx="5">
                  <c:v>0.05</c:v>
                </c:pt>
                <c:pt idx="6">
                  <c:v>#N/A</c:v>
                </c:pt>
                <c:pt idx="7">
                  <c:v>0.02</c:v>
                </c:pt>
                <c:pt idx="8">
                  <c:v>#N/A</c:v>
                </c:pt>
                <c:pt idx="9">
                  <c:v>0.08</c:v>
                </c:pt>
              </c:numCache>
            </c:numRef>
          </c:val>
          <c:extLst>
            <c:ext xmlns:c16="http://schemas.microsoft.com/office/drawing/2014/chart" uri="{C3380CC4-5D6E-409C-BE32-E72D297353CC}">
              <c16:uniqueId val="{00000004-2888-47CE-A308-D674891FDEF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c:v>
                </c:pt>
                <c:pt idx="4">
                  <c:v>#N/A</c:v>
                </c:pt>
                <c:pt idx="5">
                  <c:v>0.15</c:v>
                </c:pt>
                <c:pt idx="6">
                  <c:v>#N/A</c:v>
                </c:pt>
                <c:pt idx="7">
                  <c:v>0.2</c:v>
                </c:pt>
                <c:pt idx="8">
                  <c:v>#N/A</c:v>
                </c:pt>
                <c:pt idx="9">
                  <c:v>0.12</c:v>
                </c:pt>
              </c:numCache>
            </c:numRef>
          </c:val>
          <c:extLst>
            <c:ext xmlns:c16="http://schemas.microsoft.com/office/drawing/2014/chart" uri="{C3380CC4-5D6E-409C-BE32-E72D297353CC}">
              <c16:uniqueId val="{00000005-2888-47CE-A308-D674891FDEF6}"/>
            </c:ext>
          </c:extLst>
        </c:ser>
        <c:ser>
          <c:idx val="6"/>
          <c:order val="6"/>
          <c:tx>
            <c:strRef>
              <c:f>データシート!$A$33</c:f>
              <c:strCache>
                <c:ptCount val="1"/>
                <c:pt idx="0">
                  <c:v>村立診療所特別会計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0.19</c:v>
                </c:pt>
                <c:pt idx="4">
                  <c:v>#N/A</c:v>
                </c:pt>
                <c:pt idx="5">
                  <c:v>0.15</c:v>
                </c:pt>
                <c:pt idx="6">
                  <c:v>#N/A</c:v>
                </c:pt>
                <c:pt idx="7">
                  <c:v>0.19</c:v>
                </c:pt>
                <c:pt idx="8">
                  <c:v>#N/A</c:v>
                </c:pt>
                <c:pt idx="9">
                  <c:v>0.18</c:v>
                </c:pt>
              </c:numCache>
            </c:numRef>
          </c:val>
          <c:extLst>
            <c:ext xmlns:c16="http://schemas.microsoft.com/office/drawing/2014/chart" uri="{C3380CC4-5D6E-409C-BE32-E72D297353CC}">
              <c16:uniqueId val="{00000006-2888-47CE-A308-D674891FDEF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0.56000000000000005</c:v>
                </c:pt>
                <c:pt idx="2">
                  <c:v>#N/A</c:v>
                </c:pt>
                <c:pt idx="3">
                  <c:v>0.17</c:v>
                </c:pt>
                <c:pt idx="4">
                  <c:v>#N/A</c:v>
                </c:pt>
                <c:pt idx="5">
                  <c:v>0.19</c:v>
                </c:pt>
                <c:pt idx="6">
                  <c:v>#N/A</c:v>
                </c:pt>
                <c:pt idx="7">
                  <c:v>0.11</c:v>
                </c:pt>
                <c:pt idx="8">
                  <c:v>#N/A</c:v>
                </c:pt>
                <c:pt idx="9">
                  <c:v>0.27</c:v>
                </c:pt>
              </c:numCache>
            </c:numRef>
          </c:val>
          <c:extLst>
            <c:ext xmlns:c16="http://schemas.microsoft.com/office/drawing/2014/chart" uri="{C3380CC4-5D6E-409C-BE32-E72D297353CC}">
              <c16:uniqueId val="{00000007-2888-47CE-A308-D674891FDEF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0.39</c:v>
                </c:pt>
                <c:pt idx="2">
                  <c:v>#N/A</c:v>
                </c:pt>
                <c:pt idx="3">
                  <c:v>0.42</c:v>
                </c:pt>
                <c:pt idx="4">
                  <c:v>#N/A</c:v>
                </c:pt>
                <c:pt idx="5">
                  <c:v>0.39</c:v>
                </c:pt>
                <c:pt idx="6">
                  <c:v>#N/A</c:v>
                </c:pt>
                <c:pt idx="7">
                  <c:v>0.46</c:v>
                </c:pt>
                <c:pt idx="8">
                  <c:v>#N/A</c:v>
                </c:pt>
                <c:pt idx="9">
                  <c:v>0.33</c:v>
                </c:pt>
              </c:numCache>
            </c:numRef>
          </c:val>
          <c:extLst>
            <c:ext xmlns:c16="http://schemas.microsoft.com/office/drawing/2014/chart" uri="{C3380CC4-5D6E-409C-BE32-E72D297353CC}">
              <c16:uniqueId val="{00000008-2888-47CE-A308-D674891FDE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4.33</c:v>
                </c:pt>
                <c:pt idx="2">
                  <c:v>#N/A</c:v>
                </c:pt>
                <c:pt idx="3">
                  <c:v>3.83</c:v>
                </c:pt>
                <c:pt idx="4">
                  <c:v>#N/A</c:v>
                </c:pt>
                <c:pt idx="5">
                  <c:v>2.2999999999999998</c:v>
                </c:pt>
                <c:pt idx="6">
                  <c:v>#N/A</c:v>
                </c:pt>
                <c:pt idx="7">
                  <c:v>3.17</c:v>
                </c:pt>
                <c:pt idx="8">
                  <c:v>#N/A</c:v>
                </c:pt>
                <c:pt idx="9">
                  <c:v>3.15</c:v>
                </c:pt>
              </c:numCache>
            </c:numRef>
          </c:val>
          <c:extLst>
            <c:ext xmlns:c16="http://schemas.microsoft.com/office/drawing/2014/chart" uri="{C3380CC4-5D6E-409C-BE32-E72D297353CC}">
              <c16:uniqueId val="{00000009-2888-47CE-A308-D674891FDE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244</c:v>
                </c:pt>
                <c:pt idx="5">
                  <c:v>254</c:v>
                </c:pt>
                <c:pt idx="8">
                  <c:v>264</c:v>
                </c:pt>
                <c:pt idx="11">
                  <c:v>275</c:v>
                </c:pt>
                <c:pt idx="14">
                  <c:v>284</c:v>
                </c:pt>
              </c:numCache>
            </c:numRef>
          </c:val>
          <c:extLst>
            <c:ext xmlns:c16="http://schemas.microsoft.com/office/drawing/2014/chart" uri="{C3380CC4-5D6E-409C-BE32-E72D297353CC}">
              <c16:uniqueId val="{00000000-8D92-47AD-AD9D-EE98F891A6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8D92-47AD-AD9D-EE98F891A6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92-47AD-AD9D-EE98F891A6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17</c:v>
                </c:pt>
                <c:pt idx="6">
                  <c:v>23</c:v>
                </c:pt>
                <c:pt idx="9">
                  <c:v>18</c:v>
                </c:pt>
                <c:pt idx="12">
                  <c:v>19</c:v>
                </c:pt>
              </c:numCache>
            </c:numRef>
          </c:val>
          <c:extLst>
            <c:ext xmlns:c16="http://schemas.microsoft.com/office/drawing/2014/chart" uri="{C3380CC4-5D6E-409C-BE32-E72D297353CC}">
              <c16:uniqueId val="{00000003-8D92-47AD-AD9D-EE98F891A6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c:v>
                </c:pt>
                <c:pt idx="3">
                  <c:v>61</c:v>
                </c:pt>
                <c:pt idx="6">
                  <c:v>57</c:v>
                </c:pt>
                <c:pt idx="9">
                  <c:v>56</c:v>
                </c:pt>
                <c:pt idx="12">
                  <c:v>57</c:v>
                </c:pt>
              </c:numCache>
            </c:numRef>
          </c:val>
          <c:extLst>
            <c:ext xmlns:c16="http://schemas.microsoft.com/office/drawing/2014/chart" uri="{C3380CC4-5D6E-409C-BE32-E72D297353CC}">
              <c16:uniqueId val="{00000004-8D92-47AD-AD9D-EE98F891A6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92-47AD-AD9D-EE98F891A6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92-47AD-AD9D-EE98F891A6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248</c:v>
                </c:pt>
                <c:pt idx="3">
                  <c:v>275</c:v>
                </c:pt>
                <c:pt idx="6">
                  <c:v>288</c:v>
                </c:pt>
                <c:pt idx="9">
                  <c:v>313</c:v>
                </c:pt>
                <c:pt idx="12">
                  <c:v>326</c:v>
                </c:pt>
              </c:numCache>
            </c:numRef>
          </c:val>
          <c:extLst>
            <c:ext xmlns:c16="http://schemas.microsoft.com/office/drawing/2014/chart" uri="{C3380CC4-5D6E-409C-BE32-E72D297353CC}">
              <c16:uniqueId val="{00000007-8D92-47AD-AD9D-EE98F891A6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c:v>
                </c:pt>
                <c:pt idx="2">
                  <c:v>#N/A</c:v>
                </c:pt>
                <c:pt idx="3">
                  <c:v>#N/A</c:v>
                </c:pt>
                <c:pt idx="4">
                  <c:v>100</c:v>
                </c:pt>
                <c:pt idx="5">
                  <c:v>#N/A</c:v>
                </c:pt>
                <c:pt idx="6">
                  <c:v>#N/A</c:v>
                </c:pt>
                <c:pt idx="7">
                  <c:v>104</c:v>
                </c:pt>
                <c:pt idx="8">
                  <c:v>#N/A</c:v>
                </c:pt>
                <c:pt idx="9">
                  <c:v>#N/A</c:v>
                </c:pt>
                <c:pt idx="10">
                  <c:v>112</c:v>
                </c:pt>
                <c:pt idx="11">
                  <c:v>#N/A</c:v>
                </c:pt>
                <c:pt idx="12">
                  <c:v>#N/A</c:v>
                </c:pt>
                <c:pt idx="13">
                  <c:v>118</c:v>
                </c:pt>
                <c:pt idx="14">
                  <c:v>#N/A</c:v>
                </c:pt>
              </c:numCache>
            </c:numRef>
          </c:val>
          <c:smooth val="0"/>
          <c:extLst>
            <c:ext xmlns:c16="http://schemas.microsoft.com/office/drawing/2014/chart" uri="{C3380CC4-5D6E-409C-BE32-E72D297353CC}">
              <c16:uniqueId val="{00000008-8D92-47AD-AD9D-EE98F891A6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2719</c:v>
                </c:pt>
                <c:pt idx="5">
                  <c:v>2671</c:v>
                </c:pt>
                <c:pt idx="8">
                  <c:v>2581</c:v>
                </c:pt>
                <c:pt idx="11">
                  <c:v>2438</c:v>
                </c:pt>
                <c:pt idx="14">
                  <c:v>2536</c:v>
                </c:pt>
              </c:numCache>
            </c:numRef>
          </c:val>
          <c:extLst>
            <c:ext xmlns:c16="http://schemas.microsoft.com/office/drawing/2014/chart" uri="{C3380CC4-5D6E-409C-BE32-E72D297353CC}">
              <c16:uniqueId val="{00000000-A76A-4F59-A39C-21B9BB0D1E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c:v>
                </c:pt>
                <c:pt idx="5">
                  <c:v>1</c:v>
                </c:pt>
                <c:pt idx="8">
                  <c:v>1</c:v>
                </c:pt>
                <c:pt idx="11">
                  <c:v>0</c:v>
                </c:pt>
                <c:pt idx="14">
                  <c:v>0</c:v>
                </c:pt>
              </c:numCache>
            </c:numRef>
          </c:val>
          <c:extLst>
            <c:ext xmlns:c16="http://schemas.microsoft.com/office/drawing/2014/chart" uri="{C3380CC4-5D6E-409C-BE32-E72D297353CC}">
              <c16:uniqueId val="{00000001-A76A-4F59-A39C-21B9BB0D1E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1684</c:v>
                </c:pt>
                <c:pt idx="5">
                  <c:v>1532</c:v>
                </c:pt>
                <c:pt idx="8">
                  <c:v>1450</c:v>
                </c:pt>
                <c:pt idx="11">
                  <c:v>1244</c:v>
                </c:pt>
                <c:pt idx="14">
                  <c:v>955</c:v>
                </c:pt>
              </c:numCache>
            </c:numRef>
          </c:val>
          <c:extLst>
            <c:ext xmlns:c16="http://schemas.microsoft.com/office/drawing/2014/chart" uri="{C3380CC4-5D6E-409C-BE32-E72D297353CC}">
              <c16:uniqueId val="{00000002-A76A-4F59-A39C-21B9BB0D1E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6A-4F59-A39C-21B9BB0D1E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6A-4F59-A39C-21B9BB0D1E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6A-4F59-A39C-21B9BB0D1E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579</c:v>
                </c:pt>
                <c:pt idx="3">
                  <c:v>519</c:v>
                </c:pt>
                <c:pt idx="6">
                  <c:v>496</c:v>
                </c:pt>
                <c:pt idx="9">
                  <c:v>473</c:v>
                </c:pt>
                <c:pt idx="12">
                  <c:v>438</c:v>
                </c:pt>
              </c:numCache>
            </c:numRef>
          </c:val>
          <c:extLst>
            <c:ext xmlns:c16="http://schemas.microsoft.com/office/drawing/2014/chart" uri="{C3380CC4-5D6E-409C-BE32-E72D297353CC}">
              <c16:uniqueId val="{00000006-A76A-4F59-A39C-21B9BB0D1E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149</c:v>
                </c:pt>
                <c:pt idx="3">
                  <c:v>139</c:v>
                </c:pt>
                <c:pt idx="6">
                  <c:v>127</c:v>
                </c:pt>
                <c:pt idx="9">
                  <c:v>108</c:v>
                </c:pt>
                <c:pt idx="12">
                  <c:v>90</c:v>
                </c:pt>
              </c:numCache>
            </c:numRef>
          </c:val>
          <c:extLst>
            <c:ext xmlns:c16="http://schemas.microsoft.com/office/drawing/2014/chart" uri="{C3380CC4-5D6E-409C-BE32-E72D297353CC}">
              <c16:uniqueId val="{00000007-A76A-4F59-A39C-21B9BB0D1E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686</c:v>
                </c:pt>
                <c:pt idx="3">
                  <c:v>663</c:v>
                </c:pt>
                <c:pt idx="6">
                  <c:v>549</c:v>
                </c:pt>
                <c:pt idx="9">
                  <c:v>527</c:v>
                </c:pt>
                <c:pt idx="12">
                  <c:v>520</c:v>
                </c:pt>
              </c:numCache>
            </c:numRef>
          </c:val>
          <c:extLst>
            <c:ext xmlns:c16="http://schemas.microsoft.com/office/drawing/2014/chart" uri="{C3380CC4-5D6E-409C-BE32-E72D297353CC}">
              <c16:uniqueId val="{00000008-A76A-4F59-A39C-21B9BB0D1E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6A-4F59-A39C-21B9BB0D1E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3106</c:v>
                </c:pt>
                <c:pt idx="3">
                  <c:v>3095</c:v>
                </c:pt>
                <c:pt idx="6">
                  <c:v>2988</c:v>
                </c:pt>
                <c:pt idx="9">
                  <c:v>2817</c:v>
                </c:pt>
                <c:pt idx="12">
                  <c:v>2997</c:v>
                </c:pt>
              </c:numCache>
            </c:numRef>
          </c:val>
          <c:extLst>
            <c:ext xmlns:c16="http://schemas.microsoft.com/office/drawing/2014/chart" uri="{C3380CC4-5D6E-409C-BE32-E72D297353CC}">
              <c16:uniqueId val="{0000000A-A76A-4F59-A39C-21B9BB0D1E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114</c:v>
                </c:pt>
                <c:pt idx="2">
                  <c:v>#N/A</c:v>
                </c:pt>
                <c:pt idx="3">
                  <c:v>#N/A</c:v>
                </c:pt>
                <c:pt idx="4">
                  <c:v>211</c:v>
                </c:pt>
                <c:pt idx="5">
                  <c:v>#N/A</c:v>
                </c:pt>
                <c:pt idx="6">
                  <c:v>#N/A</c:v>
                </c:pt>
                <c:pt idx="7">
                  <c:v>128</c:v>
                </c:pt>
                <c:pt idx="8">
                  <c:v>#N/A</c:v>
                </c:pt>
                <c:pt idx="9">
                  <c:v>#N/A</c:v>
                </c:pt>
                <c:pt idx="10">
                  <c:v>244</c:v>
                </c:pt>
                <c:pt idx="11">
                  <c:v>#N/A</c:v>
                </c:pt>
                <c:pt idx="12">
                  <c:v>#N/A</c:v>
                </c:pt>
                <c:pt idx="13">
                  <c:v>553</c:v>
                </c:pt>
                <c:pt idx="14">
                  <c:v>#N/A</c:v>
                </c:pt>
              </c:numCache>
            </c:numRef>
          </c:val>
          <c:smooth val="0"/>
          <c:extLst>
            <c:ext xmlns:c16="http://schemas.microsoft.com/office/drawing/2014/chart" uri="{C3380CC4-5D6E-409C-BE32-E72D297353CC}">
              <c16:uniqueId val="{0000000B-A76A-4F59-A39C-21B9BB0D1E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756</c:v>
                </c:pt>
                <c:pt idx="1">
                  <c:v>630</c:v>
                </c:pt>
                <c:pt idx="2">
                  <c:v>416</c:v>
                </c:pt>
              </c:numCache>
            </c:numRef>
          </c:val>
          <c:extLst>
            <c:ext xmlns:c16="http://schemas.microsoft.com/office/drawing/2014/chart" uri="{C3380CC4-5D6E-409C-BE32-E72D297353CC}">
              <c16:uniqueId val="{00000000-3C2D-4E4B-A5D3-DEE115A2AB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3C2D-4E4B-A5D3-DEE115A2AB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499</c:v>
                </c:pt>
                <c:pt idx="1">
                  <c:v>411</c:v>
                </c:pt>
                <c:pt idx="2">
                  <c:v>337</c:v>
                </c:pt>
              </c:numCache>
            </c:numRef>
          </c:val>
          <c:extLst>
            <c:ext xmlns:c16="http://schemas.microsoft.com/office/drawing/2014/chart" uri="{C3380CC4-5D6E-409C-BE32-E72D297353CC}">
              <c16:uniqueId val="{00000002-3C2D-4E4B-A5D3-DEE115A2AB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{6A453CBB-8934-48FC-A9B7-68EDF85359CC}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EFA-42E0-A808-E48C30C3A6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{3BD07346-CB62-494A-AB5C-2B24AE6CD7F6}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FA-42E0-A808-E48C30C3A6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{A59C53C9-D49D-4A61-A37A-13F2281A679B}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FA-42E0-A808-E48C30C3A6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{1F920813-4965-40E5-B77F-41966429EF23}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FA-42E0-A808-E48C30C3A6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{B2A6F5D6-933A-4D32-B705-4D3D045E8A56}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FA-42E0-A808-E48C30C3A69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{21A911D4-9895-4C28-96B3-26E8621AB5C7}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EFA-42E0-A808-E48C30C3A69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{620FA1E8-2F56-4F71-90DD-DF70E6C9B6F0}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EFA-42E0-A808-E48C30C3A69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{598F2CE2-E25D-4C48-8255-D68A8BB45BAF}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EFA-42E0-A808-E48C30C3A69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{AD514AAF-1DED-48F7-B9D9-63993344F9FC}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EFA-42E0-A808-E48C30C3A6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66.2</c:v>
                </c:pt>
                <c:pt idx="8">
                  <c:v>64.599999999999994</c:v>
                </c:pt>
                <c:pt idx="32">
                  <c:v>71.2</c:v>
                </c:pt>
              </c:numCache>
            </c:numRef>
          </c:xVal>
          <c:yVal>
            <c:numRef>
              <c:f>公会計指標分析・財政指標組合せ分析表!$BP$51:$DC$51</c:f>
              <c:numCache>
                <c:formatCode>#,##0.0;"▲ "#,##0.0</c:formatCode>
                <c:ptCount val="40"/>
                <c:pt idx="0">
                  <c:v>7.7</c:v>
                </c:pt>
                <c:pt idx="8">
                  <c:v>15</c:v>
                </c:pt>
                <c:pt idx="32">
                  <c:v>41.1</c:v>
                </c:pt>
              </c:numCache>
            </c:numRef>
          </c:yVal>
          <c:smooth val="0"/>
          <c:extLst>
            <c:ext xmlns:c16="http://schemas.microsoft.com/office/drawing/2014/chart" uri="{C3380CC4-5D6E-409C-BE32-E72D297353CC}">
              <c16:uniqueId val="{00000009-5EFA-42E0-A808-E48C30C3A6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{640F6F66-0734-4ADB-8213-2CD413437194}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EFA-42E0-A808-E48C30C3A6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{5FE65E03-6592-43F8-B2AE-03EAB5476E79}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FA-42E0-A808-E48C30C3A6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{43887D9F-5286-409A-B3A8-CB17674AAA98}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FA-42E0-A808-E48C30C3A6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{506D9BF9-7FA6-4D02-BA0E-5DCAF0F2FC02}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FA-42E0-A808-E48C30C3A6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{A19723FC-09BA-4620-87DF-E0363B4654A6}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FA-42E0-A808-E48C30C3A69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{E1365736-6DD4-4203-9540-5B56EE9DE495}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EFA-42E0-A808-E48C30C3A69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{D8A0C5E3-8A30-4680-9121-5CAE24F1D273}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EFA-42E0-A808-E48C30C3A69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{8B7E737C-EA26-4CC5-8B58-FFF27D934D43}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EFA-42E0-A808-E48C30C3A69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{B10C8F5E-0181-4935-8ED7-F5FD4035E339}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EFA-42E0-A808-E48C30C3A6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32">
                  <c:v>60.3</c:v>
                </c:pt>
              </c:numCache>
            </c:numRef>
          </c:xVal>
          <c:yVal>
            <c:numRef>
              <c:f>公会計指標分析・財政指標組合せ分析表!$BP$55:$DC$55</c:f>
              <c:numCache>
                <c:formatCode>#,##0.0;"▲ "#,##0.0</c:formatCode>
                <c:ptCount val="40"/>
                <c:pt idx="0">
                  <c:v>0</c:v>
                </c:pt>
                <c:pt idx="8">
                  <c:v>0</c:v>
                </c:pt>
                <c:pt idx="32">
                  <c:v>0</c:v>
                </c:pt>
              </c:numCache>
            </c:numRef>
          </c:yVal>
          <c:smooth val="0"/>
          <c:extLst>
            <c:ext xmlns:c16="http://schemas.microsoft.com/office/drawing/2014/chart" uri="{C3380CC4-5D6E-409C-BE32-E72D297353CC}">
              <c16:uniqueId val="{00000013-5EFA-42E0-A808-E48C30C3A69E}"/>
            </c:ext>
          </c:extLst>
        </c:ser>
        <c:dLbls>
          <c:showLegendKey val="0"/>
          <c:showVal val="1"/>
          <c:showCatName val="0"/>
          <c:showSerName val="0"/>
          <c:showPercent val="0"/>
          <c:showBubbleSize val="0"/>
        </c:dLbls>
        <c:axId val="46179840"/>
        <c:axId val="46181760"/>
      </c:scatterChart>
      <c:valAx>
        <c:axId val="46179840"/>
        <c:scaling>
          <c:orientation val="minMax"/>
          <c:max val="73"/>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{7B62E671-5E44-4DFE-8307-B44057820578}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24-4A21-A089-AFFB46DE0E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{1D4DB8B1-E8FC-4F00-B3A2-1D19A5343AA1}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24-4A21-A089-AFFB46DE0E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{D31B1242-B166-434B-801A-2C7165D007D5}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24-4A21-A089-AFFB46DE0E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{E602ED0E-0310-4E84-ACA1-E8A5D34704D0}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24-4A21-A089-AFFB46DE0E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{860E3519-FA04-405A-B784-30F0647B5F52}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24-4A21-A089-AFFB46DE0EB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{E86B5EA0-DEAA-465C-A759-6E0FE35FF3D2}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24-4A21-A089-AFFB46DE0EB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{3FAD3D8D-183F-4353-A9E7-953C4525F893}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24-4A21-A089-AFFB46DE0EB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{D49F9EE0-0D3F-45FE-8272-7ED1D8125B67}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24-4A21-A089-AFFB46DE0EB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{628A93D5-5FAD-4A93-9184-A3BE56CE0C5B}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24-4A21-A089-AFFB46DE0E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6.4</c:v>
                </c:pt>
                <c:pt idx="16">
                  <c:v>6.9</c:v>
                </c:pt>
                <c:pt idx="24">
                  <c:v>7.8</c:v>
                </c:pt>
                <c:pt idx="32">
                  <c:v>8.4</c:v>
                </c:pt>
              </c:numCache>
            </c:numRef>
          </c:xVal>
          <c:yVal>
            <c:numRef>
              <c:f>公会計指標分析・財政指標組合せ分析表!$BP$73:$DC$73</c:f>
              <c:numCache>
                <c:formatCode>#,##0.0;"▲ "#,##0.0</c:formatCode>
                <c:ptCount val="40"/>
                <c:pt idx="0">
                  <c:v>7.7</c:v>
                </c:pt>
                <c:pt idx="8">
                  <c:v>15</c:v>
                </c:pt>
                <c:pt idx="16">
                  <c:v>9.5</c:v>
                </c:pt>
                <c:pt idx="24">
                  <c:v>18.5</c:v>
                </c:pt>
                <c:pt idx="32">
                  <c:v>41.1</c:v>
                </c:pt>
              </c:numCache>
            </c:numRef>
          </c:yVal>
          <c:smooth val="0"/>
          <c:extLst>
            <c:ext xmlns:c16="http://schemas.microsoft.com/office/drawing/2014/chart" uri="{C3380CC4-5D6E-409C-BE32-E72D297353CC}">
              <c16:uniqueId val="{00000009-8724-4A21-A089-AFFB46DE0E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{EC429E68-B4C5-46F6-8C50-B25C1A065BB2}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24-4A21-A089-AFFB46DE0E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{FE1FB7E0-3C69-4AFD-AE32-FD845E68C343}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24-4A21-A089-AFFB46DE0E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{A36B7479-1CF7-42BF-9EAB-6A3D039D3237}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24-4A21-A089-AFFB46DE0E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{149100C6-4FD2-41A4-A4F6-328F5E7E0FA2}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24-4A21-A089-AFFB46DE0E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{5405BF28-4BB3-4443-B5B2-74E453696932}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24-4A21-A089-AFFB46DE0EB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{13BF296B-FFC9-4F32-B9BA-31598C6534D7}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24-4A21-A089-AFFB46DE0EB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{BD5C0E96-6AD3-49F4-8532-297CCB928AF1}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24-4A21-A089-AFFB46DE0EB2}"/>
                </c:ext>
              </c:extLst>
            </c:dLbl>
            <c:dLbl>
              <c:idx val="24"/>
              <c:layout>
                <c:manualLayout>
                  <c:x val="-4.509653070695381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{78762437-FAD1-4AB2-8A8D-87B6D2512437}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24-4A21-A089-AFFB46DE0EB2}"/>
                </c:ext>
              </c:extLst>
            </c:dLbl>
            <c:dLbl>
              <c:idx val="32"/>
              <c:layout>
                <c:manualLayout>
                  <c:x val="-1.8171803637232468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{6A4208A5-2661-478A-B4E5-4A03C617FB55}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24-4A21-A089-AFFB46DE0E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724-4A21-A089-AFFB46DE0EB2}"/>
            </c:ext>
          </c:extLst>
        </c:ser>
        <c:dLbls>
          <c:showLegendKey val="0"/>
          <c:showVal val="1"/>
          <c:showCatName val="0"/>
          <c:showSerName val="0"/>
          <c:showPercent val="0"/>
          <c:showBubbleSize val="0"/>
        </c:dLbls>
        <c:axId val="84219776"/>
        <c:axId val="84234240"/>
      </c:scatterChart>
      <c:valAx>
        <c:axId val="84219776"/>
        <c:scaling>
          <c:orientation val="minMax"/>
          <c:max val="8.6"/>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小規模多機能施設、取水施設などの大型事業の起債償還が開始されたことから増加に転じた。今後も、今後も一般廃棄物最終処分場延命化事業などの大型事業を計画していることから、償還額の増加が見込まれる。今後においては、健全化判断比率の基準を元に、交付税措置のない起債の制限や財政状況により事業の先送りによる起債発行の抑制を検討し負担軽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該当する事例はない。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地方債残高の増加及び基金の取り崩しによる充当基金の減少などにより、比率は増加している。今後は、緊急性・住民ニーズを的確に把握した事業を選択して実施し、新規地方債の発行を抑制するなど、比率の上昇を抑える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北海道占冠村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森林環境譲与税基金については、積立を行い基金残高は増加したが、財政調整基金、林業振興基金、農業振興基金、占冠村公共施設等維持管理基金については取崩を行ったため、基金全体として２８９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a:t>
          </a:r>
          <a:r>
            <a:rPr kumimoji="1"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今後については、大型事業が計画されており、財政調整基金や特定目的金を取り崩す必要が発生することが見込まれるため、更なる歳出の削減を行い、歳入に見合った歳出となるよう努める。</a:t>
          </a:r>
          <a:endParaRPr kumimoji="0"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・占冠村福祉基金：</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在宅福祉の普及及び向上、健康及び生きがいづくりの推進、老人福祉施設の整備、その他の福祉の推進を図るための基金</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占冠村公共施設等維持管理基金：公共施設の修繕、維持補修及び改修に関する事業のための基金</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農業振興基金：農産振興事業・畜産振興事業・その他村長が必要と認める農業振興事業のための基金</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・林業振興基金：村有林の整備及び維持管理・林業振興及び関連産業発展のための基金</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・国際交流基金：村民による国際親善交流の発展に寄与するための基金</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・占冠村福祉基金については、小規模多機能型居宅介護施設の運営費、在宅福祉事業の実施に伴い</a:t>
          </a:r>
          <a:r>
            <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17</a:t>
          </a:r>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百万円減少した。</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・占冠村公共施設等維持管理基金については、勤労福祉会館改修事業の実施に伴い</a:t>
          </a:r>
          <a:r>
            <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11</a:t>
          </a:r>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百万円減少した。</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・農業振興基金については、新規就農・農業振興事業の実施に伴い</a:t>
          </a:r>
          <a:r>
            <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20</a:t>
          </a:r>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百万円減少した。</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・林業振興基金については、主にメープルシロップ事業の実施に伴い</a:t>
          </a:r>
          <a:r>
            <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21</a:t>
          </a:r>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百万円減少した</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・国際交流基金については、令和３年度に予定される米国コロラド州アスペン市との姉妹都市提携３０周年事業の実施に伴い取崩を行う予定である。</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・福祉基金については、小規模多機能型居宅介護施設の運営費などの財源不足がある場合には、補うために取崩を行い、農業振興・林業振興基金については、ふるさと納税寄附金により積立を行う。</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　特定目的基金については、その目的達成のため今後も取崩を行う予定ではあるが、適正な基金管理に基づいて基金残高の維持に努める。</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令和元年度に財源不足のため２１４百万円の取崩を行ったことにより減少した。</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財源不足が発生しているため、歳出削減を行い取崩額の減少に努める。</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令和元年度中の取崩はなかった。</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今後については、利率の高い起債について、繰り上げ償還を行うべく積み増しを行う必要がある。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3D062C1-0997-40BD-944F-A518B5C8E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ECB33B-87A8-49B0-B396-75B2463C55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50727E6-4781-49A9-AB98-BCF928652D2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10B2602-9BAC-4467-9CA4-8CF194C558E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BC01AFA-DE4B-4397-95A2-ACA82B1318C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ED9B421-CADE-467B-B411-F093FB56FE9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D3B004F-826C-4CAC-8A14-15A2397B096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F664776-D839-40B7-85EB-69EDB5F7CB6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806D22C-29E8-40C0-BF67-3278B0043BB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30091AF-4EB0-4A44-BC70-4D70EAA0C5C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079F190-C432-49F7-BA72-5295DC6526E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C2D8B4E-2C48-4403-BCED-D7542A8A7E5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
1,097
571.41
2,853,535
2,797,658
55,777
1,626,440
2,996,717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82D2C76-577B-4C63-A3E8-23A5504965B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88E5D44-001A-4ECA-B15E-6FD07A23808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E1754E7-09CF-4E9B-984B-D620282C141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F9578EB-C856-404F-B831-74DD32C570D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B079314-E450-46F5-BCB2-2F4E8BE12D2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C2DE03B-F5A5-4DEE-821A-FA7930C892E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85FC259-9F1C-474C-9B56-58E6DCDEC0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D47124-057F-47A5-BFCF-8520B59EFA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A319281-CC9E-4151-9A82-611D979524F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4D2B70A-8F4D-43FF-99FE-ADCD087C8D7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1A524B3-FA3A-4FD8-9EEA-75F7B7F0DB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9492EF-F3E2-479A-8EC1-CA2D6570E8B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BFF4436-8958-4A51-A18D-052205B634E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23463CD-D9A8-4369-AECE-BF820547B9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B15D48E-B2D0-42D1-A6AA-863C1A2B95A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AFEA7AD-C82A-49C0-8ED2-DB3293837AC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E4DA47F-20BF-4DF0-B778-73402072C32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3462020-BD40-47C7-BFC2-47E8A32ACB3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4E388EA-58D1-4B51-AFA2-0AFC6811A15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F228DF6-71ED-4499-805F-70414A3FC94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99534F4-1C3E-4E89-8BFB-E1B5D59133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94BAA35-A47F-456E-9491-C7B56D5531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F9C490E-D25E-4669-9D82-DCDC41B4F5F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817C971-A268-49E3-8F70-52B465166A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5168A94-3D91-4EC2-80F1-CCEC6A3D1DF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A3E20DE-5A5A-418A-A5DC-6938EDC9B6A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95A82F0-5CE2-40E0-AA63-6B03BC6F30F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DB216DF-C1C8-49FA-9E6F-53F69A21268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2DCF4F2-5B85-4D7A-B1CE-B609B013332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B4DFFAB-9EAF-43EF-9BDB-8F4FA9EB309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F1ACD81-FD3B-499E-9187-9DA7F967DE9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CE6F61C-E09B-44CA-92D2-CD76F5B8CBF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A98FEE9-87E7-4F9B-876F-F4E921FDBB7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C32D9A5-57F0-4AAC-8C9E-33F724699F7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8CF2327-4C08-412B-81BC-6B2C304BC53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有形固定資産減価償却率は、類似団体と比較して高い値を示している。大部分の施設が経年していることから、施設の建て替えや長寿命化対策等を検討していく必要がある。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9F01FA9-EEC1-4C3D-844C-8651E1C4AF7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E172798-56DA-45B6-880B-D6982D0A41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2AB5B6C-54F5-492B-B35B-82F9C2A050E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90B9472-A9EE-4D0C-86E8-DC126242D4A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3EFB558-6804-4205-B944-A75561959FC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C8A353E-98CA-41FC-90C9-B0A4320056E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B66D789-33F8-4F62-996A-0B6A93F0749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860BF34-D2EF-408C-893B-7967845344B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E18EED6-7455-4C97-99CF-E0DAD935AB1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4C0F30F-058F-437E-B4AA-DFD4A2FD1FB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3FC65B5-E8C3-4D62-81C3-E68F1E3ED81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A13421C-555D-46D0-8F61-D4742CEC4FA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D8185BE-8212-42F3-A87B-463689A0016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9E0A08A-44E3-4683-A309-5FAB2DA03A7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082A5E0-D213-4830-8F3D-54F570054B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3A9B8D4-673F-4A00-9285-4372D6549DF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a:extLst>
            <a:ext uri="{FF2B5EF4-FFF2-40B4-BE49-F238E27FC236}">
              <a16:creationId xmlns:a16="http://schemas.microsoft.com/office/drawing/2014/main" id="{8FB885A6-B431-4464-A689-C639AFA8FC43}"/>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a:extLst>
            <a:ext uri="{FF2B5EF4-FFF2-40B4-BE49-F238E27FC236}">
              <a16:creationId xmlns:a16="http://schemas.microsoft.com/office/drawing/2014/main" id="{55EDFF6F-845A-45DD-98F1-27AA74FB806F}"/>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a:extLst>
            <a:ext uri="{FF2B5EF4-FFF2-40B4-BE49-F238E27FC236}">
              <a16:creationId xmlns:a16="http://schemas.microsoft.com/office/drawing/2014/main" id="{98E18582-9252-41D2-A002-23EBDDAC8FEF}"/>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a:extLst>
            <a:ext uri="{FF2B5EF4-FFF2-40B4-BE49-F238E27FC236}">
              <a16:creationId xmlns:a16="http://schemas.microsoft.com/office/drawing/2014/main" id="{FC453352-5D08-477D-A8A6-54DECFA5AB81}"/>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a:extLst>
            <a:ext uri="{FF2B5EF4-FFF2-40B4-BE49-F238E27FC236}">
              <a16:creationId xmlns:a16="http://schemas.microsoft.com/office/drawing/2014/main" id="{6FA06070-AABE-4994-BEE8-F21BCD70967E}"/>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0" name="有形固定資産減価償却率平均値テキスト">
          <a:extLst>
            <a:ext uri="{FF2B5EF4-FFF2-40B4-BE49-F238E27FC236}">
              <a16:creationId xmlns:a16="http://schemas.microsoft.com/office/drawing/2014/main" id="{7EB8287A-B7E5-4D01-8182-55F7DCA61BC0}"/>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a:extLst>
            <a:ext uri="{FF2B5EF4-FFF2-40B4-BE49-F238E27FC236}">
              <a16:creationId xmlns:a16="http://schemas.microsoft.com/office/drawing/2014/main" id="{60BB8519-7094-4D8F-AFCC-5808733C4798}"/>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a:extLst>
            <a:ext uri="{FF2B5EF4-FFF2-40B4-BE49-F238E27FC236}">
              <a16:creationId xmlns:a16="http://schemas.microsoft.com/office/drawing/2014/main" id="{1B106C2B-3CA4-4B94-9C0A-E48552B21616}"/>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a:extLst>
            <a:ext uri="{FF2B5EF4-FFF2-40B4-BE49-F238E27FC236}">
              <a16:creationId xmlns:a16="http://schemas.microsoft.com/office/drawing/2014/main" id="{AEEFAB7D-0579-4DCD-AD1F-4A848E66884D}"/>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CB8DC0CA-1D6A-4101-910D-4C4F68FE106B}"/>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D0395E4A-EFE7-4E07-9FF2-798980211081}"/>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A2F2F5B-F992-4ABF-9223-913A0B15230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6FB5309-7D86-420A-B256-DFE5733BCBB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B72EE96-4425-47F5-88B6-01A8E8717B1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B95C704-C4DE-4F6B-9F8C-7A7B0EBB839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0D253B1-B732-49A0-82FD-B51B55FD86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126788</xdr:rowOff>
    </xdr:from>
    <xdr:to>
      <xdr:col>23</xdr:col>
      <xdr:colOff>136525</xdr:colOff>
      <xdr:row>33</xdr:row>
      <xdr:rowOff>56938</xdr:rowOff>
    </xdr:to>
    <xdr:sp macro="" textlink="">
      <xdr:nvSpPr>
        <xdr:cNvPr id="81" name="楕円 80">
          <a:extLst>
            <a:ext uri="{FF2B5EF4-FFF2-40B4-BE49-F238E27FC236}">
              <a16:creationId xmlns:a16="http://schemas.microsoft.com/office/drawing/2014/main" id="{2D0A484E-C6B9-45DC-A4A8-0714EC5F5902}"/>
            </a:ext>
          </a:extLst>
        </xdr:cNvPr>
        <xdr:cNvSpPr/>
      </xdr:nvSpPr>
      <xdr:spPr>
        <a:xfrm>
          <a:off x="4711700" y="63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105215</xdr:rowOff>
    </xdr:from>
    <xdr:ext cx="405111" cy="259045"/>
    <xdr:sp macro="" textlink="">
      <xdr:nvSpPr>
        <xdr:cNvPr id="82" name="有形固定資産減価償却率該当値テキスト">
          <a:extLst>
            <a:ext uri="{FF2B5EF4-FFF2-40B4-BE49-F238E27FC236}">
              <a16:creationId xmlns:a16="http://schemas.microsoft.com/office/drawing/2014/main" id="{90F869B2-B309-4E61-8D13-1EC3CD862A84}"/>
            </a:ext>
          </a:extLst>
        </xdr:cNvPr>
        <xdr:cNvSpPr txBox="1"/>
      </xdr:nvSpPr>
      <xdr:spPr>
        <a:xfrm>
          <a:off x="4813300" y="636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31</xdr:row>
      <xdr:rowOff>60748</xdr:rowOff>
    </xdr:from>
    <xdr:to>
      <xdr:col>11</xdr:col>
      <xdr:colOff>187325</xdr:colOff>
      <xdr:row>31</xdr:row>
      <xdr:rowOff>162348</xdr:rowOff>
    </xdr:to>
    <xdr:sp macro="" textlink="">
      <xdr:nvSpPr>
        <xdr:cNvPr id="83" name="楕円 82">
          <a:extLst>
            <a:ext uri="{FF2B5EF4-FFF2-40B4-BE49-F238E27FC236}">
              <a16:creationId xmlns:a16="http://schemas.microsoft.com/office/drawing/2014/main" id="{86CEEBB1-67CF-474E-880E-3FE8E0BE52D6}"/>
            </a:ext>
          </a:extLst>
        </xdr:cNvPr>
        <xdr:cNvSpPr/>
      </xdr:nvSpPr>
      <xdr:spPr>
        <a:xfrm>
          <a:off x="2476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118322</xdr:rowOff>
    </xdr:from>
    <xdr:to>
      <xdr:col>7</xdr:col>
      <xdr:colOff>187325</xdr:colOff>
      <xdr:row>32</xdr:row>
      <xdr:rowOff>48472</xdr:rowOff>
    </xdr:to>
    <xdr:sp macro="" textlink="">
      <xdr:nvSpPr>
        <xdr:cNvPr id="84" name="楕円 83">
          <a:extLst>
            <a:ext uri="{FF2B5EF4-FFF2-40B4-BE49-F238E27FC236}">
              <a16:creationId xmlns:a16="http://schemas.microsoft.com/office/drawing/2014/main" id="{6251329A-0D8F-4BED-B0CA-08E2F1C2C7F3}"/>
            </a:ext>
          </a:extLst>
        </xdr:cNvPr>
        <xdr:cNvSpPr/>
      </xdr:nvSpPr>
      <xdr:spPr>
        <a:xfrm>
          <a:off x="1714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111548</xdr:rowOff>
    </xdr:from>
    <xdr:to>
      <xdr:col>11</xdr:col>
      <xdr:colOff>136525</xdr:colOff>
      <xdr:row>31</xdr:row>
      <xdr:rowOff>169122</xdr:rowOff>
    </xdr:to>
    <xdr:cxnSp macro="">
      <xdr:nvCxnSpPr>
        <xdr:cNvPr id="85" name="直線コネクタ 84">
          <a:extLst>
            <a:ext uri="{FF2B5EF4-FFF2-40B4-BE49-F238E27FC236}">
              <a16:creationId xmlns:a16="http://schemas.microsoft.com/office/drawing/2014/main" id="{0F18D5EE-3C1F-42E1-8615-D67943AA28F7}"/>
            </a:ext>
          </a:extLst>
        </xdr:cNvPr>
        <xdr:cNvCxnSpPr/>
      </xdr:nvCxnSpPr>
      <xdr:spPr>
        <a:xfrm flipV="1">
          <a:off x="1765300" y="619802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86" name="n_1aveValue有形固定資産減価償却率">
          <a:extLst>
            <a:ext uri="{FF2B5EF4-FFF2-40B4-BE49-F238E27FC236}">
              <a16:creationId xmlns:a16="http://schemas.microsoft.com/office/drawing/2014/main" id="{6B363304-2D6A-40F5-9C6F-91B1D80B3C57}"/>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7" name="n_2aveValue有形固定資産減価償却率">
          <a:extLst>
            <a:ext uri="{FF2B5EF4-FFF2-40B4-BE49-F238E27FC236}">
              <a16:creationId xmlns:a16="http://schemas.microsoft.com/office/drawing/2014/main" id="{D41CD689-EBA7-4DFA-A992-C7997897BF28}"/>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88" name="n_3aveValue有形固定資産減価償却率">
          <a:extLst>
            <a:ext uri="{FF2B5EF4-FFF2-40B4-BE49-F238E27FC236}">
              <a16:creationId xmlns:a16="http://schemas.microsoft.com/office/drawing/2014/main" id="{8D27C3ED-E671-42EF-A237-BFBEA0BFB391}"/>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89" name="n_4aveValue有形固定資産減価償却率">
          <a:extLst>
            <a:ext uri="{FF2B5EF4-FFF2-40B4-BE49-F238E27FC236}">
              <a16:creationId xmlns:a16="http://schemas.microsoft.com/office/drawing/2014/main" id="{D61C9B98-BD23-4DA0-AD87-7BA717F41DD1}"/>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90" name="n_3mainValue有形固定資産減価償却率">
          <a:extLst>
            <a:ext uri="{FF2B5EF4-FFF2-40B4-BE49-F238E27FC236}">
              <a16:creationId xmlns:a16="http://schemas.microsoft.com/office/drawing/2014/main" id="{E6186A8B-216E-4FB0-B28C-68B5C41165DE}"/>
            </a:ext>
          </a:extLst>
        </xdr:cNvPr>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39599</xdr:rowOff>
    </xdr:from>
    <xdr:ext cx="405111" cy="259045"/>
    <xdr:sp macro="" textlink="">
      <xdr:nvSpPr>
        <xdr:cNvPr id="91" name="n_4mainValue有形固定資産減価償却率">
          <a:extLst>
            <a:ext uri="{FF2B5EF4-FFF2-40B4-BE49-F238E27FC236}">
              <a16:creationId xmlns:a16="http://schemas.microsoft.com/office/drawing/2014/main" id="{2EFAD8AC-DAC5-463C-B06F-4968F5FA27B2}"/>
            </a:ext>
          </a:extLst>
        </xdr:cNvPr>
        <xdr:cNvSpPr txBox="1"/>
      </xdr:nvSpPr>
      <xdr:spPr>
        <a:xfrm>
          <a:off x="1562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6A81486D-3E1D-4441-A382-7F55D312B56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46F91476-D391-4972-9499-26DFB38F5A5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E120A99F-B618-4416-9535-D4FDBAD4658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9E26DDE7-6CF3-44E6-88F1-2D1D7A05EC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BA13A81F-8B59-41B0-9240-E90D6BCA488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889143FA-AC24-4B94-A740-439B18A8F09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B6A242F6-D7DF-4060-869F-B2A9D6644F5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DB8C7F4B-6F46-4961-A61C-5E0379EE698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659BD9AB-DA6E-4DE2-8B25-3888819745D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70F728EC-BBBE-4375-A408-39E082E072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950580DF-1652-4BB3-8868-3A963025E09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5A5D1F41-0370-43D8-B4A7-AEBF3D0D26F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EC299606-C54F-4F61-962A-304D09740B7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類似団体内順位では下位に位置して</a:t>
          </a:r>
          <a:r>
            <a:rPr kumimoji="1" lang="ja-JP" altLang="en-US" sz="1100">
              <a:solidFill>
                <a:schemeClr val="dk1"/>
              </a:solidFill>
              <a:effectLst/>
              <a:latin typeface="+mn-lt"/>
              <a:ea typeface="+mn-ea"/>
              <a:cs typeface="+mn-cs"/>
            </a:rPr>
            <a:t>おり、主な要因としては不足する一般財源を補うため、償還負担額の充当可能財源である財政調整基金等の繰入を行ったことにより、悪化している状況にある。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今後は、計画的な地方債の発行・基金積立により改善を図っていく。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24C790DB-23C2-4DEE-BDD7-43E491C7D9A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CF526EFF-13D1-4F9D-B22C-A1A84825748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30741867-EF12-4CCA-B41B-7279CEE2FF2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F4F67F0D-6445-47F6-B38A-E46324B36A9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id="{EE6019B8-2CB5-4D79-8BEB-E714BE28ED9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5E00E8FE-9010-41C0-9843-EDA0A1859A4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E4302A8D-C85F-4B64-8EBF-6732D71E41E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496206D7-F756-4E3F-B305-0BAAB886D71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3706AAD-3BAE-4197-A86D-FD030AC5A7F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C7BBD4E0-DCD2-4CB9-83F0-F0D0FD98082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BAC9E0D4-9F55-41DE-8C97-CD1A411EA06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11BF3084-4F4F-4A9C-9906-AC7D97A8CFA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a:extLst>
            <a:ext uri="{FF2B5EF4-FFF2-40B4-BE49-F238E27FC236}">
              <a16:creationId xmlns:a16="http://schemas.microsoft.com/office/drawing/2014/main" id="{CDB2F80F-798E-4E7F-9EC0-6026E5F2752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83E4D7AD-2B57-42DA-A67E-E7696D76DA6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602D8DFD-0515-4C96-8D4F-B14DFB45920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0" name="直線コネクタ 119">
          <a:extLst>
            <a:ext uri="{FF2B5EF4-FFF2-40B4-BE49-F238E27FC236}">
              <a16:creationId xmlns:a16="http://schemas.microsoft.com/office/drawing/2014/main" id="{2997D4E1-F57D-441F-8B6D-383E6800E4A4}"/>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1" name="債務償還比率最小値テキスト">
          <a:extLst>
            <a:ext uri="{FF2B5EF4-FFF2-40B4-BE49-F238E27FC236}">
              <a16:creationId xmlns:a16="http://schemas.microsoft.com/office/drawing/2014/main" id="{354CEBC6-48FE-4C53-9A66-AD2145873001}"/>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2" name="直線コネクタ 121">
          <a:extLst>
            <a:ext uri="{FF2B5EF4-FFF2-40B4-BE49-F238E27FC236}">
              <a16:creationId xmlns:a16="http://schemas.microsoft.com/office/drawing/2014/main" id="{52D6361E-8001-44E6-B518-EF2F6FF7E838}"/>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a:extLst>
            <a:ext uri="{FF2B5EF4-FFF2-40B4-BE49-F238E27FC236}">
              <a16:creationId xmlns:a16="http://schemas.microsoft.com/office/drawing/2014/main" id="{A3100166-4C83-482D-B46F-22D1AF58DC6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a:extLst>
            <a:ext uri="{FF2B5EF4-FFF2-40B4-BE49-F238E27FC236}">
              <a16:creationId xmlns:a16="http://schemas.microsoft.com/office/drawing/2014/main" id="{F7B02840-B511-4E97-BD57-0114FD4D66B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25" name="債務償還比率平均値テキスト">
          <a:extLst>
            <a:ext uri="{FF2B5EF4-FFF2-40B4-BE49-F238E27FC236}">
              <a16:creationId xmlns:a16="http://schemas.microsoft.com/office/drawing/2014/main" id="{4FE2DEA7-EB26-4A93-8028-C2FA8A4C5123}"/>
            </a:ext>
          </a:extLst>
        </xdr:cNvPr>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26" name="フローチャート: 判断 125">
          <a:extLst>
            <a:ext uri="{FF2B5EF4-FFF2-40B4-BE49-F238E27FC236}">
              <a16:creationId xmlns:a16="http://schemas.microsoft.com/office/drawing/2014/main" id="{C96C6E62-6B6C-4123-8DA7-4B13AD5E4D24}"/>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27" name="フローチャート: 判断 126">
          <a:extLst>
            <a:ext uri="{FF2B5EF4-FFF2-40B4-BE49-F238E27FC236}">
              <a16:creationId xmlns:a16="http://schemas.microsoft.com/office/drawing/2014/main" id="{F9E6AE23-B359-4BD7-9823-25A2895A1AE5}"/>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28" name="フローチャート: 判断 127">
          <a:extLst>
            <a:ext uri="{FF2B5EF4-FFF2-40B4-BE49-F238E27FC236}">
              <a16:creationId xmlns:a16="http://schemas.microsoft.com/office/drawing/2014/main" id="{4FE55507-78C5-482A-A4D2-CE8FAB7B96B4}"/>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29" name="フローチャート: 判断 128">
          <a:extLst>
            <a:ext uri="{FF2B5EF4-FFF2-40B4-BE49-F238E27FC236}">
              <a16:creationId xmlns:a16="http://schemas.microsoft.com/office/drawing/2014/main" id="{9FC3F39B-A8B6-46C5-BCB1-B13ABC21CCC3}"/>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0" name="フローチャート: 判断 129">
          <a:extLst>
            <a:ext uri="{FF2B5EF4-FFF2-40B4-BE49-F238E27FC236}">
              <a16:creationId xmlns:a16="http://schemas.microsoft.com/office/drawing/2014/main" id="{0F9AB98B-0333-4E81-9EF0-73E78C927744}"/>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7F46D3AE-30FD-46FD-BD5A-0B804AE99DB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9F41343-B302-4A4E-A40D-A633093EB24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F904FD7-DE62-4391-9C1E-3FE3F899403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FF31F45-2DF1-4487-9ECC-6765C3B6E4A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A9F60FD-57E5-48C6-88EA-EF8403C8E0B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17088</xdr:rowOff>
    </xdr:from>
    <xdr:to>
      <xdr:col>76</xdr:col>
      <xdr:colOff>73025</xdr:colOff>
      <xdr:row>31</xdr:row>
      <xdr:rowOff>118688</xdr:rowOff>
    </xdr:to>
    <xdr:sp macro="" textlink="">
      <xdr:nvSpPr>
        <xdr:cNvPr id="136" name="楕円 135">
          <a:extLst>
            <a:ext uri="{FF2B5EF4-FFF2-40B4-BE49-F238E27FC236}">
              <a16:creationId xmlns:a16="http://schemas.microsoft.com/office/drawing/2014/main" id="{15159E5B-4D24-4A44-A0BF-1AA87E133CDE}"/>
            </a:ext>
          </a:extLst>
        </xdr:cNvPr>
        <xdr:cNvSpPr/>
      </xdr:nvSpPr>
      <xdr:spPr>
        <a:xfrm>
          <a:off x="14744700" y="61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166965</xdr:rowOff>
    </xdr:from>
    <xdr:ext cx="469744" cy="259045"/>
    <xdr:sp macro="" textlink="">
      <xdr:nvSpPr>
        <xdr:cNvPr id="137" name="債務償還比率該当値テキスト">
          <a:extLst>
            <a:ext uri="{FF2B5EF4-FFF2-40B4-BE49-F238E27FC236}">
              <a16:creationId xmlns:a16="http://schemas.microsoft.com/office/drawing/2014/main" id="{E505DA6E-B7EB-46CD-AC7D-CB255D4BC718}"/>
            </a:ext>
          </a:extLst>
        </xdr:cNvPr>
        <xdr:cNvSpPr txBox="1"/>
      </xdr:nvSpPr>
      <xdr:spPr>
        <a:xfrm>
          <a:off x="14846300" y="608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88145</xdr:rowOff>
    </xdr:from>
    <xdr:to>
      <xdr:col>72</xdr:col>
      <xdr:colOff>123825</xdr:colOff>
      <xdr:row>31</xdr:row>
      <xdr:rowOff>18295</xdr:rowOff>
    </xdr:to>
    <xdr:sp macro="" textlink="">
      <xdr:nvSpPr>
        <xdr:cNvPr id="138" name="楕円 137">
          <a:extLst>
            <a:ext uri="{FF2B5EF4-FFF2-40B4-BE49-F238E27FC236}">
              <a16:creationId xmlns:a16="http://schemas.microsoft.com/office/drawing/2014/main" id="{E655E9D8-D997-4928-833A-63CCFEC86E64}"/>
            </a:ext>
          </a:extLst>
        </xdr:cNvPr>
        <xdr:cNvSpPr/>
      </xdr:nvSpPr>
      <xdr:spPr>
        <a:xfrm>
          <a:off x="14033500" y="60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138945</xdr:rowOff>
    </xdr:from>
    <xdr:to>
      <xdr:col>76</xdr:col>
      <xdr:colOff>22225</xdr:colOff>
      <xdr:row>31</xdr:row>
      <xdr:rowOff>67888</xdr:rowOff>
    </xdr:to>
    <xdr:cxnSp macro="">
      <xdr:nvCxnSpPr>
        <xdr:cNvPr id="139" name="直線コネクタ 138">
          <a:extLst>
            <a:ext uri="{FF2B5EF4-FFF2-40B4-BE49-F238E27FC236}">
              <a16:creationId xmlns:a16="http://schemas.microsoft.com/office/drawing/2014/main" id="{9E6A8099-C19E-4566-A1E3-EE15BBF11712}"/>
            </a:ext>
          </a:extLst>
        </xdr:cNvPr>
        <xdr:cNvCxnSpPr/>
      </xdr:nvCxnSpPr>
      <xdr:spPr>
        <a:xfrm>
          <a:off x="14084300" y="6053970"/>
          <a:ext cx="7112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64876</xdr:rowOff>
    </xdr:from>
    <xdr:to>
      <xdr:col>68</xdr:col>
      <xdr:colOff>123825</xdr:colOff>
      <xdr:row>30</xdr:row>
      <xdr:rowOff>166476</xdr:rowOff>
    </xdr:to>
    <xdr:sp macro="" textlink="">
      <xdr:nvSpPr>
        <xdr:cNvPr id="140" name="楕円 139">
          <a:extLst>
            <a:ext uri="{FF2B5EF4-FFF2-40B4-BE49-F238E27FC236}">
              <a16:creationId xmlns:a16="http://schemas.microsoft.com/office/drawing/2014/main" id="{D8AD25D5-EED3-4D4D-8E7D-42884F3106BE}"/>
            </a:ext>
          </a:extLst>
        </xdr:cNvPr>
        <xdr:cNvSpPr/>
      </xdr:nvSpPr>
      <xdr:spPr>
        <a:xfrm>
          <a:off x="132715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115676</xdr:rowOff>
    </xdr:from>
    <xdr:to>
      <xdr:col>72</xdr:col>
      <xdr:colOff>73025</xdr:colOff>
      <xdr:row>30</xdr:row>
      <xdr:rowOff>138945</xdr:rowOff>
    </xdr:to>
    <xdr:cxnSp macro="">
      <xdr:nvCxnSpPr>
        <xdr:cNvPr id="141" name="直線コネクタ 140">
          <a:extLst>
            <a:ext uri="{FF2B5EF4-FFF2-40B4-BE49-F238E27FC236}">
              <a16:creationId xmlns:a16="http://schemas.microsoft.com/office/drawing/2014/main" id="{FF2FDBE8-B898-494A-BD0C-4A3A9BBB43F3}"/>
            </a:ext>
          </a:extLst>
        </xdr:cNvPr>
        <xdr:cNvCxnSpPr/>
      </xdr:nvCxnSpPr>
      <xdr:spPr>
        <a:xfrm>
          <a:off x="13322300" y="6030701"/>
          <a:ext cx="762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79509</xdr:rowOff>
    </xdr:from>
    <xdr:to>
      <xdr:col>64</xdr:col>
      <xdr:colOff>123825</xdr:colOff>
      <xdr:row>31</xdr:row>
      <xdr:rowOff>9659</xdr:rowOff>
    </xdr:to>
    <xdr:sp macro="" textlink="">
      <xdr:nvSpPr>
        <xdr:cNvPr id="142" name="楕円 141">
          <a:extLst>
            <a:ext uri="{FF2B5EF4-FFF2-40B4-BE49-F238E27FC236}">
              <a16:creationId xmlns:a16="http://schemas.microsoft.com/office/drawing/2014/main" id="{8C902D7F-608F-46FF-8D0B-3EAC944E824E}"/>
            </a:ext>
          </a:extLst>
        </xdr:cNvPr>
        <xdr:cNvSpPr/>
      </xdr:nvSpPr>
      <xdr:spPr>
        <a:xfrm>
          <a:off x="12509500" y="59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115676</xdr:rowOff>
    </xdr:from>
    <xdr:to>
      <xdr:col>68</xdr:col>
      <xdr:colOff>73025</xdr:colOff>
      <xdr:row>30</xdr:row>
      <xdr:rowOff>130309</xdr:rowOff>
    </xdr:to>
    <xdr:cxnSp macro="">
      <xdr:nvCxnSpPr>
        <xdr:cNvPr id="143" name="直線コネクタ 142">
          <a:extLst>
            <a:ext uri="{FF2B5EF4-FFF2-40B4-BE49-F238E27FC236}">
              <a16:creationId xmlns:a16="http://schemas.microsoft.com/office/drawing/2014/main" id="{CF29E446-A0B8-41CF-AB61-DA4C0F2056AE}"/>
            </a:ext>
          </a:extLst>
        </xdr:cNvPr>
        <xdr:cNvCxnSpPr/>
      </xdr:nvCxnSpPr>
      <xdr:spPr>
        <a:xfrm flipV="1">
          <a:off x="12560300" y="6030701"/>
          <a:ext cx="7620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30092</xdr:rowOff>
    </xdr:from>
    <xdr:to>
      <xdr:col>60</xdr:col>
      <xdr:colOff>123825</xdr:colOff>
      <xdr:row>30</xdr:row>
      <xdr:rowOff>131692</xdr:rowOff>
    </xdr:to>
    <xdr:sp macro="" textlink="">
      <xdr:nvSpPr>
        <xdr:cNvPr id="144" name="楕円 143">
          <a:extLst>
            <a:ext uri="{FF2B5EF4-FFF2-40B4-BE49-F238E27FC236}">
              <a16:creationId xmlns:a16="http://schemas.microsoft.com/office/drawing/2014/main" id="{2CC4240A-9555-4667-87FB-12B4A1BCD271}"/>
            </a:ext>
          </a:extLst>
        </xdr:cNvPr>
        <xdr:cNvSpPr/>
      </xdr:nvSpPr>
      <xdr:spPr>
        <a:xfrm>
          <a:off x="11747500" y="59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80892</xdr:rowOff>
    </xdr:from>
    <xdr:to>
      <xdr:col>64</xdr:col>
      <xdr:colOff>73025</xdr:colOff>
      <xdr:row>30</xdr:row>
      <xdr:rowOff>130309</xdr:rowOff>
    </xdr:to>
    <xdr:cxnSp macro="">
      <xdr:nvCxnSpPr>
        <xdr:cNvPr id="145" name="直線コネクタ 144">
          <a:extLst>
            <a:ext uri="{FF2B5EF4-FFF2-40B4-BE49-F238E27FC236}">
              <a16:creationId xmlns:a16="http://schemas.microsoft.com/office/drawing/2014/main" id="{384B3056-CD44-4531-91F2-C49287FC6C47}"/>
            </a:ext>
          </a:extLst>
        </xdr:cNvPr>
        <xdr:cNvCxnSpPr/>
      </xdr:nvCxnSpPr>
      <xdr:spPr>
        <a:xfrm>
          <a:off x="11798300" y="5995917"/>
          <a:ext cx="762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46" name="n_1aveValue債務償還比率">
          <a:extLst>
            <a:ext uri="{FF2B5EF4-FFF2-40B4-BE49-F238E27FC236}">
              <a16:creationId xmlns:a16="http://schemas.microsoft.com/office/drawing/2014/main" id="{B7573F30-1D1A-4DB4-A78F-DD9E22F89445}"/>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47" name="n_2aveValue債務償還比率">
          <a:extLst>
            <a:ext uri="{FF2B5EF4-FFF2-40B4-BE49-F238E27FC236}">
              <a16:creationId xmlns:a16="http://schemas.microsoft.com/office/drawing/2014/main" id="{D9E9CC76-8BC8-43D0-A6F3-3ADFE0341BB8}"/>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48" name="n_3aveValue債務償還比率">
          <a:extLst>
            <a:ext uri="{FF2B5EF4-FFF2-40B4-BE49-F238E27FC236}">
              <a16:creationId xmlns:a16="http://schemas.microsoft.com/office/drawing/2014/main" id="{6856539E-F9E1-4CFA-8609-F3903D331CD0}"/>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49" name="n_4aveValue債務償還比率">
          <a:extLst>
            <a:ext uri="{FF2B5EF4-FFF2-40B4-BE49-F238E27FC236}">
              <a16:creationId xmlns:a16="http://schemas.microsoft.com/office/drawing/2014/main" id="{ABEDC1DB-BA83-4998-89CC-CE509BBC6EB5}"/>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9422</xdr:rowOff>
    </xdr:from>
    <xdr:ext cx="469744" cy="259045"/>
    <xdr:sp macro="" textlink="">
      <xdr:nvSpPr>
        <xdr:cNvPr id="150" name="n_1mainValue債務償還比率">
          <a:extLst>
            <a:ext uri="{FF2B5EF4-FFF2-40B4-BE49-F238E27FC236}">
              <a16:creationId xmlns:a16="http://schemas.microsoft.com/office/drawing/2014/main" id="{68750A17-4B68-4E90-A5EF-60AC35780DAE}"/>
            </a:ext>
          </a:extLst>
        </xdr:cNvPr>
        <xdr:cNvSpPr txBox="1"/>
      </xdr:nvSpPr>
      <xdr:spPr>
        <a:xfrm>
          <a:off x="13836727" y="609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157603</xdr:rowOff>
    </xdr:from>
    <xdr:ext cx="469744" cy="259045"/>
    <xdr:sp macro="" textlink="">
      <xdr:nvSpPr>
        <xdr:cNvPr id="151" name="n_2mainValue債務償還比率">
          <a:extLst>
            <a:ext uri="{FF2B5EF4-FFF2-40B4-BE49-F238E27FC236}">
              <a16:creationId xmlns:a16="http://schemas.microsoft.com/office/drawing/2014/main" id="{5EAE7978-4408-4A3D-AD75-59EF7AC04BCA}"/>
            </a:ext>
          </a:extLst>
        </xdr:cNvPr>
        <xdr:cNvSpPr txBox="1"/>
      </xdr:nvSpPr>
      <xdr:spPr>
        <a:xfrm>
          <a:off x="13087427" y="607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786</xdr:rowOff>
    </xdr:from>
    <xdr:ext cx="469744" cy="259045"/>
    <xdr:sp macro="" textlink="">
      <xdr:nvSpPr>
        <xdr:cNvPr id="152" name="n_3mainValue債務償還比率">
          <a:extLst>
            <a:ext uri="{FF2B5EF4-FFF2-40B4-BE49-F238E27FC236}">
              <a16:creationId xmlns:a16="http://schemas.microsoft.com/office/drawing/2014/main" id="{15901606-8674-4C09-B7C9-BDE4F0EC58F9}"/>
            </a:ext>
          </a:extLst>
        </xdr:cNvPr>
        <xdr:cNvSpPr txBox="1"/>
      </xdr:nvSpPr>
      <xdr:spPr>
        <a:xfrm>
          <a:off x="12325427" y="608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122819</xdr:rowOff>
    </xdr:from>
    <xdr:ext cx="469744" cy="259045"/>
    <xdr:sp macro="" textlink="">
      <xdr:nvSpPr>
        <xdr:cNvPr id="153" name="n_4mainValue債務償還比率">
          <a:extLst>
            <a:ext uri="{FF2B5EF4-FFF2-40B4-BE49-F238E27FC236}">
              <a16:creationId xmlns:a16="http://schemas.microsoft.com/office/drawing/2014/main" id="{080887F6-C0B2-4ECB-87D0-7BBC58A13A09}"/>
            </a:ext>
          </a:extLst>
        </xdr:cNvPr>
        <xdr:cNvSpPr txBox="1"/>
      </xdr:nvSpPr>
      <xdr:spPr>
        <a:xfrm>
          <a:off x="11563427" y="603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F0A07419-17F6-4182-B5D2-B6F35493D2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104028E8-74D2-44D3-97DC-35BE945A378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88CAE810-D53D-47F9-804C-3AD96A91685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30F1B14C-00BC-498D-8145-FFCC3476415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9CBBEB3F-DF36-42CD-B60B-7F34AD00D78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3BB35076-0C9D-4B81-A2D9-54F37E19F20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D22E29-AF91-4E54-B2E3-63243D5408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E7D429-FDDB-4C5B-86CF-084B5A3310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101D1E-9205-413B-931F-AE80863E0C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29CEB8-E1B8-4719-AF2F-97C795CBAF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80C11B-6091-42EA-9AB2-318AD06C09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780DE7-C000-494A-9054-E0D555C0AF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B6949B-2EEB-40E4-A0F9-CEA09501B2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C30EBB-C0A3-49B6-966C-7890F1F5C9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6B8D42-6FB9-47E9-95AE-46C53C5EBD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A4834E-C1E7-46B7-9D86-71F4BB9FB5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
1,097
571.41
2,853,535
2,797,658
55,777
1,626,440
2,996,717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C9D173E-FCA0-4D82-A515-F6BF59B21B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09A83B-0D42-4638-895C-43978771DE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59D489-178A-49F4-A5E4-E30BB5E553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EBE8C5-2999-4923-82CD-710775EF7F3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8F1134-9BB3-4F6A-A1BC-0787065DBB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B7B0CDC-CB4E-436E-87D3-D44F80BFD2C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0E17BC-B94A-4F31-8F2D-4F13E7B57E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0FAF84-CDC4-4CB3-ACE5-09A0AC2882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574E2B-BDE9-488A-8A2D-5B3CBEEE96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1601F3-EC58-466F-924A-7BC51351FA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6E5B64-0F7F-4195-8883-6BAFDB4CA4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6DF23D-7E08-4EFE-BBF2-3F20D035F3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D748C9-A873-45E0-9FFB-9F0508AA5F6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23E889-4371-48F0-8409-2B0B180EAEB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FC7BC2-9C7D-46B6-989C-BE79CF4962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CD1105-9E75-4753-8B04-EB18FE2B26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F27D78-B6B8-481C-83D6-1679CB2275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3A18E6-B02E-45CB-82F1-D07F8CA7839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31553E-E6EC-4487-BF31-EEB5FEEB29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E23A7E2-2718-44DB-ACC1-5CC5C37EC09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11481A-EC28-4D5A-A2B0-D1EA8CC4E5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F401A8-C998-4CC0-A502-662B52E255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5C546F0-9A75-47DD-BDEE-18D237C920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BC5D12-3F63-46BA-A2B3-3A849A4DCF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9DD860-663A-4588-9AA2-CC94BEC8657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D06619C-EB6D-48D0-B108-2BC8ABF3281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88CF52-4E35-4BD2-8179-DD6BDE332E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F9A96BC-051E-4DD7-8944-20B9F22721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FB6A2C-0919-42C8-BFD8-CC33A5F12CE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22770F-5D05-4FB4-B875-6AEECF8E6D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098E1D-6891-404A-A03E-D36196C1AD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0256D6-D389-4A6C-B3FC-32ECB9FA907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CEE68E9-099B-4779-ACCC-7870CC85B3B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5729B54-9236-4928-B76F-9626382B42F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A52193D-B099-4D35-ACD3-401E81BE51A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336DD8A-0C6D-4C93-99AE-FEFEA04010C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57984C0-603A-46C6-B94F-70F73AE6222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13A0E7-6C62-4FA4-8887-19F5BEBD80F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DDD24EB-7307-440A-B0D0-4F3F73C96FB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57DAEFE-72B5-4E94-8622-7AE91E8E2A8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87875E3-F629-4029-9BD5-ED857699D69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F18AEFA-4C8B-4C93-9658-2AEEDDDF66C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4BBC02A-CECF-4BD1-B926-284FDE7D1A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0F01BC5-1253-4EA2-9855-B9E5FC374A2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A1250AB-348F-4BAD-B94C-042B9E0E3C4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CEB55430-FAD6-4883-B005-8B464B0156EF}"/>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F603DFC9-E783-4B47-9E27-FD467A596D2B}"/>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B3C3A77E-5336-4361-8B8A-8D1A833BEDD6}"/>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A7C5EDED-4BC6-4CB4-B9AA-9C276DC2FB75}"/>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58338A7F-0F39-4EEA-9173-347BB10682D8}"/>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B8C415DA-8F7D-487C-A351-59DAA54D23DB}"/>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FDD78AA1-66B9-4923-AFC6-70040A11D14F}"/>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CFE1677F-DC22-4568-B328-8C5D2C5A3C8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22CF4058-715A-47DF-A812-58DF8D51B47D}"/>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C1BA4FFD-256B-4202-BF74-06AA2C66CDB5}"/>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AC044EF4-2313-40C4-8D3C-6F0551BE23B8}"/>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712DD0C-6177-40B5-9CB1-458B3AFE03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5DBCE2C-7BC2-4B45-A889-F58BA84F1E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72A2F7-FCA9-4E97-92B1-F4A3C2494B1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653FA8-4B92-42EE-8CBD-4036A55A77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08DD36-1E05-46D8-B239-DA432D1AA8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34925</xdr:rowOff>
    </xdr:from>
    <xdr:to>
      <xdr:col>24</xdr:col>
      <xdr:colOff>114300</xdr:colOff>
      <xdr:row>35</xdr:row>
      <xdr:rowOff>136525</xdr:rowOff>
    </xdr:to>
    <xdr:sp macro="" textlink="">
      <xdr:nvSpPr>
        <xdr:cNvPr id="73" name="楕円 72">
          <a:extLst>
            <a:ext uri="{FF2B5EF4-FFF2-40B4-BE49-F238E27FC236}">
              <a16:creationId xmlns:a16="http://schemas.microsoft.com/office/drawing/2014/main" id="{57D7BF55-5D55-4E64-8AFA-31C784D8D27F}"/>
            </a:ext>
          </a:extLst>
        </xdr:cNvPr>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57802</xdr:rowOff>
    </xdr:from>
    <xdr:ext cx="405111" cy="259045"/>
    <xdr:sp macro="" textlink="">
      <xdr:nvSpPr>
        <xdr:cNvPr id="74" name="【道路】&#10;有形固定資産減価償却率該当値テキスト">
          <a:extLst>
            <a:ext uri="{FF2B5EF4-FFF2-40B4-BE49-F238E27FC236}">
              <a16:creationId xmlns:a16="http://schemas.microsoft.com/office/drawing/2014/main" id="{F559F2EE-E33F-44E6-9E61-609A9533A21E}"/>
            </a:ext>
          </a:extLst>
        </xdr:cNvPr>
        <xdr:cNvSpPr txBox="1"/>
      </xdr:nvSpPr>
      <xdr:spPr>
        <a:xfrm>
          <a:off x="4673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34925</xdr:rowOff>
    </xdr:from>
    <xdr:to>
      <xdr:col>10</xdr:col>
      <xdr:colOff>165100</xdr:colOff>
      <xdr:row>35</xdr:row>
      <xdr:rowOff>136525</xdr:rowOff>
    </xdr:to>
    <xdr:sp macro="" textlink="">
      <xdr:nvSpPr>
        <xdr:cNvPr id="75" name="楕円 74">
          <a:extLst>
            <a:ext uri="{FF2B5EF4-FFF2-40B4-BE49-F238E27FC236}">
              <a16:creationId xmlns:a16="http://schemas.microsoft.com/office/drawing/2014/main" id="{ED0CF8EC-22C7-4BE6-8ECA-D159A7F18141}"/>
            </a:ext>
          </a:extLst>
        </xdr:cNvPr>
        <xdr:cNvSpPr/>
      </xdr:nvSpPr>
      <xdr:spPr>
        <a:xfrm>
          <a:off x="196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73025</xdr:rowOff>
    </xdr:from>
    <xdr:to>
      <xdr:col>6</xdr:col>
      <xdr:colOff>38100</xdr:colOff>
      <xdr:row>36</xdr:row>
      <xdr:rowOff>3175</xdr:rowOff>
    </xdr:to>
    <xdr:sp macro="" textlink="">
      <xdr:nvSpPr>
        <xdr:cNvPr id="76" name="楕円 75">
          <a:extLst>
            <a:ext uri="{FF2B5EF4-FFF2-40B4-BE49-F238E27FC236}">
              <a16:creationId xmlns:a16="http://schemas.microsoft.com/office/drawing/2014/main" id="{696CD290-B1E4-4FD9-B1C2-85A0E300DB38}"/>
            </a:ext>
          </a:extLst>
        </xdr:cNvPr>
        <xdr:cNvSpPr/>
      </xdr:nvSpPr>
      <xdr:spPr>
        <a:xfrm>
          <a:off x="1079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85725</xdr:rowOff>
    </xdr:from>
    <xdr:to>
      <xdr:col>10</xdr:col>
      <xdr:colOff>114300</xdr:colOff>
      <xdr:row>35</xdr:row>
      <xdr:rowOff>123825</xdr:rowOff>
    </xdr:to>
    <xdr:cxnSp macro="">
      <xdr:nvCxnSpPr>
        <xdr:cNvPr id="77" name="直線コネクタ 76">
          <a:extLst>
            <a:ext uri="{FF2B5EF4-FFF2-40B4-BE49-F238E27FC236}">
              <a16:creationId xmlns:a16="http://schemas.microsoft.com/office/drawing/2014/main" id="{F6212B9C-F377-4E8B-AAF0-9295F21A9936}"/>
            </a:ext>
          </a:extLst>
        </xdr:cNvPr>
        <xdr:cNvCxnSpPr/>
      </xdr:nvCxnSpPr>
      <xdr:spPr>
        <a:xfrm flipV="1">
          <a:off x="1130300" y="6086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78" name="n_1aveValue【道路】&#10;有形固定資産減価償却率">
          <a:extLst>
            <a:ext uri="{FF2B5EF4-FFF2-40B4-BE49-F238E27FC236}">
              <a16:creationId xmlns:a16="http://schemas.microsoft.com/office/drawing/2014/main" id="{889A6B1F-BEF6-494A-BA90-31F5937F3CFE}"/>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9" name="n_2aveValue【道路】&#10;有形固定資産減価償却率">
          <a:extLst>
            <a:ext uri="{FF2B5EF4-FFF2-40B4-BE49-F238E27FC236}">
              <a16:creationId xmlns:a16="http://schemas.microsoft.com/office/drawing/2014/main" id="{6484E914-204B-47CB-9E83-E2A065C19D28}"/>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0" name="n_3aveValue【道路】&#10;有形固定資産減価償却率">
          <a:extLst>
            <a:ext uri="{FF2B5EF4-FFF2-40B4-BE49-F238E27FC236}">
              <a16:creationId xmlns:a16="http://schemas.microsoft.com/office/drawing/2014/main" id="{07016A96-EC0A-43CF-80D2-1A0A3A450804}"/>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1" name="n_4aveValue【道路】&#10;有形固定資産減価償却率">
          <a:extLst>
            <a:ext uri="{FF2B5EF4-FFF2-40B4-BE49-F238E27FC236}">
              <a16:creationId xmlns:a16="http://schemas.microsoft.com/office/drawing/2014/main" id="{09774175-EE26-4345-85C9-B37EF6920DAF}"/>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153052</xdr:rowOff>
    </xdr:from>
    <xdr:ext cx="405111" cy="259045"/>
    <xdr:sp macro="" textlink="">
      <xdr:nvSpPr>
        <xdr:cNvPr id="82" name="n_3mainValue【道路】&#10;有形固定資産減価償却率">
          <a:extLst>
            <a:ext uri="{FF2B5EF4-FFF2-40B4-BE49-F238E27FC236}">
              <a16:creationId xmlns:a16="http://schemas.microsoft.com/office/drawing/2014/main" id="{A11BEB23-2AF0-4EF3-AE90-A31317106F9F}"/>
            </a:ext>
          </a:extLst>
        </xdr:cNvPr>
        <xdr:cNvSpPr txBox="1"/>
      </xdr:nvSpPr>
      <xdr:spPr>
        <a:xfrm>
          <a:off x="181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19702</xdr:rowOff>
    </xdr:from>
    <xdr:ext cx="405111" cy="259045"/>
    <xdr:sp macro="" textlink="">
      <xdr:nvSpPr>
        <xdr:cNvPr id="83" name="n_4mainValue【道路】&#10;有形固定資産減価償却率">
          <a:extLst>
            <a:ext uri="{FF2B5EF4-FFF2-40B4-BE49-F238E27FC236}">
              <a16:creationId xmlns:a16="http://schemas.microsoft.com/office/drawing/2014/main" id="{16626002-B2C2-4CC4-934F-FB15426579AA}"/>
            </a:ext>
          </a:extLst>
        </xdr:cNvPr>
        <xdr:cNvSpPr txBox="1"/>
      </xdr:nvSpPr>
      <xdr:spPr>
        <a:xfrm>
          <a:off x="927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D45CD15D-1304-4BC8-8AEC-405A0C83FD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E3DE7E88-7C0F-42B8-BB0B-3BCD4C802F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CA92F6BB-694C-478F-9D19-96C9471F6D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ED6B2F4A-68C5-4EA0-AC9C-0E11D5F921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7DDA7F8D-EABC-4FAE-BB4B-A34062C5CC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A7F4CA47-0BCB-4C17-B3CF-4F57A0447D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D02ECE0A-FA61-414D-9308-FBC9824AB3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C4CF3641-7DA6-48E3-BE0B-4CE565FD4D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a:extLst>
            <a:ext uri="{FF2B5EF4-FFF2-40B4-BE49-F238E27FC236}">
              <a16:creationId xmlns:a16="http://schemas.microsoft.com/office/drawing/2014/main" id="{75FF174A-7264-4486-A37F-6D02A1FAFC7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D6526E55-9CD5-4255-A921-DE3C3FA35A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a:extLst>
            <a:ext uri="{FF2B5EF4-FFF2-40B4-BE49-F238E27FC236}">
              <a16:creationId xmlns:a16="http://schemas.microsoft.com/office/drawing/2014/main" id="{E9AFD830-696C-459B-805F-18D0BEAB101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a:extLst>
            <a:ext uri="{FF2B5EF4-FFF2-40B4-BE49-F238E27FC236}">
              <a16:creationId xmlns:a16="http://schemas.microsoft.com/office/drawing/2014/main" id="{95A4A559-589D-43FB-9C57-9CC877622AB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a:extLst>
            <a:ext uri="{FF2B5EF4-FFF2-40B4-BE49-F238E27FC236}">
              <a16:creationId xmlns:a16="http://schemas.microsoft.com/office/drawing/2014/main" id="{7161492A-CA2C-4008-ADF6-15D804AA77E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7" name="テキスト ボックス 96">
          <a:extLst>
            <a:ext uri="{FF2B5EF4-FFF2-40B4-BE49-F238E27FC236}">
              <a16:creationId xmlns:a16="http://schemas.microsoft.com/office/drawing/2014/main" id="{6DAF46EA-680B-4276-AF53-EB424647924F}"/>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a:extLst>
            <a:ext uri="{FF2B5EF4-FFF2-40B4-BE49-F238E27FC236}">
              <a16:creationId xmlns:a16="http://schemas.microsoft.com/office/drawing/2014/main" id="{F7FC0D81-F56A-4333-BB12-19DFD93A29F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9" name="テキスト ボックス 98">
          <a:extLst>
            <a:ext uri="{FF2B5EF4-FFF2-40B4-BE49-F238E27FC236}">
              <a16:creationId xmlns:a16="http://schemas.microsoft.com/office/drawing/2014/main" id="{A36FA411-BF40-41F7-A439-28F2331188C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a:extLst>
            <a:ext uri="{FF2B5EF4-FFF2-40B4-BE49-F238E27FC236}">
              <a16:creationId xmlns:a16="http://schemas.microsoft.com/office/drawing/2014/main" id="{C8BC0DB8-F916-4E67-8B57-01E945DBBE7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1" name="テキスト ボックス 100">
          <a:extLst>
            <a:ext uri="{FF2B5EF4-FFF2-40B4-BE49-F238E27FC236}">
              <a16:creationId xmlns:a16="http://schemas.microsoft.com/office/drawing/2014/main" id="{0496D4C5-CA00-4457-B298-4E665E5CB2E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3784940A-6383-4360-8244-042A6A6EEC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4598C2AC-E14C-4473-8806-EB70A99FDBB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8C71F394-9E2E-4AAA-A92D-D8F631AB305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5" name="直線コネクタ 104">
          <a:extLst>
            <a:ext uri="{FF2B5EF4-FFF2-40B4-BE49-F238E27FC236}">
              <a16:creationId xmlns:a16="http://schemas.microsoft.com/office/drawing/2014/main" id="{01269D2F-39F7-4471-A85B-6C90EF591A64}"/>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6" name="【道路】&#10;一人当たり延長最小値テキスト">
          <a:extLst>
            <a:ext uri="{FF2B5EF4-FFF2-40B4-BE49-F238E27FC236}">
              <a16:creationId xmlns:a16="http://schemas.microsoft.com/office/drawing/2014/main" id="{E9412A85-CB55-42BA-BFA9-87DCCA9CF56C}"/>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7" name="直線コネクタ 106">
          <a:extLst>
            <a:ext uri="{FF2B5EF4-FFF2-40B4-BE49-F238E27FC236}">
              <a16:creationId xmlns:a16="http://schemas.microsoft.com/office/drawing/2014/main" id="{16007A7C-7BDB-46BC-AA60-F34CE3838BB4}"/>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8" name="【道路】&#10;一人当たり延長最大値テキスト">
          <a:extLst>
            <a:ext uri="{FF2B5EF4-FFF2-40B4-BE49-F238E27FC236}">
              <a16:creationId xmlns:a16="http://schemas.microsoft.com/office/drawing/2014/main" id="{D61F439C-BDD6-4213-9E7E-D82C956C61C9}"/>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09" name="直線コネクタ 108">
          <a:extLst>
            <a:ext uri="{FF2B5EF4-FFF2-40B4-BE49-F238E27FC236}">
              <a16:creationId xmlns:a16="http://schemas.microsoft.com/office/drawing/2014/main" id="{F5D883B1-9F53-4457-97A6-4BD3118B344A}"/>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0" name="【道路】&#10;一人当たり延長平均値テキスト">
          <a:extLst>
            <a:ext uri="{FF2B5EF4-FFF2-40B4-BE49-F238E27FC236}">
              <a16:creationId xmlns:a16="http://schemas.microsoft.com/office/drawing/2014/main" id="{925532E4-1A7F-4F23-B98B-FB22908D0CDA}"/>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1" name="フローチャート: 判断 110">
          <a:extLst>
            <a:ext uri="{FF2B5EF4-FFF2-40B4-BE49-F238E27FC236}">
              <a16:creationId xmlns:a16="http://schemas.microsoft.com/office/drawing/2014/main" id="{0D11F0BC-1426-49E8-B216-0D6C31E3A9D4}"/>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2" name="フローチャート: 判断 111">
          <a:extLst>
            <a:ext uri="{FF2B5EF4-FFF2-40B4-BE49-F238E27FC236}">
              <a16:creationId xmlns:a16="http://schemas.microsoft.com/office/drawing/2014/main" id="{70C4CD3F-E998-4561-94F8-9517CD1B313D}"/>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3" name="フローチャート: 判断 112">
          <a:extLst>
            <a:ext uri="{FF2B5EF4-FFF2-40B4-BE49-F238E27FC236}">
              <a16:creationId xmlns:a16="http://schemas.microsoft.com/office/drawing/2014/main" id="{1AA63178-EB59-49BE-ADE6-66EB9662849C}"/>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4" name="フローチャート: 判断 113">
          <a:extLst>
            <a:ext uri="{FF2B5EF4-FFF2-40B4-BE49-F238E27FC236}">
              <a16:creationId xmlns:a16="http://schemas.microsoft.com/office/drawing/2014/main" id="{63A897F1-C194-4CD0-B749-67078E7C648D}"/>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5" name="フローチャート: 判断 114">
          <a:extLst>
            <a:ext uri="{FF2B5EF4-FFF2-40B4-BE49-F238E27FC236}">
              <a16:creationId xmlns:a16="http://schemas.microsoft.com/office/drawing/2014/main" id="{A8919956-47B5-49A4-8E07-CF9A135B05BE}"/>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1D3C825-3250-4B60-8E94-2D1B4C22113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6A0B0E9-C3D0-40DB-A893-A5BE03796A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CD11FA1-90AD-4CC5-ADF2-AD583D6F21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D17B28D-9A32-42FC-8B9A-08330871A01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9EB40AA-8956-427C-8399-5E23EAE04C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83595</xdr:rowOff>
    </xdr:from>
    <xdr:to>
      <xdr:col>55</xdr:col>
      <xdr:colOff>50800</xdr:colOff>
      <xdr:row>41</xdr:row>
      <xdr:rowOff>13745</xdr:rowOff>
    </xdr:to>
    <xdr:sp macro="" textlink="">
      <xdr:nvSpPr>
        <xdr:cNvPr id="121" name="楕円 120">
          <a:extLst>
            <a:ext uri="{FF2B5EF4-FFF2-40B4-BE49-F238E27FC236}">
              <a16:creationId xmlns:a16="http://schemas.microsoft.com/office/drawing/2014/main" id="{4307151A-B131-4579-A891-3283DE4DE6B3}"/>
            </a:ext>
          </a:extLst>
        </xdr:cNvPr>
        <xdr:cNvSpPr/>
      </xdr:nvSpPr>
      <xdr:spPr>
        <a:xfrm>
          <a:off x="10426700" y="69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106472</xdr:rowOff>
    </xdr:from>
    <xdr:ext cx="534377" cy="259045"/>
    <xdr:sp macro="" textlink="">
      <xdr:nvSpPr>
        <xdr:cNvPr id="122" name="【道路】&#10;一人当たり延長該当値テキスト">
          <a:extLst>
            <a:ext uri="{FF2B5EF4-FFF2-40B4-BE49-F238E27FC236}">
              <a16:creationId xmlns:a16="http://schemas.microsoft.com/office/drawing/2014/main" id="{85B5F4C6-6AED-448B-8922-1C97D65F0B7C}"/>
            </a:ext>
          </a:extLst>
        </xdr:cNvPr>
        <xdr:cNvSpPr txBox="1"/>
      </xdr:nvSpPr>
      <xdr:spPr>
        <a:xfrm>
          <a:off x="10515600" y="679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35499</xdr:rowOff>
    </xdr:from>
    <xdr:to>
      <xdr:col>41</xdr:col>
      <xdr:colOff>101600</xdr:colOff>
      <xdr:row>40</xdr:row>
      <xdr:rowOff>137099</xdr:rowOff>
    </xdr:to>
    <xdr:sp macro="" textlink="">
      <xdr:nvSpPr>
        <xdr:cNvPr id="123" name="楕円 122">
          <a:extLst>
            <a:ext uri="{FF2B5EF4-FFF2-40B4-BE49-F238E27FC236}">
              <a16:creationId xmlns:a16="http://schemas.microsoft.com/office/drawing/2014/main" id="{A677058F-E66D-4CB8-B469-00C90161940A}"/>
            </a:ext>
          </a:extLst>
        </xdr:cNvPr>
        <xdr:cNvSpPr/>
      </xdr:nvSpPr>
      <xdr:spPr>
        <a:xfrm>
          <a:off x="7810500" y="68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156783</xdr:rowOff>
    </xdr:from>
    <xdr:to>
      <xdr:col>36</xdr:col>
      <xdr:colOff>165100</xdr:colOff>
      <xdr:row>40</xdr:row>
      <xdr:rowOff>86933</xdr:rowOff>
    </xdr:to>
    <xdr:sp macro="" textlink="">
      <xdr:nvSpPr>
        <xdr:cNvPr id="124" name="楕円 123">
          <a:extLst>
            <a:ext uri="{FF2B5EF4-FFF2-40B4-BE49-F238E27FC236}">
              <a16:creationId xmlns:a16="http://schemas.microsoft.com/office/drawing/2014/main" id="{9DD2C7F2-C60C-4F1F-899C-165D404FBE6A}"/>
            </a:ext>
          </a:extLst>
        </xdr:cNvPr>
        <xdr:cNvSpPr/>
      </xdr:nvSpPr>
      <xdr:spPr>
        <a:xfrm>
          <a:off x="6921500" y="68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36133</xdr:rowOff>
    </xdr:from>
    <xdr:to>
      <xdr:col>41</xdr:col>
      <xdr:colOff>50800</xdr:colOff>
      <xdr:row>40</xdr:row>
      <xdr:rowOff>86299</xdr:rowOff>
    </xdr:to>
    <xdr:cxnSp macro="">
      <xdr:nvCxnSpPr>
        <xdr:cNvPr id="125" name="直線コネクタ 124">
          <a:extLst>
            <a:ext uri="{FF2B5EF4-FFF2-40B4-BE49-F238E27FC236}">
              <a16:creationId xmlns:a16="http://schemas.microsoft.com/office/drawing/2014/main" id="{C2996233-5FAC-4A2F-A81C-320B584DF915}"/>
            </a:ext>
          </a:extLst>
        </xdr:cNvPr>
        <xdr:cNvCxnSpPr/>
      </xdr:nvCxnSpPr>
      <xdr:spPr>
        <a:xfrm>
          <a:off x="6972300" y="6894133"/>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26" name="n_1aveValue【道路】&#10;一人当たり延長">
          <a:extLst>
            <a:ext uri="{FF2B5EF4-FFF2-40B4-BE49-F238E27FC236}">
              <a16:creationId xmlns:a16="http://schemas.microsoft.com/office/drawing/2014/main" id="{7680B17A-ED6E-4ED9-B1CE-ACAFCBDD0C6F}"/>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27" name="n_2aveValue【道路】&#10;一人当たり延長">
          <a:extLst>
            <a:ext uri="{FF2B5EF4-FFF2-40B4-BE49-F238E27FC236}">
              <a16:creationId xmlns:a16="http://schemas.microsoft.com/office/drawing/2014/main" id="{C4830A51-D067-4A72-A862-187E91B87D82}"/>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28" name="n_3aveValue【道路】&#10;一人当たり延長">
          <a:extLst>
            <a:ext uri="{FF2B5EF4-FFF2-40B4-BE49-F238E27FC236}">
              <a16:creationId xmlns:a16="http://schemas.microsoft.com/office/drawing/2014/main" id="{4044FB19-5BD4-4AAC-82D1-365C4301E730}"/>
            </a:ext>
          </a:extLst>
        </xdr:cNvPr>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29" name="n_4aveValue【道路】&#10;一人当たり延長">
          <a:extLst>
            <a:ext uri="{FF2B5EF4-FFF2-40B4-BE49-F238E27FC236}">
              <a16:creationId xmlns:a16="http://schemas.microsoft.com/office/drawing/2014/main" id="{1C538A3D-251E-4AD2-89E9-D473A84B0352}"/>
            </a:ext>
          </a:extLst>
        </xdr:cNvPr>
        <xdr:cNvSpPr txBox="1"/>
      </xdr:nvSpPr>
      <xdr:spPr>
        <a:xfrm>
          <a:off x="6705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153626</xdr:rowOff>
    </xdr:from>
    <xdr:ext cx="534377" cy="259045"/>
    <xdr:sp macro="" textlink="">
      <xdr:nvSpPr>
        <xdr:cNvPr id="130" name="n_3mainValue【道路】&#10;一人当たり延長">
          <a:extLst>
            <a:ext uri="{FF2B5EF4-FFF2-40B4-BE49-F238E27FC236}">
              <a16:creationId xmlns:a16="http://schemas.microsoft.com/office/drawing/2014/main" id="{7C737B44-89C2-45D4-BB43-8C62C1699846}"/>
            </a:ext>
          </a:extLst>
        </xdr:cNvPr>
        <xdr:cNvSpPr txBox="1"/>
      </xdr:nvSpPr>
      <xdr:spPr>
        <a:xfrm>
          <a:off x="7594111" y="66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103460</xdr:rowOff>
    </xdr:from>
    <xdr:ext cx="599010" cy="259045"/>
    <xdr:sp macro="" textlink="">
      <xdr:nvSpPr>
        <xdr:cNvPr id="131" name="n_4mainValue【道路】&#10;一人当たり延長">
          <a:extLst>
            <a:ext uri="{FF2B5EF4-FFF2-40B4-BE49-F238E27FC236}">
              <a16:creationId xmlns:a16="http://schemas.microsoft.com/office/drawing/2014/main" id="{7B979C8F-E213-47C8-BF37-488A213F554F}"/>
            </a:ext>
          </a:extLst>
        </xdr:cNvPr>
        <xdr:cNvSpPr txBox="1"/>
      </xdr:nvSpPr>
      <xdr:spPr>
        <a:xfrm>
          <a:off x="6672794" y="661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4DB9390-52EE-483E-BEFB-7156428610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6A2BAC52-ABAE-4B1D-BFD3-5C54EA811C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17D22435-761A-47B1-B828-B0E0C545AD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107A1C7D-95C2-4C5A-B86F-825846C4F71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AED7AF18-34D3-4E60-B7EE-CCF36AA954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49DB2D01-A542-4EAB-87FD-52B1FF16CF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466DE506-E390-4F97-BECD-9AF1ACDE5D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B8F2FFB9-68F3-48C8-B1BB-652C981FB5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C4F7C376-455F-47E3-9E64-AC73B407CD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9A0E8089-19CF-4A08-A484-0C4E1BBA8D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5DB73F39-F927-44F4-A6F8-0FF31F6C36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8C739C0B-F0AE-4E96-B2D4-EF0685300D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2BD9B5DB-9ADC-4089-91EB-6FB52CA6665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F1845377-A24D-48A2-B718-07CFA543809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330D7671-A022-49AC-B5CE-BE3A959CCE4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E11DAC11-0919-4037-9B39-E7D6E91A118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B692FA7F-E8E7-440C-8D53-AD8976E9A66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FC5AAEA0-3BA0-4EF0-AAD4-46C9D67AE7E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515A3E60-5FFC-4E83-A309-58F5E8FA4F5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FCBC6205-B5B6-48B0-8B61-7740C5786E6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F1DE2A4C-BC3E-422B-9896-9C46FEB59E4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8C35B1E5-82E4-446F-9429-08F7A7F4E8F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679AB716-59BE-4BA9-8D5F-3BD0A4EC731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D054A556-8359-441C-B2B5-FBA7F6FAA2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9628E118-8DCB-4F57-BDE9-AC9C11D4E5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57" name="直線コネクタ 156">
          <a:extLst>
            <a:ext uri="{FF2B5EF4-FFF2-40B4-BE49-F238E27FC236}">
              <a16:creationId xmlns:a16="http://schemas.microsoft.com/office/drawing/2014/main" id="{96D4E052-D7E5-4709-A49B-5C9AE7D72089}"/>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F972298D-5881-4BD4-981F-6F3B4B6CC072}"/>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59" name="直線コネクタ 158">
          <a:extLst>
            <a:ext uri="{FF2B5EF4-FFF2-40B4-BE49-F238E27FC236}">
              <a16:creationId xmlns:a16="http://schemas.microsoft.com/office/drawing/2014/main" id="{22EECD40-94C9-430F-A1B2-A1DD1619F176}"/>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285401C9-1961-4A7C-9E94-03E7EED112A4}"/>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1" name="直線コネクタ 160">
          <a:extLst>
            <a:ext uri="{FF2B5EF4-FFF2-40B4-BE49-F238E27FC236}">
              <a16:creationId xmlns:a16="http://schemas.microsoft.com/office/drawing/2014/main" id="{3FD598C0-E0CA-440D-8942-F8490855DFF7}"/>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313E64A4-6776-4461-A0CF-DF3C002A60AE}"/>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63" name="フローチャート: 判断 162">
          <a:extLst>
            <a:ext uri="{FF2B5EF4-FFF2-40B4-BE49-F238E27FC236}">
              <a16:creationId xmlns:a16="http://schemas.microsoft.com/office/drawing/2014/main" id="{7B8AF56D-F665-427F-A541-25C5F9CA538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4" name="フローチャート: 判断 163">
          <a:extLst>
            <a:ext uri="{FF2B5EF4-FFF2-40B4-BE49-F238E27FC236}">
              <a16:creationId xmlns:a16="http://schemas.microsoft.com/office/drawing/2014/main" id="{D14E90D0-69B5-4FA1-ADBA-36FFB4CFA84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5" name="フローチャート: 判断 164">
          <a:extLst>
            <a:ext uri="{FF2B5EF4-FFF2-40B4-BE49-F238E27FC236}">
              <a16:creationId xmlns:a16="http://schemas.microsoft.com/office/drawing/2014/main" id="{F9CCD398-C368-47A2-8127-7A75D34352E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6" name="フローチャート: 判断 165">
          <a:extLst>
            <a:ext uri="{FF2B5EF4-FFF2-40B4-BE49-F238E27FC236}">
              <a16:creationId xmlns:a16="http://schemas.microsoft.com/office/drawing/2014/main" id="{A1B5F346-9419-47C7-ADF3-10C6EF54237C}"/>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7" name="フローチャート: 判断 166">
          <a:extLst>
            <a:ext uri="{FF2B5EF4-FFF2-40B4-BE49-F238E27FC236}">
              <a16:creationId xmlns:a16="http://schemas.microsoft.com/office/drawing/2014/main" id="{6FD046FD-A33E-474E-A59B-04BC794BC58C}"/>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26D7A80-98B1-4A99-B5BD-6DEF35B061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035F600-06CA-4415-B60D-E7F7838298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5236924-6B73-4DBE-9399-13C69106D0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B19A2B4-5542-4621-A235-58C0CF8A94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129388F-C47C-43DC-9647-610E541D8A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30843</xdr:rowOff>
    </xdr:from>
    <xdr:to>
      <xdr:col>24</xdr:col>
      <xdr:colOff>114300</xdr:colOff>
      <xdr:row>62</xdr:row>
      <xdr:rowOff>132443</xdr:rowOff>
    </xdr:to>
    <xdr:sp macro="" textlink="">
      <xdr:nvSpPr>
        <xdr:cNvPr id="173" name="楕円 172">
          <a:extLst>
            <a:ext uri="{FF2B5EF4-FFF2-40B4-BE49-F238E27FC236}">
              <a16:creationId xmlns:a16="http://schemas.microsoft.com/office/drawing/2014/main" id="{0092261A-F041-4C79-A3D6-CC50CBBB74D3}"/>
            </a:ext>
          </a:extLst>
        </xdr:cNvPr>
        <xdr:cNvSpPr/>
      </xdr:nvSpPr>
      <xdr:spPr>
        <a:xfrm>
          <a:off x="4584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9270</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9C677B60-87E2-4A78-B066-0888B41670D7}"/>
            </a:ext>
          </a:extLst>
        </xdr:cNvPr>
        <xdr:cNvSpPr txBox="1"/>
      </xdr:nvSpPr>
      <xdr:spPr>
        <a:xfrm>
          <a:off x="4673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30843</xdr:rowOff>
    </xdr:from>
    <xdr:to>
      <xdr:col>10</xdr:col>
      <xdr:colOff>165100</xdr:colOff>
      <xdr:row>62</xdr:row>
      <xdr:rowOff>132443</xdr:rowOff>
    </xdr:to>
    <xdr:sp macro="" textlink="">
      <xdr:nvSpPr>
        <xdr:cNvPr id="175" name="楕円 174">
          <a:extLst>
            <a:ext uri="{FF2B5EF4-FFF2-40B4-BE49-F238E27FC236}">
              <a16:creationId xmlns:a16="http://schemas.microsoft.com/office/drawing/2014/main" id="{A2A10094-8079-4AAD-AA4C-367A919A030E}"/>
            </a:ext>
          </a:extLst>
        </xdr:cNvPr>
        <xdr:cNvSpPr/>
      </xdr:nvSpPr>
      <xdr:spPr>
        <a:xfrm>
          <a:off x="196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58601</xdr:rowOff>
    </xdr:from>
    <xdr:to>
      <xdr:col>6</xdr:col>
      <xdr:colOff>38100</xdr:colOff>
      <xdr:row>62</xdr:row>
      <xdr:rowOff>160201</xdr:rowOff>
    </xdr:to>
    <xdr:sp macro="" textlink="">
      <xdr:nvSpPr>
        <xdr:cNvPr id="176" name="楕円 175">
          <a:extLst>
            <a:ext uri="{FF2B5EF4-FFF2-40B4-BE49-F238E27FC236}">
              <a16:creationId xmlns:a16="http://schemas.microsoft.com/office/drawing/2014/main" id="{559DC438-C0C6-4F43-85A9-288A170E5CD1}"/>
            </a:ext>
          </a:extLst>
        </xdr:cNvPr>
        <xdr:cNvSpPr/>
      </xdr:nvSpPr>
      <xdr:spPr>
        <a:xfrm>
          <a:off x="107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81643</xdr:rowOff>
    </xdr:from>
    <xdr:to>
      <xdr:col>10</xdr:col>
      <xdr:colOff>114300</xdr:colOff>
      <xdr:row>62</xdr:row>
      <xdr:rowOff>109401</xdr:rowOff>
    </xdr:to>
    <xdr:cxnSp macro="">
      <xdr:nvCxnSpPr>
        <xdr:cNvPr id="177" name="直線コネクタ 176">
          <a:extLst>
            <a:ext uri="{FF2B5EF4-FFF2-40B4-BE49-F238E27FC236}">
              <a16:creationId xmlns:a16="http://schemas.microsoft.com/office/drawing/2014/main" id="{A24C2B61-63D2-401B-B848-D6B1291A2DE8}"/>
            </a:ext>
          </a:extLst>
        </xdr:cNvPr>
        <xdr:cNvCxnSpPr/>
      </xdr:nvCxnSpPr>
      <xdr:spPr>
        <a:xfrm flipV="1">
          <a:off x="1130300" y="107115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C25DC73A-315A-41E0-8B70-417BD6D06B52}"/>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41078844-46DE-4B34-9074-BBE8228E35BE}"/>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FA5C670E-FE81-4D01-96B2-290F3EB366F4}"/>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1" name="n_4aveValue【橋りょう・トンネル】&#10;有形固定資産減価償却率">
          <a:extLst>
            <a:ext uri="{FF2B5EF4-FFF2-40B4-BE49-F238E27FC236}">
              <a16:creationId xmlns:a16="http://schemas.microsoft.com/office/drawing/2014/main" id="{06C357C5-6930-4EA8-9566-DA5D8859C87B}"/>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123570</xdr:rowOff>
    </xdr:from>
    <xdr:ext cx="405111" cy="259045"/>
    <xdr:sp macro="" textlink="">
      <xdr:nvSpPr>
        <xdr:cNvPr id="182" name="n_3mainValue【橋りょう・トンネル】&#10;有形固定資産減価償却率">
          <a:extLst>
            <a:ext uri="{FF2B5EF4-FFF2-40B4-BE49-F238E27FC236}">
              <a16:creationId xmlns:a16="http://schemas.microsoft.com/office/drawing/2014/main" id="{D6222CC7-ECFF-49F0-9F1F-78A218E15E21}"/>
            </a:ext>
          </a:extLst>
        </xdr:cNvPr>
        <xdr:cNvSpPr txBox="1"/>
      </xdr:nvSpPr>
      <xdr:spPr>
        <a:xfrm>
          <a:off x="1816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151328</xdr:rowOff>
    </xdr:from>
    <xdr:ext cx="405111" cy="259045"/>
    <xdr:sp macro="" textlink="">
      <xdr:nvSpPr>
        <xdr:cNvPr id="183" name="n_4mainValue【橋りょう・トンネル】&#10;有形固定資産減価償却率">
          <a:extLst>
            <a:ext uri="{FF2B5EF4-FFF2-40B4-BE49-F238E27FC236}">
              <a16:creationId xmlns:a16="http://schemas.microsoft.com/office/drawing/2014/main" id="{25BA1C44-6F30-4217-8C5B-3BA7E505D064}"/>
            </a:ext>
          </a:extLst>
        </xdr:cNvPr>
        <xdr:cNvSpPr txBox="1"/>
      </xdr:nvSpPr>
      <xdr:spPr>
        <a:xfrm>
          <a:off x="927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B91CA064-26D6-4E35-9BFD-9CE8BBEE85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885AE4FE-EFAE-452E-A560-E2778C1316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4C961B16-869C-4111-899B-32251FAFAC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C9702185-05A0-4B88-9C99-EC64485500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FFE0C4CD-BE13-42DC-A99A-ADE7ADD8B40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4357702F-D040-4B53-B8E9-24A479625F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DAC0FBE9-A527-4BE8-9F1B-20AA01865D1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44571F5A-E39F-4843-972B-8D220FB4DA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8A726D09-F17C-4D57-B4BD-CDAA021930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582BDC33-2323-4128-9CE0-10D831BE9C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4DB48016-7F9A-44B3-AFBB-322D8205A57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a:extLst>
            <a:ext uri="{FF2B5EF4-FFF2-40B4-BE49-F238E27FC236}">
              <a16:creationId xmlns:a16="http://schemas.microsoft.com/office/drawing/2014/main" id="{F792162E-0C53-47DF-988E-7239657AEC7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75885F24-B195-4740-A3C1-B04608783A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a:extLst>
            <a:ext uri="{FF2B5EF4-FFF2-40B4-BE49-F238E27FC236}">
              <a16:creationId xmlns:a16="http://schemas.microsoft.com/office/drawing/2014/main" id="{B05AF4A1-6B01-4FEE-BE64-0102540AC73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6F894E17-9B60-4734-AFE1-DC63134D055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a:extLst>
            <a:ext uri="{FF2B5EF4-FFF2-40B4-BE49-F238E27FC236}">
              <a16:creationId xmlns:a16="http://schemas.microsoft.com/office/drawing/2014/main" id="{B9EDF99A-9941-4AC6-976F-4F152FE35A0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52A6C018-852B-484B-BD42-EA1FA07CBC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a:extLst>
            <a:ext uri="{FF2B5EF4-FFF2-40B4-BE49-F238E27FC236}">
              <a16:creationId xmlns:a16="http://schemas.microsoft.com/office/drawing/2014/main" id="{85E1390C-C0B9-406B-9268-42FF8FAECE6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1DF021B7-F2D3-4A8C-93D2-3BDC1654F2F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3" name="テキスト ボックス 202">
          <a:extLst>
            <a:ext uri="{FF2B5EF4-FFF2-40B4-BE49-F238E27FC236}">
              <a16:creationId xmlns:a16="http://schemas.microsoft.com/office/drawing/2014/main" id="{E006F4FE-5AA3-4B77-9667-6C4A9A8CD98B}"/>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3AADCD6C-DB78-4449-A962-881198565C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5" name="テキスト ボックス 204">
          <a:extLst>
            <a:ext uri="{FF2B5EF4-FFF2-40B4-BE49-F238E27FC236}">
              <a16:creationId xmlns:a16="http://schemas.microsoft.com/office/drawing/2014/main" id="{9A95A83E-ACB7-4F93-B68E-1DF1DD9E9B7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B3748254-B7B1-4D26-9899-0CF52F4E47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07" name="直線コネクタ 206">
          <a:extLst>
            <a:ext uri="{FF2B5EF4-FFF2-40B4-BE49-F238E27FC236}">
              <a16:creationId xmlns:a16="http://schemas.microsoft.com/office/drawing/2014/main" id="{4DDE8D4A-DC6E-4D74-AD07-58E75A0C9A43}"/>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08" name="【橋りょう・トンネル】&#10;一人当たり有形固定資産（償却資産）額最小値テキスト">
          <a:extLst>
            <a:ext uri="{FF2B5EF4-FFF2-40B4-BE49-F238E27FC236}">
              <a16:creationId xmlns:a16="http://schemas.microsoft.com/office/drawing/2014/main" id="{E0FA711D-C375-4975-8BD7-9F47155110C4}"/>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09" name="直線コネクタ 208">
          <a:extLst>
            <a:ext uri="{FF2B5EF4-FFF2-40B4-BE49-F238E27FC236}">
              <a16:creationId xmlns:a16="http://schemas.microsoft.com/office/drawing/2014/main" id="{9793D4F8-61BB-4D6A-80FA-AADB754F8836}"/>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0" name="【橋りょう・トンネル】&#10;一人当たり有形固定資産（償却資産）額最大値テキスト">
          <a:extLst>
            <a:ext uri="{FF2B5EF4-FFF2-40B4-BE49-F238E27FC236}">
              <a16:creationId xmlns:a16="http://schemas.microsoft.com/office/drawing/2014/main" id="{4679C91F-D8FA-4DB0-9101-EECC815BA04D}"/>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11" name="直線コネクタ 210">
          <a:extLst>
            <a:ext uri="{FF2B5EF4-FFF2-40B4-BE49-F238E27FC236}">
              <a16:creationId xmlns:a16="http://schemas.microsoft.com/office/drawing/2014/main" id="{0A484428-7A0E-4742-A2D9-7D001E22A4A1}"/>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12" name="【橋りょう・トンネル】&#10;一人当たり有形固定資産（償却資産）額平均値テキスト">
          <a:extLst>
            <a:ext uri="{FF2B5EF4-FFF2-40B4-BE49-F238E27FC236}">
              <a16:creationId xmlns:a16="http://schemas.microsoft.com/office/drawing/2014/main" id="{47CA9EFC-FA91-4AFD-984E-42120D142334}"/>
            </a:ext>
          </a:extLst>
        </xdr:cNvPr>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13" name="フローチャート: 判断 212">
          <a:extLst>
            <a:ext uri="{FF2B5EF4-FFF2-40B4-BE49-F238E27FC236}">
              <a16:creationId xmlns:a16="http://schemas.microsoft.com/office/drawing/2014/main" id="{7CBB704A-68B2-4EEC-9871-CF724FB28023}"/>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14" name="フローチャート: 判断 213">
          <a:extLst>
            <a:ext uri="{FF2B5EF4-FFF2-40B4-BE49-F238E27FC236}">
              <a16:creationId xmlns:a16="http://schemas.microsoft.com/office/drawing/2014/main" id="{FCFF3BC4-8B1A-4D7A-995C-48353D174BA9}"/>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15" name="フローチャート: 判断 214">
          <a:extLst>
            <a:ext uri="{FF2B5EF4-FFF2-40B4-BE49-F238E27FC236}">
              <a16:creationId xmlns:a16="http://schemas.microsoft.com/office/drawing/2014/main" id="{13234087-BA11-4173-A5B5-D133CDA57C1F}"/>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16" name="フローチャート: 判断 215">
          <a:extLst>
            <a:ext uri="{FF2B5EF4-FFF2-40B4-BE49-F238E27FC236}">
              <a16:creationId xmlns:a16="http://schemas.microsoft.com/office/drawing/2014/main" id="{8BC63777-80E5-46C3-A85E-67BE4EC73B2D}"/>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17" name="フローチャート: 判断 216">
          <a:extLst>
            <a:ext uri="{FF2B5EF4-FFF2-40B4-BE49-F238E27FC236}">
              <a16:creationId xmlns:a16="http://schemas.microsoft.com/office/drawing/2014/main" id="{D5E5F73A-E30B-4D3D-879B-F461130BDE2A}"/>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8FE1245-1577-4290-9E8C-6A286C8C1D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E86DE591-D152-4153-8049-514858A3A9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7D7E68E6-42C4-493E-A97B-E616ED9A6D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E3014D24-F0A9-424B-85EC-74D52C03A35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53AAE13F-CD61-4FE0-84C5-459F01C8A2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120067</xdr:rowOff>
    </xdr:from>
    <xdr:to>
      <xdr:col>55</xdr:col>
      <xdr:colOff>50800</xdr:colOff>
      <xdr:row>63</xdr:row>
      <xdr:rowOff>50217</xdr:rowOff>
    </xdr:to>
    <xdr:sp macro="" textlink="">
      <xdr:nvSpPr>
        <xdr:cNvPr id="223" name="楕円 222">
          <a:extLst>
            <a:ext uri="{FF2B5EF4-FFF2-40B4-BE49-F238E27FC236}">
              <a16:creationId xmlns:a16="http://schemas.microsoft.com/office/drawing/2014/main" id="{319E42E0-5120-4781-A64A-0237E17597A3}"/>
            </a:ext>
          </a:extLst>
        </xdr:cNvPr>
        <xdr:cNvSpPr/>
      </xdr:nvSpPr>
      <xdr:spPr>
        <a:xfrm>
          <a:off x="10426700" y="107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142944</xdr:rowOff>
    </xdr:from>
    <xdr:ext cx="690189" cy="259045"/>
    <xdr:sp macro="" textlink="">
      <xdr:nvSpPr>
        <xdr:cNvPr id="224" name="【橋りょう・トンネル】&#10;一人当たり有形固定資産（償却資産）額該当値テキスト">
          <a:extLst>
            <a:ext uri="{FF2B5EF4-FFF2-40B4-BE49-F238E27FC236}">
              <a16:creationId xmlns:a16="http://schemas.microsoft.com/office/drawing/2014/main" id="{F7973F50-5E03-4795-A194-0CCC3E06B652}"/>
            </a:ext>
          </a:extLst>
        </xdr:cNvPr>
        <xdr:cNvSpPr txBox="1"/>
      </xdr:nvSpPr>
      <xdr:spPr>
        <a:xfrm>
          <a:off x="10515600" y="10601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50018</xdr:rowOff>
    </xdr:from>
    <xdr:to>
      <xdr:col>41</xdr:col>
      <xdr:colOff>101600</xdr:colOff>
      <xdr:row>62</xdr:row>
      <xdr:rowOff>151618</xdr:rowOff>
    </xdr:to>
    <xdr:sp macro="" textlink="">
      <xdr:nvSpPr>
        <xdr:cNvPr id="225" name="楕円 224">
          <a:extLst>
            <a:ext uri="{FF2B5EF4-FFF2-40B4-BE49-F238E27FC236}">
              <a16:creationId xmlns:a16="http://schemas.microsoft.com/office/drawing/2014/main" id="{61DA530B-18BD-49E3-949B-C899A078FFA4}"/>
            </a:ext>
          </a:extLst>
        </xdr:cNvPr>
        <xdr:cNvSpPr/>
      </xdr:nvSpPr>
      <xdr:spPr>
        <a:xfrm>
          <a:off x="7810500" y="106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45917</xdr:rowOff>
    </xdr:from>
    <xdr:to>
      <xdr:col>36</xdr:col>
      <xdr:colOff>165100</xdr:colOff>
      <xdr:row>62</xdr:row>
      <xdr:rowOff>147517</xdr:rowOff>
    </xdr:to>
    <xdr:sp macro="" textlink="">
      <xdr:nvSpPr>
        <xdr:cNvPr id="226" name="楕円 225">
          <a:extLst>
            <a:ext uri="{FF2B5EF4-FFF2-40B4-BE49-F238E27FC236}">
              <a16:creationId xmlns:a16="http://schemas.microsoft.com/office/drawing/2014/main" id="{F6155BEF-9591-4E52-990D-092A89796CDF}"/>
            </a:ext>
          </a:extLst>
        </xdr:cNvPr>
        <xdr:cNvSpPr/>
      </xdr:nvSpPr>
      <xdr:spPr>
        <a:xfrm>
          <a:off x="6921500" y="106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96717</xdr:rowOff>
    </xdr:from>
    <xdr:to>
      <xdr:col>41</xdr:col>
      <xdr:colOff>50800</xdr:colOff>
      <xdr:row>62</xdr:row>
      <xdr:rowOff>100818</xdr:rowOff>
    </xdr:to>
    <xdr:cxnSp macro="">
      <xdr:nvCxnSpPr>
        <xdr:cNvPr id="227" name="直線コネクタ 226">
          <a:extLst>
            <a:ext uri="{FF2B5EF4-FFF2-40B4-BE49-F238E27FC236}">
              <a16:creationId xmlns:a16="http://schemas.microsoft.com/office/drawing/2014/main" id="{056741A5-656E-473F-84AD-79C6139A9097}"/>
            </a:ext>
          </a:extLst>
        </xdr:cNvPr>
        <xdr:cNvCxnSpPr/>
      </xdr:nvCxnSpPr>
      <xdr:spPr>
        <a:xfrm>
          <a:off x="6972300" y="1072661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28" name="n_1aveValue【橋りょう・トンネル】&#10;一人当たり有形固定資産（償却資産）額">
          <a:extLst>
            <a:ext uri="{FF2B5EF4-FFF2-40B4-BE49-F238E27FC236}">
              <a16:creationId xmlns:a16="http://schemas.microsoft.com/office/drawing/2014/main" id="{8128D025-B3BE-44CE-BC57-57BD1B0CAA7C}"/>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29" name="n_2aveValue【橋りょう・トンネル】&#10;一人当たり有形固定資産（償却資産）額">
          <a:extLst>
            <a:ext uri="{FF2B5EF4-FFF2-40B4-BE49-F238E27FC236}">
              <a16:creationId xmlns:a16="http://schemas.microsoft.com/office/drawing/2014/main" id="{A31E9964-ECD1-4C45-8033-A1D458A518FA}"/>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30" name="n_3aveValue【橋りょう・トンネル】&#10;一人当たり有形固定資産（償却資産）額">
          <a:extLst>
            <a:ext uri="{FF2B5EF4-FFF2-40B4-BE49-F238E27FC236}">
              <a16:creationId xmlns:a16="http://schemas.microsoft.com/office/drawing/2014/main" id="{5521C2B8-B0EC-4E31-863C-D1D39F42118E}"/>
            </a:ext>
          </a:extLst>
        </xdr:cNvPr>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10535</xdr:rowOff>
    </xdr:from>
    <xdr:ext cx="599010" cy="259045"/>
    <xdr:sp macro="" textlink="">
      <xdr:nvSpPr>
        <xdr:cNvPr id="231" name="n_4aveValue【橋りょう・トンネル】&#10;一人当たり有形固定資産（償却資産）額">
          <a:extLst>
            <a:ext uri="{FF2B5EF4-FFF2-40B4-BE49-F238E27FC236}">
              <a16:creationId xmlns:a16="http://schemas.microsoft.com/office/drawing/2014/main" id="{B13DF46D-1634-4F67-847C-C5522FAE6D89}"/>
            </a:ext>
          </a:extLst>
        </xdr:cNvPr>
        <xdr:cNvSpPr txBox="1"/>
      </xdr:nvSpPr>
      <xdr:spPr>
        <a:xfrm>
          <a:off x="6672795" y="109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168145</xdr:rowOff>
    </xdr:from>
    <xdr:ext cx="690189" cy="259045"/>
    <xdr:sp macro="" textlink="">
      <xdr:nvSpPr>
        <xdr:cNvPr id="232" name="n_3mainValue【橋りょう・トンネル】&#10;一人当たり有形固定資産（償却資産）額">
          <a:extLst>
            <a:ext uri="{FF2B5EF4-FFF2-40B4-BE49-F238E27FC236}">
              <a16:creationId xmlns:a16="http://schemas.microsoft.com/office/drawing/2014/main" id="{D0618AEF-EF24-4538-84EC-162E804AD25E}"/>
            </a:ext>
          </a:extLst>
        </xdr:cNvPr>
        <xdr:cNvSpPr txBox="1"/>
      </xdr:nvSpPr>
      <xdr:spPr>
        <a:xfrm>
          <a:off x="7516205" y="104551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164044</xdr:rowOff>
    </xdr:from>
    <xdr:ext cx="690189" cy="259045"/>
    <xdr:sp macro="" textlink="">
      <xdr:nvSpPr>
        <xdr:cNvPr id="233" name="n_4mainValue【橋りょう・トンネル】&#10;一人当たり有形固定資産（償却資産）額">
          <a:extLst>
            <a:ext uri="{FF2B5EF4-FFF2-40B4-BE49-F238E27FC236}">
              <a16:creationId xmlns:a16="http://schemas.microsoft.com/office/drawing/2014/main" id="{B731FEF0-E3EB-4F13-AD65-06E3FD288AE8}"/>
            </a:ext>
          </a:extLst>
        </xdr:cNvPr>
        <xdr:cNvSpPr txBox="1"/>
      </xdr:nvSpPr>
      <xdr:spPr>
        <a:xfrm>
          <a:off x="6627205" y="10451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85CA125D-12CC-4E71-A4F2-D4BF8A7876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01DFFFDE-B402-4FA6-9CA7-68111A017A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5B512D68-5631-46CC-8F2B-31703C31B0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C45CAD7A-BB77-47A7-B8D7-F46DCB9FDA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74FF9B8C-5018-4B61-8B58-BDDD5BC8B3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976DDF9F-620A-4AD3-9056-AD2F98004D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95DA8ABC-442E-428D-8D0E-6CC19082DE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ACFB1702-9073-4BA4-8342-5E882CF90DC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3A479C2B-6B14-4A4D-B4E1-EC3FD24FCE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F4B1E2A3-E905-40BE-AFA8-14CEF81D83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a:extLst>
            <a:ext uri="{FF2B5EF4-FFF2-40B4-BE49-F238E27FC236}">
              <a16:creationId xmlns:a16="http://schemas.microsoft.com/office/drawing/2014/main" id="{82A07CCD-52AC-43D9-86D6-459FEE2D86D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a:extLst>
            <a:ext uri="{FF2B5EF4-FFF2-40B4-BE49-F238E27FC236}">
              <a16:creationId xmlns:a16="http://schemas.microsoft.com/office/drawing/2014/main" id="{22D1D022-C80F-4387-B23B-A0AA08EF96B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id="{EAF665A0-5898-41C9-9E9E-A09B84876E6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a:extLst>
            <a:ext uri="{FF2B5EF4-FFF2-40B4-BE49-F238E27FC236}">
              <a16:creationId xmlns:a16="http://schemas.microsoft.com/office/drawing/2014/main" id="{BA0C5FC2-8100-4DD4-9FD3-512A740E3A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a:extLst>
            <a:ext uri="{FF2B5EF4-FFF2-40B4-BE49-F238E27FC236}">
              <a16:creationId xmlns:a16="http://schemas.microsoft.com/office/drawing/2014/main" id="{D926693D-9425-4901-B552-19182655C6E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a:extLst>
            <a:ext uri="{FF2B5EF4-FFF2-40B4-BE49-F238E27FC236}">
              <a16:creationId xmlns:a16="http://schemas.microsoft.com/office/drawing/2014/main" id="{0F22BDCD-AB6C-4BD8-9AB6-994757312D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a:extLst>
            <a:ext uri="{FF2B5EF4-FFF2-40B4-BE49-F238E27FC236}">
              <a16:creationId xmlns:a16="http://schemas.microsoft.com/office/drawing/2014/main" id="{B4A72955-E9DB-4C1A-A0EA-F06F3F3C32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a:extLst>
            <a:ext uri="{FF2B5EF4-FFF2-40B4-BE49-F238E27FC236}">
              <a16:creationId xmlns:a16="http://schemas.microsoft.com/office/drawing/2014/main" id="{F610F92B-4098-4AF7-A656-762D3F267D3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a:extLst>
            <a:ext uri="{FF2B5EF4-FFF2-40B4-BE49-F238E27FC236}">
              <a16:creationId xmlns:a16="http://schemas.microsoft.com/office/drawing/2014/main" id="{D978BA63-1A1E-4F71-B9A5-6639AC54055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a:extLst>
            <a:ext uri="{FF2B5EF4-FFF2-40B4-BE49-F238E27FC236}">
              <a16:creationId xmlns:a16="http://schemas.microsoft.com/office/drawing/2014/main" id="{4D74FFDC-D635-4B79-83E7-C11E24EFB10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4" name="テキスト ボックス 253">
          <a:extLst>
            <a:ext uri="{FF2B5EF4-FFF2-40B4-BE49-F238E27FC236}">
              <a16:creationId xmlns:a16="http://schemas.microsoft.com/office/drawing/2014/main" id="{8E2BAB95-CFE7-48FF-86E1-4849B9C7D71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36F6081E-1AEF-4431-B4C1-8BCF7967D6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6" name="テキスト ボックス 255">
          <a:extLst>
            <a:ext uri="{FF2B5EF4-FFF2-40B4-BE49-F238E27FC236}">
              <a16:creationId xmlns:a16="http://schemas.microsoft.com/office/drawing/2014/main" id="{5CA07944-E728-4592-867F-FB60DDCAF7A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a:extLst>
            <a:ext uri="{FF2B5EF4-FFF2-40B4-BE49-F238E27FC236}">
              <a16:creationId xmlns:a16="http://schemas.microsoft.com/office/drawing/2014/main" id="{4B332A14-64B2-4129-8220-F5D1832FA7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58" name="直線コネクタ 257">
          <a:extLst>
            <a:ext uri="{FF2B5EF4-FFF2-40B4-BE49-F238E27FC236}">
              <a16:creationId xmlns:a16="http://schemas.microsoft.com/office/drawing/2014/main" id="{64394E1B-BAEF-4354-86AA-76C1E39B2F6F}"/>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9" name="【公営住宅】&#10;有形固定資産減価償却率最小値テキスト">
          <a:extLst>
            <a:ext uri="{FF2B5EF4-FFF2-40B4-BE49-F238E27FC236}">
              <a16:creationId xmlns:a16="http://schemas.microsoft.com/office/drawing/2014/main" id="{B4288796-BA71-44AA-B955-931A1D86420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0" name="直線コネクタ 259">
          <a:extLst>
            <a:ext uri="{FF2B5EF4-FFF2-40B4-BE49-F238E27FC236}">
              <a16:creationId xmlns:a16="http://schemas.microsoft.com/office/drawing/2014/main" id="{EA4CB533-B822-4E31-AD68-D254E7D46E2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1" name="【公営住宅】&#10;有形固定資産減価償却率最大値テキスト">
          <a:extLst>
            <a:ext uri="{FF2B5EF4-FFF2-40B4-BE49-F238E27FC236}">
              <a16:creationId xmlns:a16="http://schemas.microsoft.com/office/drawing/2014/main" id="{B61DA8B3-82A0-4D42-95BE-950A0D51524A}"/>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2" name="直線コネクタ 261">
          <a:extLst>
            <a:ext uri="{FF2B5EF4-FFF2-40B4-BE49-F238E27FC236}">
              <a16:creationId xmlns:a16="http://schemas.microsoft.com/office/drawing/2014/main" id="{1262D70D-445B-4791-B8C5-3DC72BA885EA}"/>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63" name="【公営住宅】&#10;有形固定資産減価償却率平均値テキスト">
          <a:extLst>
            <a:ext uri="{FF2B5EF4-FFF2-40B4-BE49-F238E27FC236}">
              <a16:creationId xmlns:a16="http://schemas.microsoft.com/office/drawing/2014/main" id="{ED366A5A-01D9-46B3-8881-4A22ACEF4E4F}"/>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4" name="フローチャート: 判断 263">
          <a:extLst>
            <a:ext uri="{FF2B5EF4-FFF2-40B4-BE49-F238E27FC236}">
              <a16:creationId xmlns:a16="http://schemas.microsoft.com/office/drawing/2014/main" id="{A0A87DE6-8FDF-4F43-AA69-835DA6E599BD}"/>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65" name="フローチャート: 判断 264">
          <a:extLst>
            <a:ext uri="{FF2B5EF4-FFF2-40B4-BE49-F238E27FC236}">
              <a16:creationId xmlns:a16="http://schemas.microsoft.com/office/drawing/2014/main" id="{BD2AD8B3-8178-4DFC-A58E-FC2A8B11122A}"/>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66" name="フローチャート: 判断 265">
          <a:extLst>
            <a:ext uri="{FF2B5EF4-FFF2-40B4-BE49-F238E27FC236}">
              <a16:creationId xmlns:a16="http://schemas.microsoft.com/office/drawing/2014/main" id="{C19E6EE8-4DF5-47AF-90FA-501EB6B7BFDF}"/>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67" name="フローチャート: 判断 266">
          <a:extLst>
            <a:ext uri="{FF2B5EF4-FFF2-40B4-BE49-F238E27FC236}">
              <a16:creationId xmlns:a16="http://schemas.microsoft.com/office/drawing/2014/main" id="{C3CB3C3D-7EFE-4228-A085-3E5D8D028EB2}"/>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68" name="フローチャート: 判断 267">
          <a:extLst>
            <a:ext uri="{FF2B5EF4-FFF2-40B4-BE49-F238E27FC236}">
              <a16:creationId xmlns:a16="http://schemas.microsoft.com/office/drawing/2014/main" id="{1416F312-3903-4513-B990-C3A7C4F6642C}"/>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EF3B56FE-1EAE-4499-B146-45FA9DB96A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26A10BCC-C00A-4573-BA51-259D34705B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6F9184A4-292E-472D-99DC-318B35BC24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40D0496A-B38E-47E1-B8BB-7A5260F066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7168CD0B-4798-4115-9E0B-E09EF469AD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73025</xdr:rowOff>
    </xdr:from>
    <xdr:to>
      <xdr:col>24</xdr:col>
      <xdr:colOff>114300</xdr:colOff>
      <xdr:row>85</xdr:row>
      <xdr:rowOff>3175</xdr:rowOff>
    </xdr:to>
    <xdr:sp macro="" textlink="">
      <xdr:nvSpPr>
        <xdr:cNvPr id="274" name="楕円 273">
          <a:extLst>
            <a:ext uri="{FF2B5EF4-FFF2-40B4-BE49-F238E27FC236}">
              <a16:creationId xmlns:a16="http://schemas.microsoft.com/office/drawing/2014/main" id="{F84EB675-2077-4C37-9D21-E5774D750B93}"/>
            </a:ext>
          </a:extLst>
        </xdr:cNvPr>
        <xdr:cNvSpPr/>
      </xdr:nvSpPr>
      <xdr:spPr>
        <a:xfrm>
          <a:off x="4584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51452</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5574FE13-5E04-4E89-B942-4C64F36E63B6}"/>
            </a:ext>
          </a:extLst>
        </xdr:cNvPr>
        <xdr:cNvSpPr txBox="1"/>
      </xdr:nvSpPr>
      <xdr:spPr>
        <a:xfrm>
          <a:off x="4673600"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78739</xdr:rowOff>
    </xdr:from>
    <xdr:to>
      <xdr:col>10</xdr:col>
      <xdr:colOff>165100</xdr:colOff>
      <xdr:row>85</xdr:row>
      <xdr:rowOff>8889</xdr:rowOff>
    </xdr:to>
    <xdr:sp macro="" textlink="">
      <xdr:nvSpPr>
        <xdr:cNvPr id="276" name="楕円 275">
          <a:extLst>
            <a:ext uri="{FF2B5EF4-FFF2-40B4-BE49-F238E27FC236}">
              <a16:creationId xmlns:a16="http://schemas.microsoft.com/office/drawing/2014/main" id="{8317D2AF-29EC-4E38-A430-3AB041C45CD3}"/>
            </a:ext>
          </a:extLst>
        </xdr:cNvPr>
        <xdr:cNvSpPr/>
      </xdr:nvSpPr>
      <xdr:spPr>
        <a:xfrm>
          <a:off x="196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76836</xdr:rowOff>
    </xdr:from>
    <xdr:to>
      <xdr:col>6</xdr:col>
      <xdr:colOff>38100</xdr:colOff>
      <xdr:row>85</xdr:row>
      <xdr:rowOff>6986</xdr:rowOff>
    </xdr:to>
    <xdr:sp macro="" textlink="">
      <xdr:nvSpPr>
        <xdr:cNvPr id="277" name="楕円 276">
          <a:extLst>
            <a:ext uri="{FF2B5EF4-FFF2-40B4-BE49-F238E27FC236}">
              <a16:creationId xmlns:a16="http://schemas.microsoft.com/office/drawing/2014/main" id="{6D014B46-3992-4F67-AEC7-111182943FC8}"/>
            </a:ext>
          </a:extLst>
        </xdr:cNvPr>
        <xdr:cNvSpPr/>
      </xdr:nvSpPr>
      <xdr:spPr>
        <a:xfrm>
          <a:off x="1079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127636</xdr:rowOff>
    </xdr:from>
    <xdr:to>
      <xdr:col>10</xdr:col>
      <xdr:colOff>114300</xdr:colOff>
      <xdr:row>84</xdr:row>
      <xdr:rowOff>129539</xdr:rowOff>
    </xdr:to>
    <xdr:cxnSp macro="">
      <xdr:nvCxnSpPr>
        <xdr:cNvPr id="278" name="直線コネクタ 277">
          <a:extLst>
            <a:ext uri="{FF2B5EF4-FFF2-40B4-BE49-F238E27FC236}">
              <a16:creationId xmlns:a16="http://schemas.microsoft.com/office/drawing/2014/main" id="{2F2201B0-399A-4535-83A1-011A26D8B04A}"/>
            </a:ext>
          </a:extLst>
        </xdr:cNvPr>
        <xdr:cNvCxnSpPr/>
      </xdr:nvCxnSpPr>
      <xdr:spPr>
        <a:xfrm>
          <a:off x="1130300" y="145294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79" name="n_1aveValue【公営住宅】&#10;有形固定資産減価償却率">
          <a:extLst>
            <a:ext uri="{FF2B5EF4-FFF2-40B4-BE49-F238E27FC236}">
              <a16:creationId xmlns:a16="http://schemas.microsoft.com/office/drawing/2014/main" id="{1F5D7CC2-6FD6-4569-B2E8-B310C4FDF0B7}"/>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80" name="n_2aveValue【公営住宅】&#10;有形固定資産減価償却率">
          <a:extLst>
            <a:ext uri="{FF2B5EF4-FFF2-40B4-BE49-F238E27FC236}">
              <a16:creationId xmlns:a16="http://schemas.microsoft.com/office/drawing/2014/main" id="{D23A874D-23BE-43C4-B581-E04E4922EA1C}"/>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81" name="n_3aveValue【公営住宅】&#10;有形固定資産減価償却率">
          <a:extLst>
            <a:ext uri="{FF2B5EF4-FFF2-40B4-BE49-F238E27FC236}">
              <a16:creationId xmlns:a16="http://schemas.microsoft.com/office/drawing/2014/main" id="{1B101A53-3D51-43D4-AC8F-3FABAB269794}"/>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82" name="n_4aveValue【公営住宅】&#10;有形固定資産減価償却率">
          <a:extLst>
            <a:ext uri="{FF2B5EF4-FFF2-40B4-BE49-F238E27FC236}">
              <a16:creationId xmlns:a16="http://schemas.microsoft.com/office/drawing/2014/main" id="{4B47DD01-55DE-4FDC-9AF0-3B3095731802}"/>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xdr:rowOff>
    </xdr:from>
    <xdr:ext cx="405111" cy="259045"/>
    <xdr:sp macro="" textlink="">
      <xdr:nvSpPr>
        <xdr:cNvPr id="283" name="n_3mainValue【公営住宅】&#10;有形固定資産減価償却率">
          <a:extLst>
            <a:ext uri="{FF2B5EF4-FFF2-40B4-BE49-F238E27FC236}">
              <a16:creationId xmlns:a16="http://schemas.microsoft.com/office/drawing/2014/main" id="{3DAEED0E-5F2B-446A-AB07-0A52AC91A102}"/>
            </a:ext>
          </a:extLst>
        </xdr:cNvPr>
        <xdr:cNvSpPr txBox="1"/>
      </xdr:nvSpPr>
      <xdr:spPr>
        <a:xfrm>
          <a:off x="1816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169563</xdr:rowOff>
    </xdr:from>
    <xdr:ext cx="405111" cy="259045"/>
    <xdr:sp macro="" textlink="">
      <xdr:nvSpPr>
        <xdr:cNvPr id="284" name="n_4mainValue【公営住宅】&#10;有形固定資産減価償却率">
          <a:extLst>
            <a:ext uri="{FF2B5EF4-FFF2-40B4-BE49-F238E27FC236}">
              <a16:creationId xmlns:a16="http://schemas.microsoft.com/office/drawing/2014/main" id="{2ACD487A-02FA-46EB-8418-28E114A06342}"/>
            </a:ext>
          </a:extLst>
        </xdr:cNvPr>
        <xdr:cNvSpPr txBox="1"/>
      </xdr:nvSpPr>
      <xdr:spPr>
        <a:xfrm>
          <a:off x="927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37E0753D-110D-4FEA-BB89-6A81CB8D9B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5225125D-8601-4599-A5D2-F21A6F2806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526ACAE9-DDE4-443B-9FE0-BCC17E9AB7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FB9979B2-3AC0-440F-9FF9-CC4B9A58A6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E7FE358A-D856-4860-8FD5-D44C6FCD37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04965FD2-F713-4D3A-AB1D-E2FDC100B1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0A6297BA-BD7D-4C17-B72E-0948D1D49D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CC0D4ACB-0704-4D95-8734-BAA49F7F11C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D1713F4F-5847-4317-BA86-598EC8F063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DD661A15-4B81-4961-83A8-63FB69CF3EA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a:extLst>
            <a:ext uri="{FF2B5EF4-FFF2-40B4-BE49-F238E27FC236}">
              <a16:creationId xmlns:a16="http://schemas.microsoft.com/office/drawing/2014/main" id="{71BA8496-705C-4E9B-86B9-5BCBC56E959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a:extLst>
            <a:ext uri="{FF2B5EF4-FFF2-40B4-BE49-F238E27FC236}">
              <a16:creationId xmlns:a16="http://schemas.microsoft.com/office/drawing/2014/main" id="{A8ABDA6F-A0FE-4305-9FB4-BC9776D5994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a:extLst>
            <a:ext uri="{FF2B5EF4-FFF2-40B4-BE49-F238E27FC236}">
              <a16:creationId xmlns:a16="http://schemas.microsoft.com/office/drawing/2014/main" id="{CE932E3C-97E4-4F4D-B6FC-CD476E3FEE6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8" name="テキスト ボックス 297">
          <a:extLst>
            <a:ext uri="{FF2B5EF4-FFF2-40B4-BE49-F238E27FC236}">
              <a16:creationId xmlns:a16="http://schemas.microsoft.com/office/drawing/2014/main" id="{1258F95B-F66C-4F2E-B8C8-A13F1E7FB84E}"/>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a:extLst>
            <a:ext uri="{FF2B5EF4-FFF2-40B4-BE49-F238E27FC236}">
              <a16:creationId xmlns:a16="http://schemas.microsoft.com/office/drawing/2014/main" id="{6BD45D07-D719-4513-BA5F-80834780E77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0" name="テキスト ボックス 299">
          <a:extLst>
            <a:ext uri="{FF2B5EF4-FFF2-40B4-BE49-F238E27FC236}">
              <a16:creationId xmlns:a16="http://schemas.microsoft.com/office/drawing/2014/main" id="{1FC7F910-CBB6-4BB9-9095-D8E71B3A496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a:extLst>
            <a:ext uri="{FF2B5EF4-FFF2-40B4-BE49-F238E27FC236}">
              <a16:creationId xmlns:a16="http://schemas.microsoft.com/office/drawing/2014/main" id="{1CEED6AC-4D0E-491E-9A42-E6B94D57F7A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2" name="テキスト ボックス 301">
          <a:extLst>
            <a:ext uri="{FF2B5EF4-FFF2-40B4-BE49-F238E27FC236}">
              <a16:creationId xmlns:a16="http://schemas.microsoft.com/office/drawing/2014/main" id="{3781696E-2334-441E-9E62-61094B864F9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175616DE-7DCF-4552-92B5-34C646DF78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4" name="テキスト ボックス 303">
          <a:extLst>
            <a:ext uri="{FF2B5EF4-FFF2-40B4-BE49-F238E27FC236}">
              <a16:creationId xmlns:a16="http://schemas.microsoft.com/office/drawing/2014/main" id="{43D1EFC3-1C04-4ABA-A822-E8D94E83604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id="{3F8293D9-9A11-4D52-A792-4C2331FE90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06" name="直線コネクタ 305">
          <a:extLst>
            <a:ext uri="{FF2B5EF4-FFF2-40B4-BE49-F238E27FC236}">
              <a16:creationId xmlns:a16="http://schemas.microsoft.com/office/drawing/2014/main" id="{EB77DACF-EEF7-49FC-8BE5-3602EAF8D0FA}"/>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07" name="【公営住宅】&#10;一人当たり面積最小値テキスト">
          <a:extLst>
            <a:ext uri="{FF2B5EF4-FFF2-40B4-BE49-F238E27FC236}">
              <a16:creationId xmlns:a16="http://schemas.microsoft.com/office/drawing/2014/main" id="{87E05504-D82E-40E3-B790-72F06E87B9EF}"/>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08" name="直線コネクタ 307">
          <a:extLst>
            <a:ext uri="{FF2B5EF4-FFF2-40B4-BE49-F238E27FC236}">
              <a16:creationId xmlns:a16="http://schemas.microsoft.com/office/drawing/2014/main" id="{689A9774-B096-4853-BB17-729BF8070E5F}"/>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09" name="【公営住宅】&#10;一人当たり面積最大値テキスト">
          <a:extLst>
            <a:ext uri="{FF2B5EF4-FFF2-40B4-BE49-F238E27FC236}">
              <a16:creationId xmlns:a16="http://schemas.microsoft.com/office/drawing/2014/main" id="{A0C518DF-5F0D-4636-9C1D-61ACFC40FC37}"/>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10" name="直線コネクタ 309">
          <a:extLst>
            <a:ext uri="{FF2B5EF4-FFF2-40B4-BE49-F238E27FC236}">
              <a16:creationId xmlns:a16="http://schemas.microsoft.com/office/drawing/2014/main" id="{868D9B70-17EE-4AE2-98F2-17F024FE11CB}"/>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11" name="【公営住宅】&#10;一人当たり面積平均値テキスト">
          <a:extLst>
            <a:ext uri="{FF2B5EF4-FFF2-40B4-BE49-F238E27FC236}">
              <a16:creationId xmlns:a16="http://schemas.microsoft.com/office/drawing/2014/main" id="{91C6B562-FF8B-4582-B569-7E6214E2A34C}"/>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12" name="フローチャート: 判断 311">
          <a:extLst>
            <a:ext uri="{FF2B5EF4-FFF2-40B4-BE49-F238E27FC236}">
              <a16:creationId xmlns:a16="http://schemas.microsoft.com/office/drawing/2014/main" id="{0451E9CB-9DF7-4AB6-AA4C-7CB580197D58}"/>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13" name="フローチャート: 判断 312">
          <a:extLst>
            <a:ext uri="{FF2B5EF4-FFF2-40B4-BE49-F238E27FC236}">
              <a16:creationId xmlns:a16="http://schemas.microsoft.com/office/drawing/2014/main" id="{E46B6458-EAB9-45EF-ADFA-2679643A6164}"/>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14" name="フローチャート: 判断 313">
          <a:extLst>
            <a:ext uri="{FF2B5EF4-FFF2-40B4-BE49-F238E27FC236}">
              <a16:creationId xmlns:a16="http://schemas.microsoft.com/office/drawing/2014/main" id="{9B373F28-9610-4697-A20C-857630CC15A9}"/>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15" name="フローチャート: 判断 314">
          <a:extLst>
            <a:ext uri="{FF2B5EF4-FFF2-40B4-BE49-F238E27FC236}">
              <a16:creationId xmlns:a16="http://schemas.microsoft.com/office/drawing/2014/main" id="{1D9E48CA-22D0-4A81-A161-D01DB8004EE4}"/>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16" name="フローチャート: 判断 315">
          <a:extLst>
            <a:ext uri="{FF2B5EF4-FFF2-40B4-BE49-F238E27FC236}">
              <a16:creationId xmlns:a16="http://schemas.microsoft.com/office/drawing/2014/main" id="{E698A3D6-F79D-4AA4-AD93-8A805942CAEC}"/>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A44C4D4C-C361-4D31-AF74-4490E42BE7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C1186E1C-6B70-47FC-ABE6-621DBE77C3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3B5192A8-7695-4214-945D-8241E223C9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B2DBC01F-7180-4855-8541-02DDB1BAE8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5F8762E1-4789-4500-9A6E-D2468D3848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94101</xdr:rowOff>
    </xdr:from>
    <xdr:to>
      <xdr:col>55</xdr:col>
      <xdr:colOff>50800</xdr:colOff>
      <xdr:row>84</xdr:row>
      <xdr:rowOff>24251</xdr:rowOff>
    </xdr:to>
    <xdr:sp macro="" textlink="">
      <xdr:nvSpPr>
        <xdr:cNvPr id="322" name="楕円 321">
          <a:extLst>
            <a:ext uri="{FF2B5EF4-FFF2-40B4-BE49-F238E27FC236}">
              <a16:creationId xmlns:a16="http://schemas.microsoft.com/office/drawing/2014/main" id="{C36F413A-1661-42BE-AB6D-D532D6A67953}"/>
            </a:ext>
          </a:extLst>
        </xdr:cNvPr>
        <xdr:cNvSpPr/>
      </xdr:nvSpPr>
      <xdr:spPr>
        <a:xfrm>
          <a:off x="10426700" y="143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116978</xdr:rowOff>
    </xdr:from>
    <xdr:ext cx="469744" cy="259045"/>
    <xdr:sp macro="" textlink="">
      <xdr:nvSpPr>
        <xdr:cNvPr id="323" name="【公営住宅】&#10;一人当たり面積該当値テキスト">
          <a:extLst>
            <a:ext uri="{FF2B5EF4-FFF2-40B4-BE49-F238E27FC236}">
              <a16:creationId xmlns:a16="http://schemas.microsoft.com/office/drawing/2014/main" id="{C8E69688-7634-468A-8B1A-BAC9DB88DF20}"/>
            </a:ext>
          </a:extLst>
        </xdr:cNvPr>
        <xdr:cNvSpPr txBox="1"/>
      </xdr:nvSpPr>
      <xdr:spPr>
        <a:xfrm>
          <a:off x="10515600" y="1417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138085</xdr:rowOff>
    </xdr:from>
    <xdr:to>
      <xdr:col>41</xdr:col>
      <xdr:colOff>101600</xdr:colOff>
      <xdr:row>83</xdr:row>
      <xdr:rowOff>68235</xdr:rowOff>
    </xdr:to>
    <xdr:sp macro="" textlink="">
      <xdr:nvSpPr>
        <xdr:cNvPr id="324" name="楕円 323">
          <a:extLst>
            <a:ext uri="{FF2B5EF4-FFF2-40B4-BE49-F238E27FC236}">
              <a16:creationId xmlns:a16="http://schemas.microsoft.com/office/drawing/2014/main" id="{6F34546A-FBA7-43B7-887A-D680D30EEF3D}"/>
            </a:ext>
          </a:extLst>
        </xdr:cNvPr>
        <xdr:cNvSpPr/>
      </xdr:nvSpPr>
      <xdr:spPr>
        <a:xfrm>
          <a:off x="7810500" y="141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95748</xdr:rowOff>
    </xdr:from>
    <xdr:to>
      <xdr:col>36</xdr:col>
      <xdr:colOff>165100</xdr:colOff>
      <xdr:row>83</xdr:row>
      <xdr:rowOff>25898</xdr:rowOff>
    </xdr:to>
    <xdr:sp macro="" textlink="">
      <xdr:nvSpPr>
        <xdr:cNvPr id="325" name="楕円 324">
          <a:extLst>
            <a:ext uri="{FF2B5EF4-FFF2-40B4-BE49-F238E27FC236}">
              <a16:creationId xmlns:a16="http://schemas.microsoft.com/office/drawing/2014/main" id="{0B33ACCE-B060-43EE-9D26-063035288CBA}"/>
            </a:ext>
          </a:extLst>
        </xdr:cNvPr>
        <xdr:cNvSpPr/>
      </xdr:nvSpPr>
      <xdr:spPr>
        <a:xfrm>
          <a:off x="6921500" y="141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146548</xdr:rowOff>
    </xdr:from>
    <xdr:to>
      <xdr:col>41</xdr:col>
      <xdr:colOff>50800</xdr:colOff>
      <xdr:row>83</xdr:row>
      <xdr:rowOff>17435</xdr:rowOff>
    </xdr:to>
    <xdr:cxnSp macro="">
      <xdr:nvCxnSpPr>
        <xdr:cNvPr id="326" name="直線コネクタ 325">
          <a:extLst>
            <a:ext uri="{FF2B5EF4-FFF2-40B4-BE49-F238E27FC236}">
              <a16:creationId xmlns:a16="http://schemas.microsoft.com/office/drawing/2014/main" id="{99CAE0D9-697A-49EE-8751-5A0BDADC4D8E}"/>
            </a:ext>
          </a:extLst>
        </xdr:cNvPr>
        <xdr:cNvCxnSpPr/>
      </xdr:nvCxnSpPr>
      <xdr:spPr>
        <a:xfrm>
          <a:off x="6972300" y="14205448"/>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27" name="n_1aveValue【公営住宅】&#10;一人当たり面積">
          <a:extLst>
            <a:ext uri="{FF2B5EF4-FFF2-40B4-BE49-F238E27FC236}">
              <a16:creationId xmlns:a16="http://schemas.microsoft.com/office/drawing/2014/main" id="{120428F2-FEDE-483B-9EDC-43634BDDB382}"/>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28" name="n_2aveValue【公営住宅】&#10;一人当たり面積">
          <a:extLst>
            <a:ext uri="{FF2B5EF4-FFF2-40B4-BE49-F238E27FC236}">
              <a16:creationId xmlns:a16="http://schemas.microsoft.com/office/drawing/2014/main" id="{985C29F5-1216-4BE3-B955-A627F84BBDAB}"/>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29" name="n_3aveValue【公営住宅】&#10;一人当たり面積">
          <a:extLst>
            <a:ext uri="{FF2B5EF4-FFF2-40B4-BE49-F238E27FC236}">
              <a16:creationId xmlns:a16="http://schemas.microsoft.com/office/drawing/2014/main" id="{EA810C81-DA65-4CFF-B6C0-F4F6A3025860}"/>
            </a:ext>
          </a:extLst>
        </xdr:cNvPr>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30" name="n_4aveValue【公営住宅】&#10;一人当たり面積">
          <a:extLst>
            <a:ext uri="{FF2B5EF4-FFF2-40B4-BE49-F238E27FC236}">
              <a16:creationId xmlns:a16="http://schemas.microsoft.com/office/drawing/2014/main" id="{8CE1F77F-FE12-415D-A51E-21A344CEBAAD}"/>
            </a:ext>
          </a:extLst>
        </xdr:cNvPr>
        <xdr:cNvSpPr txBox="1"/>
      </xdr:nvSpPr>
      <xdr:spPr>
        <a:xfrm>
          <a:off x="67374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81</xdr:row>
      <xdr:rowOff>84762</xdr:rowOff>
    </xdr:from>
    <xdr:ext cx="534377" cy="259045"/>
    <xdr:sp macro="" textlink="">
      <xdr:nvSpPr>
        <xdr:cNvPr id="331" name="n_3mainValue【公営住宅】&#10;一人当たり面積">
          <a:extLst>
            <a:ext uri="{FF2B5EF4-FFF2-40B4-BE49-F238E27FC236}">
              <a16:creationId xmlns:a16="http://schemas.microsoft.com/office/drawing/2014/main" id="{8847B4D0-EA40-425C-BA61-49CAF1D2052C}"/>
            </a:ext>
          </a:extLst>
        </xdr:cNvPr>
        <xdr:cNvSpPr txBox="1"/>
      </xdr:nvSpPr>
      <xdr:spPr>
        <a:xfrm>
          <a:off x="7594111" y="139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81</xdr:row>
      <xdr:rowOff>42425</xdr:rowOff>
    </xdr:from>
    <xdr:ext cx="534377" cy="259045"/>
    <xdr:sp macro="" textlink="">
      <xdr:nvSpPr>
        <xdr:cNvPr id="332" name="n_4mainValue【公営住宅】&#10;一人当たり面積">
          <a:extLst>
            <a:ext uri="{FF2B5EF4-FFF2-40B4-BE49-F238E27FC236}">
              <a16:creationId xmlns:a16="http://schemas.microsoft.com/office/drawing/2014/main" id="{03688E20-04B3-4217-A40A-B558E01BBCD5}"/>
            </a:ext>
          </a:extLst>
        </xdr:cNvPr>
        <xdr:cNvSpPr txBox="1"/>
      </xdr:nvSpPr>
      <xdr:spPr>
        <a:xfrm>
          <a:off x="6705111" y="139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F7476A69-E386-4774-A1C3-D7163B2339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C3FC0DA1-E193-40F2-B73B-9A28190FBE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90BEF91D-CE52-4680-9D3D-9155E3DE0C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314A082F-3458-4F4B-8D63-09DAC60CF1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24CEABD9-34BC-4C35-8048-FFC04FAAC55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37AEBA0C-E239-42FB-B613-DD7A537847D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CE742479-1620-4330-84B6-EFD474CD44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9B5CA971-1D1E-42DC-9637-9E9BFF3E7C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23C9E0EC-5D15-41D0-A57C-67F9D1B5EB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E34DEC36-FEDD-4DD9-8DB3-41DA23EAB93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98E2DF2-59AD-48EE-A822-C83B7B427C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65BB159D-CB2E-490E-8F98-BA796A36A2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B77474B9-AA42-43F9-BCD3-B759960E43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26E48891-BC0B-45B7-9A83-7CE77B0D7D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DCA7F5E8-BF70-4A5F-A13E-8DCAD44E47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C9D95526-B2E0-4BE6-B75B-8F346CEC716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DD1BDDDC-7492-45B2-B18C-334BCDF232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CD4DC066-A395-4E8E-8F31-2EEFBEAFAB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2DA797A1-03F5-4582-97A4-9CE26B7BA4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458B78AF-3257-483A-903E-1276DFD575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3CA1A56D-D35E-4F54-B11E-FC438E69BC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1B29278E-92E8-46F1-A1AB-FF899FA627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18A24BCF-8C7D-4338-90F5-627C9FBD63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02091339-298F-4A62-8A5A-84AC56FF4D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a:extLst>
            <a:ext uri="{FF2B5EF4-FFF2-40B4-BE49-F238E27FC236}">
              <a16:creationId xmlns:a16="http://schemas.microsoft.com/office/drawing/2014/main" id="{75CCE5BF-7C40-4DDD-9C17-022B47F09E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a:extLst>
            <a:ext uri="{FF2B5EF4-FFF2-40B4-BE49-F238E27FC236}">
              <a16:creationId xmlns:a16="http://schemas.microsoft.com/office/drawing/2014/main" id="{A26976A1-6ACD-4833-B7F0-6E91956E3B9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9" name="テキスト ボックス 358">
          <a:extLst>
            <a:ext uri="{FF2B5EF4-FFF2-40B4-BE49-F238E27FC236}">
              <a16:creationId xmlns:a16="http://schemas.microsoft.com/office/drawing/2014/main" id="{1AAA6CC9-45E2-48E3-B245-19CBEF8F7DE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0" name="直線コネクタ 359">
          <a:extLst>
            <a:ext uri="{FF2B5EF4-FFF2-40B4-BE49-F238E27FC236}">
              <a16:creationId xmlns:a16="http://schemas.microsoft.com/office/drawing/2014/main" id="{7ABED9ED-CE86-4FF3-8CCE-3E9A22BCF1E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1" name="テキスト ボックス 360">
          <a:extLst>
            <a:ext uri="{FF2B5EF4-FFF2-40B4-BE49-F238E27FC236}">
              <a16:creationId xmlns:a16="http://schemas.microsoft.com/office/drawing/2014/main" id="{17B36A2A-0F98-4D47-B08D-B920E895BB2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2" name="直線コネクタ 361">
          <a:extLst>
            <a:ext uri="{FF2B5EF4-FFF2-40B4-BE49-F238E27FC236}">
              <a16:creationId xmlns:a16="http://schemas.microsoft.com/office/drawing/2014/main" id="{7743A709-A309-4727-B982-9347265FE48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3" name="テキスト ボックス 362">
          <a:extLst>
            <a:ext uri="{FF2B5EF4-FFF2-40B4-BE49-F238E27FC236}">
              <a16:creationId xmlns:a16="http://schemas.microsoft.com/office/drawing/2014/main" id="{03612652-8B2F-4AAD-8D40-358946970EF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4" name="直線コネクタ 363">
          <a:extLst>
            <a:ext uri="{FF2B5EF4-FFF2-40B4-BE49-F238E27FC236}">
              <a16:creationId xmlns:a16="http://schemas.microsoft.com/office/drawing/2014/main" id="{91B6AC24-D90C-4EF2-A5DF-03F984B19A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5" name="テキスト ボックス 364">
          <a:extLst>
            <a:ext uri="{FF2B5EF4-FFF2-40B4-BE49-F238E27FC236}">
              <a16:creationId xmlns:a16="http://schemas.microsoft.com/office/drawing/2014/main" id="{2A284FA0-5261-49C2-B637-06BF33BE1CC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6" name="直線コネクタ 365">
          <a:extLst>
            <a:ext uri="{FF2B5EF4-FFF2-40B4-BE49-F238E27FC236}">
              <a16:creationId xmlns:a16="http://schemas.microsoft.com/office/drawing/2014/main" id="{8BADA996-8A7F-47D8-B3D5-2C9014BCC6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7" name="テキスト ボックス 366">
          <a:extLst>
            <a:ext uri="{FF2B5EF4-FFF2-40B4-BE49-F238E27FC236}">
              <a16:creationId xmlns:a16="http://schemas.microsoft.com/office/drawing/2014/main" id="{A61B2EE0-439F-4BEE-90D2-5D135B91F2B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8" name="直線コネクタ 367">
          <a:extLst>
            <a:ext uri="{FF2B5EF4-FFF2-40B4-BE49-F238E27FC236}">
              <a16:creationId xmlns:a16="http://schemas.microsoft.com/office/drawing/2014/main" id="{49B95AB8-8DB5-4405-9348-700EB8029BE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9" name="テキスト ボックス 368">
          <a:extLst>
            <a:ext uri="{FF2B5EF4-FFF2-40B4-BE49-F238E27FC236}">
              <a16:creationId xmlns:a16="http://schemas.microsoft.com/office/drawing/2014/main" id="{6E35A9CE-0865-4AA5-9912-8BF899345D3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0" name="直線コネクタ 369">
          <a:extLst>
            <a:ext uri="{FF2B5EF4-FFF2-40B4-BE49-F238E27FC236}">
              <a16:creationId xmlns:a16="http://schemas.microsoft.com/office/drawing/2014/main" id="{E41A80B6-FEBF-4789-807F-5AB01B6A2F7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1" name="テキスト ボックス 370">
          <a:extLst>
            <a:ext uri="{FF2B5EF4-FFF2-40B4-BE49-F238E27FC236}">
              <a16:creationId xmlns:a16="http://schemas.microsoft.com/office/drawing/2014/main" id="{26167239-CB6D-4D46-A5FF-8E8A9AB9AF9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2" name="直線コネクタ 371">
          <a:extLst>
            <a:ext uri="{FF2B5EF4-FFF2-40B4-BE49-F238E27FC236}">
              <a16:creationId xmlns:a16="http://schemas.microsoft.com/office/drawing/2014/main" id="{7C4E50FA-FE40-42BD-98D3-3492F10F61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a:extLst>
            <a:ext uri="{FF2B5EF4-FFF2-40B4-BE49-F238E27FC236}">
              <a16:creationId xmlns:a16="http://schemas.microsoft.com/office/drawing/2014/main" id="{BEF7C09A-7DE4-439D-B2A6-7B8B36E36B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74" name="直線コネクタ 373">
          <a:extLst>
            <a:ext uri="{FF2B5EF4-FFF2-40B4-BE49-F238E27FC236}">
              <a16:creationId xmlns:a16="http://schemas.microsoft.com/office/drawing/2014/main" id="{B2A40C17-3FC7-411A-B743-8616EA211207}"/>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5" name="【認定こども園・幼稚園・保育所】&#10;有形固定資産減価償却率最小値テキスト">
          <a:extLst>
            <a:ext uri="{FF2B5EF4-FFF2-40B4-BE49-F238E27FC236}">
              <a16:creationId xmlns:a16="http://schemas.microsoft.com/office/drawing/2014/main" id="{9CEE309D-A829-4264-A5D6-290A61B6591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6" name="直線コネクタ 375">
          <a:extLst>
            <a:ext uri="{FF2B5EF4-FFF2-40B4-BE49-F238E27FC236}">
              <a16:creationId xmlns:a16="http://schemas.microsoft.com/office/drawing/2014/main" id="{B146E03C-2802-41C1-A873-3AE1BACD885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77" name="【認定こども園・幼稚園・保育所】&#10;有形固定資産減価償却率最大値テキスト">
          <a:extLst>
            <a:ext uri="{FF2B5EF4-FFF2-40B4-BE49-F238E27FC236}">
              <a16:creationId xmlns:a16="http://schemas.microsoft.com/office/drawing/2014/main" id="{801BD1DD-B183-463C-98A8-765E13D99741}"/>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8" name="直線コネクタ 377">
          <a:extLst>
            <a:ext uri="{FF2B5EF4-FFF2-40B4-BE49-F238E27FC236}">
              <a16:creationId xmlns:a16="http://schemas.microsoft.com/office/drawing/2014/main" id="{D0D10523-D299-49ED-AAFC-D9A9C31795A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379" name="【認定こども園・幼稚園・保育所】&#10;有形固定資産減価償却率平均値テキスト">
          <a:extLst>
            <a:ext uri="{FF2B5EF4-FFF2-40B4-BE49-F238E27FC236}">
              <a16:creationId xmlns:a16="http://schemas.microsoft.com/office/drawing/2014/main" id="{A830DA69-D500-4143-935C-531D03002D75}"/>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80" name="フローチャート: 判断 379">
          <a:extLst>
            <a:ext uri="{FF2B5EF4-FFF2-40B4-BE49-F238E27FC236}">
              <a16:creationId xmlns:a16="http://schemas.microsoft.com/office/drawing/2014/main" id="{D5E36FCD-5CEB-4579-8A52-4958B71875B0}"/>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81" name="フローチャート: 判断 380">
          <a:extLst>
            <a:ext uri="{FF2B5EF4-FFF2-40B4-BE49-F238E27FC236}">
              <a16:creationId xmlns:a16="http://schemas.microsoft.com/office/drawing/2014/main" id="{891AB096-6A88-4E00-AE3B-4D379A5C6001}"/>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82" name="フローチャート: 判断 381">
          <a:extLst>
            <a:ext uri="{FF2B5EF4-FFF2-40B4-BE49-F238E27FC236}">
              <a16:creationId xmlns:a16="http://schemas.microsoft.com/office/drawing/2014/main" id="{0E548877-08A9-4DE4-A4CF-BFDD2FBFDCC4}"/>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83" name="フローチャート: 判断 382">
          <a:extLst>
            <a:ext uri="{FF2B5EF4-FFF2-40B4-BE49-F238E27FC236}">
              <a16:creationId xmlns:a16="http://schemas.microsoft.com/office/drawing/2014/main" id="{05E1FEE2-00A4-4BC4-A6EC-7694B190B5B2}"/>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84" name="フローチャート: 判断 383">
          <a:extLst>
            <a:ext uri="{FF2B5EF4-FFF2-40B4-BE49-F238E27FC236}">
              <a16:creationId xmlns:a16="http://schemas.microsoft.com/office/drawing/2014/main" id="{12C095E8-6C91-4485-B868-6A557E455673}"/>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51339175-BE81-4E87-BEA1-7ACFDCAE33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7A8A230-CB7D-4D68-827C-375DB882B9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A0CBD72A-DA89-40AA-86BA-14CD1602F5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3208B05-BE8A-41F4-8670-E25561F2E8B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A116CDA-1A11-4AE6-999E-185967025E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154396</xdr:rowOff>
    </xdr:from>
    <xdr:to>
      <xdr:col>85</xdr:col>
      <xdr:colOff>177800</xdr:colOff>
      <xdr:row>41</xdr:row>
      <xdr:rowOff>84546</xdr:rowOff>
    </xdr:to>
    <xdr:sp macro="" textlink="">
      <xdr:nvSpPr>
        <xdr:cNvPr id="390" name="楕円 389">
          <a:extLst>
            <a:ext uri="{FF2B5EF4-FFF2-40B4-BE49-F238E27FC236}">
              <a16:creationId xmlns:a16="http://schemas.microsoft.com/office/drawing/2014/main" id="{D1813E93-9880-4B58-A063-4F32D0BF21AE}"/>
            </a:ext>
          </a:extLst>
        </xdr:cNvPr>
        <xdr:cNvSpPr/>
      </xdr:nvSpPr>
      <xdr:spPr>
        <a:xfrm>
          <a:off x="16268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132823</xdr:rowOff>
    </xdr:from>
    <xdr:ext cx="405111" cy="259045"/>
    <xdr:sp macro="" textlink="">
      <xdr:nvSpPr>
        <xdr:cNvPr id="391" name="【認定こども園・幼稚園・保育所】&#10;有形固定資産減価償却率該当値テキスト">
          <a:extLst>
            <a:ext uri="{FF2B5EF4-FFF2-40B4-BE49-F238E27FC236}">
              <a16:creationId xmlns:a16="http://schemas.microsoft.com/office/drawing/2014/main" id="{42DDA74E-289F-4EBE-98B7-BED0196DABA4}"/>
            </a:ext>
          </a:extLst>
        </xdr:cNvPr>
        <xdr:cNvSpPr txBox="1"/>
      </xdr:nvSpPr>
      <xdr:spPr>
        <a:xfrm>
          <a:off x="16357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154396</xdr:rowOff>
    </xdr:from>
    <xdr:to>
      <xdr:col>72</xdr:col>
      <xdr:colOff>38100</xdr:colOff>
      <xdr:row>41</xdr:row>
      <xdr:rowOff>84546</xdr:rowOff>
    </xdr:to>
    <xdr:sp macro="" textlink="">
      <xdr:nvSpPr>
        <xdr:cNvPr id="392" name="楕円 391">
          <a:extLst>
            <a:ext uri="{FF2B5EF4-FFF2-40B4-BE49-F238E27FC236}">
              <a16:creationId xmlns:a16="http://schemas.microsoft.com/office/drawing/2014/main" id="{39E66F2B-D770-4C5C-A451-3D596ADBA60A}"/>
            </a:ext>
          </a:extLst>
        </xdr:cNvPr>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154396</xdr:rowOff>
    </xdr:from>
    <xdr:to>
      <xdr:col>67</xdr:col>
      <xdr:colOff>101600</xdr:colOff>
      <xdr:row>41</xdr:row>
      <xdr:rowOff>84546</xdr:rowOff>
    </xdr:to>
    <xdr:sp macro="" textlink="">
      <xdr:nvSpPr>
        <xdr:cNvPr id="393" name="楕円 392">
          <a:extLst>
            <a:ext uri="{FF2B5EF4-FFF2-40B4-BE49-F238E27FC236}">
              <a16:creationId xmlns:a16="http://schemas.microsoft.com/office/drawing/2014/main" id="{A6BB5017-F76D-4FB4-A7DB-01C9FE66D742}"/>
            </a:ext>
          </a:extLst>
        </xdr:cNvPr>
        <xdr:cNvSpPr/>
      </xdr:nvSpPr>
      <xdr:spPr>
        <a:xfrm>
          <a:off x="12763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33746</xdr:rowOff>
    </xdr:from>
    <xdr:to>
      <xdr:col>71</xdr:col>
      <xdr:colOff>177800</xdr:colOff>
      <xdr:row>41</xdr:row>
      <xdr:rowOff>33746</xdr:rowOff>
    </xdr:to>
    <xdr:cxnSp macro="">
      <xdr:nvCxnSpPr>
        <xdr:cNvPr id="394" name="直線コネクタ 393">
          <a:extLst>
            <a:ext uri="{FF2B5EF4-FFF2-40B4-BE49-F238E27FC236}">
              <a16:creationId xmlns:a16="http://schemas.microsoft.com/office/drawing/2014/main" id="{115094F5-01C4-47F7-8CB1-E84ADE231146}"/>
            </a:ext>
          </a:extLst>
        </xdr:cNvPr>
        <xdr:cNvCxnSpPr/>
      </xdr:nvCxnSpPr>
      <xdr:spPr>
        <a:xfrm>
          <a:off x="12814300" y="7063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395" name="n_1aveValue【認定こども園・幼稚園・保育所】&#10;有形固定資産減価償却率">
          <a:extLst>
            <a:ext uri="{FF2B5EF4-FFF2-40B4-BE49-F238E27FC236}">
              <a16:creationId xmlns:a16="http://schemas.microsoft.com/office/drawing/2014/main" id="{55DAEE0C-0275-45E3-BE5E-2ED5DC935654}"/>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396" name="n_2aveValue【認定こども園・幼稚園・保育所】&#10;有形固定資産減価償却率">
          <a:extLst>
            <a:ext uri="{FF2B5EF4-FFF2-40B4-BE49-F238E27FC236}">
              <a16:creationId xmlns:a16="http://schemas.microsoft.com/office/drawing/2014/main" id="{E519E595-601D-4542-BDB3-4817A360D68A}"/>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397" name="n_3aveValue【認定こども園・幼稚園・保育所】&#10;有形固定資産減価償却率">
          <a:extLst>
            <a:ext uri="{FF2B5EF4-FFF2-40B4-BE49-F238E27FC236}">
              <a16:creationId xmlns:a16="http://schemas.microsoft.com/office/drawing/2014/main" id="{6DFB09F7-E568-4EAE-AC5C-AD650E7962CB}"/>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398" name="n_4aveValue【認定こども園・幼稚園・保育所】&#10;有形固定資産減価償却率">
          <a:extLst>
            <a:ext uri="{FF2B5EF4-FFF2-40B4-BE49-F238E27FC236}">
              <a16:creationId xmlns:a16="http://schemas.microsoft.com/office/drawing/2014/main" id="{CC1A9DFF-E19D-4144-940A-B8DFFF32F579}"/>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399" name="n_3mainValue【認定こども園・幼稚園・保育所】&#10;有形固定資産減価償却率">
          <a:extLst>
            <a:ext uri="{FF2B5EF4-FFF2-40B4-BE49-F238E27FC236}">
              <a16:creationId xmlns:a16="http://schemas.microsoft.com/office/drawing/2014/main" id="{3A0C9559-CF63-4BAB-9A5B-CF0E0D1E1B17}"/>
            </a:ext>
          </a:extLst>
        </xdr:cNvPr>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75673</xdr:rowOff>
    </xdr:from>
    <xdr:ext cx="405111" cy="259045"/>
    <xdr:sp macro="" textlink="">
      <xdr:nvSpPr>
        <xdr:cNvPr id="400" name="n_4mainValue【認定こども園・幼稚園・保育所】&#10;有形固定資産減価償却率">
          <a:extLst>
            <a:ext uri="{FF2B5EF4-FFF2-40B4-BE49-F238E27FC236}">
              <a16:creationId xmlns:a16="http://schemas.microsoft.com/office/drawing/2014/main" id="{43D4623A-FA94-4E7E-A30C-F43FE232E4E8}"/>
            </a:ext>
          </a:extLst>
        </xdr:cNvPr>
        <xdr:cNvSpPr txBox="1"/>
      </xdr:nvSpPr>
      <xdr:spPr>
        <a:xfrm>
          <a:off x="12611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7176250A-710F-4949-9DE5-AFA2897831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5DE5FAB6-3EB0-4D99-8157-6630125405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183AEC87-D547-4EDD-B99F-F9891B984C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BE13B2E5-154C-4890-ADC0-90178CC232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9E92620D-8C24-445B-B4A8-16F002713F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441BF19F-6A40-43FC-82B1-5453F1917DB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96A375EE-B8B3-4B1A-AF9B-5BE9E047971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A3915FE0-5C8C-430F-82DA-F9610EBF6B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a:extLst>
            <a:ext uri="{FF2B5EF4-FFF2-40B4-BE49-F238E27FC236}">
              <a16:creationId xmlns:a16="http://schemas.microsoft.com/office/drawing/2014/main" id="{CE8AAA0F-DB1A-47D9-97CF-8246212860F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a:extLst>
            <a:ext uri="{FF2B5EF4-FFF2-40B4-BE49-F238E27FC236}">
              <a16:creationId xmlns:a16="http://schemas.microsoft.com/office/drawing/2014/main" id="{C4F40E42-952E-4D34-928B-4B0EEDED68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1" name="直線コネクタ 410">
          <a:extLst>
            <a:ext uri="{FF2B5EF4-FFF2-40B4-BE49-F238E27FC236}">
              <a16:creationId xmlns:a16="http://schemas.microsoft.com/office/drawing/2014/main" id="{429D8400-7245-4DEB-A830-50DC22EE718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2" name="テキスト ボックス 411">
          <a:extLst>
            <a:ext uri="{FF2B5EF4-FFF2-40B4-BE49-F238E27FC236}">
              <a16:creationId xmlns:a16="http://schemas.microsoft.com/office/drawing/2014/main" id="{07DC78F0-8C64-481A-9027-0721EF8CAB3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3" name="直線コネクタ 412">
          <a:extLst>
            <a:ext uri="{FF2B5EF4-FFF2-40B4-BE49-F238E27FC236}">
              <a16:creationId xmlns:a16="http://schemas.microsoft.com/office/drawing/2014/main" id="{23A0B9DD-CF3D-45BA-92F2-F1CEC9035FA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4" name="テキスト ボックス 413">
          <a:extLst>
            <a:ext uri="{FF2B5EF4-FFF2-40B4-BE49-F238E27FC236}">
              <a16:creationId xmlns:a16="http://schemas.microsoft.com/office/drawing/2014/main" id="{9920B61A-09A7-486E-A1A2-8414AAF851E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5" name="直線コネクタ 414">
          <a:extLst>
            <a:ext uri="{FF2B5EF4-FFF2-40B4-BE49-F238E27FC236}">
              <a16:creationId xmlns:a16="http://schemas.microsoft.com/office/drawing/2014/main" id="{25778D09-C4BB-44DC-A4FD-747392F87EE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6" name="テキスト ボックス 415">
          <a:extLst>
            <a:ext uri="{FF2B5EF4-FFF2-40B4-BE49-F238E27FC236}">
              <a16:creationId xmlns:a16="http://schemas.microsoft.com/office/drawing/2014/main" id="{6E08ABF2-5F66-4CDA-931A-D8079B96ECD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7" name="直線コネクタ 416">
          <a:extLst>
            <a:ext uri="{FF2B5EF4-FFF2-40B4-BE49-F238E27FC236}">
              <a16:creationId xmlns:a16="http://schemas.microsoft.com/office/drawing/2014/main" id="{C6A61EE6-BDD7-4BCD-8488-32724354D90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8" name="テキスト ボックス 417">
          <a:extLst>
            <a:ext uri="{FF2B5EF4-FFF2-40B4-BE49-F238E27FC236}">
              <a16:creationId xmlns:a16="http://schemas.microsoft.com/office/drawing/2014/main" id="{E8979DE3-8903-4C73-990E-1999065FD62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9" name="直線コネクタ 418">
          <a:extLst>
            <a:ext uri="{FF2B5EF4-FFF2-40B4-BE49-F238E27FC236}">
              <a16:creationId xmlns:a16="http://schemas.microsoft.com/office/drawing/2014/main" id="{BE346E3E-2B51-47E5-AD57-7B46BA273BB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0" name="テキスト ボックス 419">
          <a:extLst>
            <a:ext uri="{FF2B5EF4-FFF2-40B4-BE49-F238E27FC236}">
              <a16:creationId xmlns:a16="http://schemas.microsoft.com/office/drawing/2014/main" id="{4144DF6E-7E81-45B6-B1DF-FB7F7C52BB2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1" name="直線コネクタ 420">
          <a:extLst>
            <a:ext uri="{FF2B5EF4-FFF2-40B4-BE49-F238E27FC236}">
              <a16:creationId xmlns:a16="http://schemas.microsoft.com/office/drawing/2014/main" id="{FD2E6695-6646-4CF0-AE18-19FA4402CC5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2" name="テキスト ボックス 421">
          <a:extLst>
            <a:ext uri="{FF2B5EF4-FFF2-40B4-BE49-F238E27FC236}">
              <a16:creationId xmlns:a16="http://schemas.microsoft.com/office/drawing/2014/main" id="{20DA70E1-4003-44C7-BAF2-148CCD2EDBF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a:extLst>
            <a:ext uri="{FF2B5EF4-FFF2-40B4-BE49-F238E27FC236}">
              <a16:creationId xmlns:a16="http://schemas.microsoft.com/office/drawing/2014/main" id="{7F57E336-1098-4502-B101-4158A94844B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4" name="テキスト ボックス 423">
          <a:extLst>
            <a:ext uri="{FF2B5EF4-FFF2-40B4-BE49-F238E27FC236}">
              <a16:creationId xmlns:a16="http://schemas.microsoft.com/office/drawing/2014/main" id="{33A52FE9-EC1C-4387-A811-24C6B213A1D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認定こども園・幼稚園・保育所】&#10;一人当たり面積グラフ枠">
          <a:extLst>
            <a:ext uri="{FF2B5EF4-FFF2-40B4-BE49-F238E27FC236}">
              <a16:creationId xmlns:a16="http://schemas.microsoft.com/office/drawing/2014/main" id="{1D4865D6-40B3-41B2-A277-A941D8B59A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26" name="直線コネクタ 425">
          <a:extLst>
            <a:ext uri="{FF2B5EF4-FFF2-40B4-BE49-F238E27FC236}">
              <a16:creationId xmlns:a16="http://schemas.microsoft.com/office/drawing/2014/main" id="{D4426197-40D5-44F3-9BEF-457DBEFC9E24}"/>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27" name="【認定こども園・幼稚園・保育所】&#10;一人当たり面積最小値テキスト">
          <a:extLst>
            <a:ext uri="{FF2B5EF4-FFF2-40B4-BE49-F238E27FC236}">
              <a16:creationId xmlns:a16="http://schemas.microsoft.com/office/drawing/2014/main" id="{62488974-026B-46F5-8153-14A5C06F73BE}"/>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28" name="直線コネクタ 427">
          <a:extLst>
            <a:ext uri="{FF2B5EF4-FFF2-40B4-BE49-F238E27FC236}">
              <a16:creationId xmlns:a16="http://schemas.microsoft.com/office/drawing/2014/main" id="{08B30843-2DDF-42C3-855F-38E931ED0F5D}"/>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29" name="【認定こども園・幼稚園・保育所】&#10;一人当たり面積最大値テキスト">
          <a:extLst>
            <a:ext uri="{FF2B5EF4-FFF2-40B4-BE49-F238E27FC236}">
              <a16:creationId xmlns:a16="http://schemas.microsoft.com/office/drawing/2014/main" id="{9CA23622-E3C3-48A5-94B7-E85B640629AB}"/>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30" name="直線コネクタ 429">
          <a:extLst>
            <a:ext uri="{FF2B5EF4-FFF2-40B4-BE49-F238E27FC236}">
              <a16:creationId xmlns:a16="http://schemas.microsoft.com/office/drawing/2014/main" id="{73A0FBBC-C315-48ED-B093-ED14D8E50755}"/>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31" name="【認定こども園・幼稚園・保育所】&#10;一人当たり面積平均値テキスト">
          <a:extLst>
            <a:ext uri="{FF2B5EF4-FFF2-40B4-BE49-F238E27FC236}">
              <a16:creationId xmlns:a16="http://schemas.microsoft.com/office/drawing/2014/main" id="{CCF87CFF-541C-4C2A-B219-815093F9844E}"/>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32" name="フローチャート: 判断 431">
          <a:extLst>
            <a:ext uri="{FF2B5EF4-FFF2-40B4-BE49-F238E27FC236}">
              <a16:creationId xmlns:a16="http://schemas.microsoft.com/office/drawing/2014/main" id="{AA653398-A16A-4BBC-A530-4D9C0D8B0407}"/>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33" name="フローチャート: 判断 432">
          <a:extLst>
            <a:ext uri="{FF2B5EF4-FFF2-40B4-BE49-F238E27FC236}">
              <a16:creationId xmlns:a16="http://schemas.microsoft.com/office/drawing/2014/main" id="{074521DF-4461-4331-B131-C743E8D04B33}"/>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34" name="フローチャート: 判断 433">
          <a:extLst>
            <a:ext uri="{FF2B5EF4-FFF2-40B4-BE49-F238E27FC236}">
              <a16:creationId xmlns:a16="http://schemas.microsoft.com/office/drawing/2014/main" id="{14BD28F0-9AFB-484C-9270-80D757AB1247}"/>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35" name="フローチャート: 判断 434">
          <a:extLst>
            <a:ext uri="{FF2B5EF4-FFF2-40B4-BE49-F238E27FC236}">
              <a16:creationId xmlns:a16="http://schemas.microsoft.com/office/drawing/2014/main" id="{ABEF3CC8-AE3D-40E1-8BFA-70CDD276D44E}"/>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36" name="フローチャート: 判断 435">
          <a:extLst>
            <a:ext uri="{FF2B5EF4-FFF2-40B4-BE49-F238E27FC236}">
              <a16:creationId xmlns:a16="http://schemas.microsoft.com/office/drawing/2014/main" id="{BF047430-4123-495B-801D-F0640F50FAFD}"/>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D3D8E42E-8D97-4665-85FF-41053EA778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24225468-CE2B-4861-A376-8D68B2D0ED0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403CFD2F-B2D3-49F3-84B6-A5C8A22512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430A438A-0C00-471F-8480-A43EBE12DE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B444186E-D106-4018-9042-1C2EFCF52F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42" name="楕円 441">
          <a:extLst>
            <a:ext uri="{FF2B5EF4-FFF2-40B4-BE49-F238E27FC236}">
              <a16:creationId xmlns:a16="http://schemas.microsoft.com/office/drawing/2014/main" id="{B4F43A85-D7ED-4FE4-9A7B-2E25143756D9}"/>
            </a:ext>
          </a:extLst>
        </xdr:cNvPr>
        <xdr:cNvSpPr/>
      </xdr:nvSpPr>
      <xdr:spPr>
        <a:xfrm>
          <a:off x="22110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52087</xdr:rowOff>
    </xdr:from>
    <xdr:ext cx="469744" cy="259045"/>
    <xdr:sp macro="" textlink="">
      <xdr:nvSpPr>
        <xdr:cNvPr id="443" name="【認定こども園・幼稚園・保育所】&#10;一人当たり面積該当値テキスト">
          <a:extLst>
            <a:ext uri="{FF2B5EF4-FFF2-40B4-BE49-F238E27FC236}">
              <a16:creationId xmlns:a16="http://schemas.microsoft.com/office/drawing/2014/main" id="{C28EAC79-8427-4C42-8C7A-F5032AF3141F}"/>
            </a:ext>
          </a:extLst>
        </xdr:cNvPr>
        <xdr:cNvSpPr txBox="1"/>
      </xdr:nvSpPr>
      <xdr:spPr>
        <a:xfrm>
          <a:off x="221996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52615</xdr:rowOff>
    </xdr:from>
    <xdr:to>
      <xdr:col>102</xdr:col>
      <xdr:colOff>165100</xdr:colOff>
      <xdr:row>38</xdr:row>
      <xdr:rowOff>154215</xdr:rowOff>
    </xdr:to>
    <xdr:sp macro="" textlink="">
      <xdr:nvSpPr>
        <xdr:cNvPr id="444" name="楕円 443">
          <a:extLst>
            <a:ext uri="{FF2B5EF4-FFF2-40B4-BE49-F238E27FC236}">
              <a16:creationId xmlns:a16="http://schemas.microsoft.com/office/drawing/2014/main" id="{D8F54F1D-A76A-40CF-8B68-71A2AE6C74B3}"/>
            </a:ext>
          </a:extLst>
        </xdr:cNvPr>
        <xdr:cNvSpPr/>
      </xdr:nvSpPr>
      <xdr:spPr>
        <a:xfrm>
          <a:off x="19494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165826</xdr:rowOff>
    </xdr:from>
    <xdr:to>
      <xdr:col>98</xdr:col>
      <xdr:colOff>38100</xdr:colOff>
      <xdr:row>33</xdr:row>
      <xdr:rowOff>95976</xdr:rowOff>
    </xdr:to>
    <xdr:sp macro="" textlink="">
      <xdr:nvSpPr>
        <xdr:cNvPr id="445" name="楕円 444">
          <a:extLst>
            <a:ext uri="{FF2B5EF4-FFF2-40B4-BE49-F238E27FC236}">
              <a16:creationId xmlns:a16="http://schemas.microsoft.com/office/drawing/2014/main" id="{141EF037-9BD8-453E-A57E-4BDE17B74FA7}"/>
            </a:ext>
          </a:extLst>
        </xdr:cNvPr>
        <xdr:cNvSpPr/>
      </xdr:nvSpPr>
      <xdr:spPr>
        <a:xfrm>
          <a:off x="18605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45176</xdr:rowOff>
    </xdr:from>
    <xdr:to>
      <xdr:col>102</xdr:col>
      <xdr:colOff>114300</xdr:colOff>
      <xdr:row>38</xdr:row>
      <xdr:rowOff>103415</xdr:rowOff>
    </xdr:to>
    <xdr:cxnSp macro="">
      <xdr:nvCxnSpPr>
        <xdr:cNvPr id="446" name="直線コネクタ 445">
          <a:extLst>
            <a:ext uri="{FF2B5EF4-FFF2-40B4-BE49-F238E27FC236}">
              <a16:creationId xmlns:a16="http://schemas.microsoft.com/office/drawing/2014/main" id="{144BA49E-D6AF-484E-BF6A-35B8B5C32822}"/>
            </a:ext>
          </a:extLst>
        </xdr:cNvPr>
        <xdr:cNvCxnSpPr/>
      </xdr:nvCxnSpPr>
      <xdr:spPr>
        <a:xfrm>
          <a:off x="18656300" y="5703026"/>
          <a:ext cx="889000" cy="9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47" name="n_1aveValue【認定こども園・幼稚園・保育所】&#10;一人当たり面積">
          <a:extLst>
            <a:ext uri="{FF2B5EF4-FFF2-40B4-BE49-F238E27FC236}">
              <a16:creationId xmlns:a16="http://schemas.microsoft.com/office/drawing/2014/main" id="{5F66B67E-BCE2-4FF3-9408-00F5E0F2647D}"/>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48" name="n_2aveValue【認定こども園・幼稚園・保育所】&#10;一人当たり面積">
          <a:extLst>
            <a:ext uri="{FF2B5EF4-FFF2-40B4-BE49-F238E27FC236}">
              <a16:creationId xmlns:a16="http://schemas.microsoft.com/office/drawing/2014/main" id="{C1C1A934-9AA7-43CD-93B5-942FDDC2DDA9}"/>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49" name="n_3aveValue【認定こども園・幼稚園・保育所】&#10;一人当たり面積">
          <a:extLst>
            <a:ext uri="{FF2B5EF4-FFF2-40B4-BE49-F238E27FC236}">
              <a16:creationId xmlns:a16="http://schemas.microsoft.com/office/drawing/2014/main" id="{4229D8D3-F454-4AC9-9480-6BEE18913D6F}"/>
            </a:ext>
          </a:extLst>
        </xdr:cNvPr>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104520</xdr:rowOff>
    </xdr:from>
    <xdr:ext cx="469744" cy="259045"/>
    <xdr:sp macro="" textlink="">
      <xdr:nvSpPr>
        <xdr:cNvPr id="450" name="n_4aveValue【認定こども園・幼稚園・保育所】&#10;一人当たり面積">
          <a:extLst>
            <a:ext uri="{FF2B5EF4-FFF2-40B4-BE49-F238E27FC236}">
              <a16:creationId xmlns:a16="http://schemas.microsoft.com/office/drawing/2014/main" id="{54642F7F-F354-458B-B35A-46BE7DBC521A}"/>
            </a:ext>
          </a:extLst>
        </xdr:cNvPr>
        <xdr:cNvSpPr txBox="1"/>
      </xdr:nvSpPr>
      <xdr:spPr>
        <a:xfrm>
          <a:off x="18421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170741</xdr:rowOff>
    </xdr:from>
    <xdr:ext cx="469744" cy="259045"/>
    <xdr:sp macro="" textlink="">
      <xdr:nvSpPr>
        <xdr:cNvPr id="451" name="n_3mainValue【認定こども園・幼稚園・保育所】&#10;一人当たり面積">
          <a:extLst>
            <a:ext uri="{FF2B5EF4-FFF2-40B4-BE49-F238E27FC236}">
              <a16:creationId xmlns:a16="http://schemas.microsoft.com/office/drawing/2014/main" id="{C5935ED8-A090-4821-AF5F-5569BED6CF50}"/>
            </a:ext>
          </a:extLst>
        </xdr:cNvPr>
        <xdr:cNvSpPr txBox="1"/>
      </xdr:nvSpPr>
      <xdr:spPr>
        <a:xfrm>
          <a:off x="19310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112503</xdr:rowOff>
    </xdr:from>
    <xdr:ext cx="469744" cy="259045"/>
    <xdr:sp macro="" textlink="">
      <xdr:nvSpPr>
        <xdr:cNvPr id="452" name="n_4mainValue【認定こども園・幼稚園・保育所】&#10;一人当たり面積">
          <a:extLst>
            <a:ext uri="{FF2B5EF4-FFF2-40B4-BE49-F238E27FC236}">
              <a16:creationId xmlns:a16="http://schemas.microsoft.com/office/drawing/2014/main" id="{04F5F4E4-DFD2-4F59-870A-CCAB3C11BC22}"/>
            </a:ext>
          </a:extLst>
        </xdr:cNvPr>
        <xdr:cNvSpPr txBox="1"/>
      </xdr:nvSpPr>
      <xdr:spPr>
        <a:xfrm>
          <a:off x="18421427" y="54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a:extLst>
            <a:ext uri="{FF2B5EF4-FFF2-40B4-BE49-F238E27FC236}">
              <a16:creationId xmlns:a16="http://schemas.microsoft.com/office/drawing/2014/main" id="{A9A93207-BDE4-4747-A29C-CFE20B25D34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a:extLst>
            <a:ext uri="{FF2B5EF4-FFF2-40B4-BE49-F238E27FC236}">
              <a16:creationId xmlns:a16="http://schemas.microsoft.com/office/drawing/2014/main" id="{56C948B9-058F-4127-89AA-2EEF8109EA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a:extLst>
            <a:ext uri="{FF2B5EF4-FFF2-40B4-BE49-F238E27FC236}">
              <a16:creationId xmlns:a16="http://schemas.microsoft.com/office/drawing/2014/main" id="{56DC4839-38C7-4768-B71F-6A9DFC9052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a:extLst>
            <a:ext uri="{FF2B5EF4-FFF2-40B4-BE49-F238E27FC236}">
              <a16:creationId xmlns:a16="http://schemas.microsoft.com/office/drawing/2014/main" id="{32098AC0-EC0C-42EF-B875-344B09AFC5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a:extLst>
            <a:ext uri="{FF2B5EF4-FFF2-40B4-BE49-F238E27FC236}">
              <a16:creationId xmlns:a16="http://schemas.microsoft.com/office/drawing/2014/main" id="{A5AD534A-1D57-410D-8865-DC5F8ECFFD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a:extLst>
            <a:ext uri="{FF2B5EF4-FFF2-40B4-BE49-F238E27FC236}">
              <a16:creationId xmlns:a16="http://schemas.microsoft.com/office/drawing/2014/main" id="{2EAF8912-4CFD-4752-A5F5-F64C1BF9EA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a:extLst>
            <a:ext uri="{FF2B5EF4-FFF2-40B4-BE49-F238E27FC236}">
              <a16:creationId xmlns:a16="http://schemas.microsoft.com/office/drawing/2014/main" id="{BA823269-91F7-46E8-A00B-F3DB2C70167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a:extLst>
            <a:ext uri="{FF2B5EF4-FFF2-40B4-BE49-F238E27FC236}">
              <a16:creationId xmlns:a16="http://schemas.microsoft.com/office/drawing/2014/main" id="{B1843CE1-E995-4A1F-8F94-7CE3462F24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a:extLst>
            <a:ext uri="{FF2B5EF4-FFF2-40B4-BE49-F238E27FC236}">
              <a16:creationId xmlns:a16="http://schemas.microsoft.com/office/drawing/2014/main" id="{B2D9BD8D-C1CB-44EC-BD0C-989814AAB6A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a:extLst>
            <a:ext uri="{FF2B5EF4-FFF2-40B4-BE49-F238E27FC236}">
              <a16:creationId xmlns:a16="http://schemas.microsoft.com/office/drawing/2014/main" id="{5B98BEFA-2FC4-473F-83A9-FBA4381257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a:extLst>
            <a:ext uri="{FF2B5EF4-FFF2-40B4-BE49-F238E27FC236}">
              <a16:creationId xmlns:a16="http://schemas.microsoft.com/office/drawing/2014/main" id="{DD4FFA04-8F95-4390-9AE8-7DA0621A9B3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a:extLst>
            <a:ext uri="{FF2B5EF4-FFF2-40B4-BE49-F238E27FC236}">
              <a16:creationId xmlns:a16="http://schemas.microsoft.com/office/drawing/2014/main" id="{E635618D-8603-4C90-BC21-78582D2E7E1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5" name="テキスト ボックス 464">
          <a:extLst>
            <a:ext uri="{FF2B5EF4-FFF2-40B4-BE49-F238E27FC236}">
              <a16:creationId xmlns:a16="http://schemas.microsoft.com/office/drawing/2014/main" id="{40A9F4C4-E288-418C-A29F-3740CD1C918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a:extLst>
            <a:ext uri="{FF2B5EF4-FFF2-40B4-BE49-F238E27FC236}">
              <a16:creationId xmlns:a16="http://schemas.microsoft.com/office/drawing/2014/main" id="{46489941-5453-4EA9-91A3-D81397089B1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a:extLst>
            <a:ext uri="{FF2B5EF4-FFF2-40B4-BE49-F238E27FC236}">
              <a16:creationId xmlns:a16="http://schemas.microsoft.com/office/drawing/2014/main" id="{EF4C071B-D4BC-4F1F-B68E-95F9F6EFAD4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a:extLst>
            <a:ext uri="{FF2B5EF4-FFF2-40B4-BE49-F238E27FC236}">
              <a16:creationId xmlns:a16="http://schemas.microsoft.com/office/drawing/2014/main" id="{5293C67B-997A-4FD2-B86D-CBD82C1A62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a:extLst>
            <a:ext uri="{FF2B5EF4-FFF2-40B4-BE49-F238E27FC236}">
              <a16:creationId xmlns:a16="http://schemas.microsoft.com/office/drawing/2014/main" id="{187CCC3D-2A3F-4087-A020-8559CC8AAF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a:extLst>
            <a:ext uri="{FF2B5EF4-FFF2-40B4-BE49-F238E27FC236}">
              <a16:creationId xmlns:a16="http://schemas.microsoft.com/office/drawing/2014/main" id="{60FBA990-AAA8-4872-AF07-3EA1D5F7EAC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a:extLst>
            <a:ext uri="{FF2B5EF4-FFF2-40B4-BE49-F238E27FC236}">
              <a16:creationId xmlns:a16="http://schemas.microsoft.com/office/drawing/2014/main" id="{56CD692E-B1E4-4371-BFE2-84DD05BCD31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a:extLst>
            <a:ext uri="{FF2B5EF4-FFF2-40B4-BE49-F238E27FC236}">
              <a16:creationId xmlns:a16="http://schemas.microsoft.com/office/drawing/2014/main" id="{0C0D6DF6-47C4-43C6-824E-7F8630B00CD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a:extLst>
            <a:ext uri="{FF2B5EF4-FFF2-40B4-BE49-F238E27FC236}">
              <a16:creationId xmlns:a16="http://schemas.microsoft.com/office/drawing/2014/main" id="{4F000A0D-34CA-4FC1-B866-841F84B52E1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a:extLst>
            <a:ext uri="{FF2B5EF4-FFF2-40B4-BE49-F238E27FC236}">
              <a16:creationId xmlns:a16="http://schemas.microsoft.com/office/drawing/2014/main" id="{BF26214E-E403-4F4E-8ED1-F4A8122C8A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5" name="テキスト ボックス 474">
          <a:extLst>
            <a:ext uri="{FF2B5EF4-FFF2-40B4-BE49-F238E27FC236}">
              <a16:creationId xmlns:a16="http://schemas.microsoft.com/office/drawing/2014/main" id="{39B404AE-69BB-4FA2-989B-85EF18AEFC4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a:extLst>
            <a:ext uri="{FF2B5EF4-FFF2-40B4-BE49-F238E27FC236}">
              <a16:creationId xmlns:a16="http://schemas.microsoft.com/office/drawing/2014/main" id="{AEF0A073-7606-4250-B3CE-BC47D19E30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77" name="直線コネクタ 476">
          <a:extLst>
            <a:ext uri="{FF2B5EF4-FFF2-40B4-BE49-F238E27FC236}">
              <a16:creationId xmlns:a16="http://schemas.microsoft.com/office/drawing/2014/main" id="{DE2C40D0-B3B2-4C1D-8F3B-4015BED5FE61}"/>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78" name="【学校施設】&#10;有形固定資産減価償却率最小値テキスト">
          <a:extLst>
            <a:ext uri="{FF2B5EF4-FFF2-40B4-BE49-F238E27FC236}">
              <a16:creationId xmlns:a16="http://schemas.microsoft.com/office/drawing/2014/main" id="{AF574A5F-75A2-45F6-8711-688FEAB6C95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79" name="直線コネクタ 478">
          <a:extLst>
            <a:ext uri="{FF2B5EF4-FFF2-40B4-BE49-F238E27FC236}">
              <a16:creationId xmlns:a16="http://schemas.microsoft.com/office/drawing/2014/main" id="{4CD59CF5-17D2-4C0C-AD78-5AB4FFAA5437}"/>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80" name="【学校施設】&#10;有形固定資産減価償却率最大値テキスト">
          <a:extLst>
            <a:ext uri="{FF2B5EF4-FFF2-40B4-BE49-F238E27FC236}">
              <a16:creationId xmlns:a16="http://schemas.microsoft.com/office/drawing/2014/main" id="{5BE34503-5157-4BAD-BDC1-2324A5111D8B}"/>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81" name="直線コネクタ 480">
          <a:extLst>
            <a:ext uri="{FF2B5EF4-FFF2-40B4-BE49-F238E27FC236}">
              <a16:creationId xmlns:a16="http://schemas.microsoft.com/office/drawing/2014/main" id="{4BCD9321-B5F1-4CF7-B281-08A1F43F26DF}"/>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82" name="【学校施設】&#10;有形固定資産減価償却率平均値テキスト">
          <a:extLst>
            <a:ext uri="{FF2B5EF4-FFF2-40B4-BE49-F238E27FC236}">
              <a16:creationId xmlns:a16="http://schemas.microsoft.com/office/drawing/2014/main" id="{6DD78C0E-BB82-4B38-B3F2-1EB451FC40D4}"/>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83" name="フローチャート: 判断 482">
          <a:extLst>
            <a:ext uri="{FF2B5EF4-FFF2-40B4-BE49-F238E27FC236}">
              <a16:creationId xmlns:a16="http://schemas.microsoft.com/office/drawing/2014/main" id="{F23B93E7-4A1E-496C-873C-2A31E8492F49}"/>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84" name="フローチャート: 判断 483">
          <a:extLst>
            <a:ext uri="{FF2B5EF4-FFF2-40B4-BE49-F238E27FC236}">
              <a16:creationId xmlns:a16="http://schemas.microsoft.com/office/drawing/2014/main" id="{0B546FF4-2D92-4187-848B-2DA64A9E9DC8}"/>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85" name="フローチャート: 判断 484">
          <a:extLst>
            <a:ext uri="{FF2B5EF4-FFF2-40B4-BE49-F238E27FC236}">
              <a16:creationId xmlns:a16="http://schemas.microsoft.com/office/drawing/2014/main" id="{403E893C-E1E3-4173-B6DC-2D34215FE26C}"/>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86" name="フローチャート: 判断 485">
          <a:extLst>
            <a:ext uri="{FF2B5EF4-FFF2-40B4-BE49-F238E27FC236}">
              <a16:creationId xmlns:a16="http://schemas.microsoft.com/office/drawing/2014/main" id="{9D1C90F3-738F-46FC-9C5C-D3A36A8BEBED}"/>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87" name="フローチャート: 判断 486">
          <a:extLst>
            <a:ext uri="{FF2B5EF4-FFF2-40B4-BE49-F238E27FC236}">
              <a16:creationId xmlns:a16="http://schemas.microsoft.com/office/drawing/2014/main" id="{578F73E5-FFB7-43D9-976C-05065E5F0B97}"/>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49A6A2E5-A21F-41A9-B9B0-6C3D6F68B2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9767DE7-10D4-4E19-8E67-123A639BDA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ECBAAFC5-8C8E-4B5A-A11A-5CBA573DE5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FFB64D0D-E15A-4479-816C-B35DE835A5E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E020422C-73E1-42BE-97EF-9C5EE8BA2A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493" name="楕円 492">
          <a:extLst>
            <a:ext uri="{FF2B5EF4-FFF2-40B4-BE49-F238E27FC236}">
              <a16:creationId xmlns:a16="http://schemas.microsoft.com/office/drawing/2014/main" id="{2D76437E-9913-4963-9995-452480CDD131}"/>
            </a:ext>
          </a:extLst>
        </xdr:cNvPr>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494" name="【学校施設】&#10;有形固定資産減価償却率該当値テキスト">
          <a:extLst>
            <a:ext uri="{FF2B5EF4-FFF2-40B4-BE49-F238E27FC236}">
              <a16:creationId xmlns:a16="http://schemas.microsoft.com/office/drawing/2014/main" id="{23A5F391-A6DD-4AE8-9CEF-ECE42C1B997C}"/>
            </a:ext>
          </a:extLst>
        </xdr:cNvPr>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109220</xdr:rowOff>
    </xdr:from>
    <xdr:to>
      <xdr:col>72</xdr:col>
      <xdr:colOff>38100</xdr:colOff>
      <xdr:row>62</xdr:row>
      <xdr:rowOff>39370</xdr:rowOff>
    </xdr:to>
    <xdr:sp macro="" textlink="">
      <xdr:nvSpPr>
        <xdr:cNvPr id="495" name="楕円 494">
          <a:extLst>
            <a:ext uri="{FF2B5EF4-FFF2-40B4-BE49-F238E27FC236}">
              <a16:creationId xmlns:a16="http://schemas.microsoft.com/office/drawing/2014/main" id="{594F32C6-3B05-4FC6-A779-A3F4E0AA4A33}"/>
            </a:ext>
          </a:extLst>
        </xdr:cNvPr>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126365</xdr:rowOff>
    </xdr:from>
    <xdr:to>
      <xdr:col>67</xdr:col>
      <xdr:colOff>101600</xdr:colOff>
      <xdr:row>63</xdr:row>
      <xdr:rowOff>56515</xdr:rowOff>
    </xdr:to>
    <xdr:sp macro="" textlink="">
      <xdr:nvSpPr>
        <xdr:cNvPr id="496" name="楕円 495">
          <a:extLst>
            <a:ext uri="{FF2B5EF4-FFF2-40B4-BE49-F238E27FC236}">
              <a16:creationId xmlns:a16="http://schemas.microsoft.com/office/drawing/2014/main" id="{AF546652-3D9C-4BBD-9796-0B97940198FA}"/>
            </a:ext>
          </a:extLst>
        </xdr:cNvPr>
        <xdr:cNvSpPr/>
      </xdr:nvSpPr>
      <xdr:spPr>
        <a:xfrm>
          <a:off x="12763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160020</xdr:rowOff>
    </xdr:from>
    <xdr:to>
      <xdr:col>71</xdr:col>
      <xdr:colOff>177800</xdr:colOff>
      <xdr:row>63</xdr:row>
      <xdr:rowOff>5715</xdr:rowOff>
    </xdr:to>
    <xdr:cxnSp macro="">
      <xdr:nvCxnSpPr>
        <xdr:cNvPr id="497" name="直線コネクタ 496">
          <a:extLst>
            <a:ext uri="{FF2B5EF4-FFF2-40B4-BE49-F238E27FC236}">
              <a16:creationId xmlns:a16="http://schemas.microsoft.com/office/drawing/2014/main" id="{4B90DE80-9596-48BE-AB71-F505DE115ADE}"/>
            </a:ext>
          </a:extLst>
        </xdr:cNvPr>
        <xdr:cNvCxnSpPr/>
      </xdr:nvCxnSpPr>
      <xdr:spPr>
        <a:xfrm flipV="1">
          <a:off x="12814300" y="1061847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98" name="n_1aveValue【学校施設】&#10;有形固定資産減価償却率">
          <a:extLst>
            <a:ext uri="{FF2B5EF4-FFF2-40B4-BE49-F238E27FC236}">
              <a16:creationId xmlns:a16="http://schemas.microsoft.com/office/drawing/2014/main" id="{DD011660-DA27-4C74-81E1-28CE4836B2E4}"/>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499" name="n_2aveValue【学校施設】&#10;有形固定資産減価償却率">
          <a:extLst>
            <a:ext uri="{FF2B5EF4-FFF2-40B4-BE49-F238E27FC236}">
              <a16:creationId xmlns:a16="http://schemas.microsoft.com/office/drawing/2014/main" id="{89F0C007-D169-4C1F-9251-BDCC7593636A}"/>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00" name="n_3aveValue【学校施設】&#10;有形固定資産減価償却率">
          <a:extLst>
            <a:ext uri="{FF2B5EF4-FFF2-40B4-BE49-F238E27FC236}">
              <a16:creationId xmlns:a16="http://schemas.microsoft.com/office/drawing/2014/main" id="{4BF24C0C-D2F3-48BF-BEC2-0172B3F3E1A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01" name="n_4aveValue【学校施設】&#10;有形固定資産減価償却率">
          <a:extLst>
            <a:ext uri="{FF2B5EF4-FFF2-40B4-BE49-F238E27FC236}">
              <a16:creationId xmlns:a16="http://schemas.microsoft.com/office/drawing/2014/main" id="{A32BA8E6-DD7A-4881-A186-907E53B1AEB3}"/>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502" name="n_3mainValue【学校施設】&#10;有形固定資産減価償却率">
          <a:extLst>
            <a:ext uri="{FF2B5EF4-FFF2-40B4-BE49-F238E27FC236}">
              <a16:creationId xmlns:a16="http://schemas.microsoft.com/office/drawing/2014/main" id="{1EBD3C4C-19CA-467F-AF8A-05DF348CE1F6}"/>
            </a:ext>
          </a:extLst>
        </xdr:cNvPr>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47642</xdr:rowOff>
    </xdr:from>
    <xdr:ext cx="405111" cy="259045"/>
    <xdr:sp macro="" textlink="">
      <xdr:nvSpPr>
        <xdr:cNvPr id="503" name="n_4mainValue【学校施設】&#10;有形固定資産減価償却率">
          <a:extLst>
            <a:ext uri="{FF2B5EF4-FFF2-40B4-BE49-F238E27FC236}">
              <a16:creationId xmlns:a16="http://schemas.microsoft.com/office/drawing/2014/main" id="{6093AE5C-5A6F-45F7-9BB9-6332A3891EC1}"/>
            </a:ext>
          </a:extLst>
        </xdr:cNvPr>
        <xdr:cNvSpPr txBox="1"/>
      </xdr:nvSpPr>
      <xdr:spPr>
        <a:xfrm>
          <a:off x="12611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a:extLst>
            <a:ext uri="{FF2B5EF4-FFF2-40B4-BE49-F238E27FC236}">
              <a16:creationId xmlns:a16="http://schemas.microsoft.com/office/drawing/2014/main" id="{62694D6D-21C6-4C67-ACF9-C7DB2C12A1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a:extLst>
            <a:ext uri="{FF2B5EF4-FFF2-40B4-BE49-F238E27FC236}">
              <a16:creationId xmlns:a16="http://schemas.microsoft.com/office/drawing/2014/main" id="{45544DD7-B781-4592-9859-731B80EAA8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a:extLst>
            <a:ext uri="{FF2B5EF4-FFF2-40B4-BE49-F238E27FC236}">
              <a16:creationId xmlns:a16="http://schemas.microsoft.com/office/drawing/2014/main" id="{28EDF259-CA32-43C6-A58A-183BCDEF71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a:extLst>
            <a:ext uri="{FF2B5EF4-FFF2-40B4-BE49-F238E27FC236}">
              <a16:creationId xmlns:a16="http://schemas.microsoft.com/office/drawing/2014/main" id="{9C04A41A-E57A-476F-8B70-D7616DFB94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a:extLst>
            <a:ext uri="{FF2B5EF4-FFF2-40B4-BE49-F238E27FC236}">
              <a16:creationId xmlns:a16="http://schemas.microsoft.com/office/drawing/2014/main" id="{9E7E4776-1CD6-46C5-A38D-072A8E61E56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a:extLst>
            <a:ext uri="{FF2B5EF4-FFF2-40B4-BE49-F238E27FC236}">
              <a16:creationId xmlns:a16="http://schemas.microsoft.com/office/drawing/2014/main" id="{C572A677-4221-4BD1-99BB-6DBD87B0E4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a:extLst>
            <a:ext uri="{FF2B5EF4-FFF2-40B4-BE49-F238E27FC236}">
              <a16:creationId xmlns:a16="http://schemas.microsoft.com/office/drawing/2014/main" id="{5C1E8BDB-87B8-44DF-B88F-C5C7F7E9FC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a:extLst>
            <a:ext uri="{FF2B5EF4-FFF2-40B4-BE49-F238E27FC236}">
              <a16:creationId xmlns:a16="http://schemas.microsoft.com/office/drawing/2014/main" id="{8F1038B0-9CD8-4B84-8201-BF0B616F90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2" name="テキスト ボックス 511">
          <a:extLst>
            <a:ext uri="{FF2B5EF4-FFF2-40B4-BE49-F238E27FC236}">
              <a16:creationId xmlns:a16="http://schemas.microsoft.com/office/drawing/2014/main" id="{EC390C63-1512-446B-9234-4C265AA0242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3" name="直線コネクタ 512">
          <a:extLst>
            <a:ext uri="{FF2B5EF4-FFF2-40B4-BE49-F238E27FC236}">
              <a16:creationId xmlns:a16="http://schemas.microsoft.com/office/drawing/2014/main" id="{7EF3B336-E8FE-4046-9E9B-7E68B812E8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4" name="直線コネクタ 513">
          <a:extLst>
            <a:ext uri="{FF2B5EF4-FFF2-40B4-BE49-F238E27FC236}">
              <a16:creationId xmlns:a16="http://schemas.microsoft.com/office/drawing/2014/main" id="{0237D1BF-3044-4001-BFC5-6029FEE5CE7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5" name="テキスト ボックス 514">
          <a:extLst>
            <a:ext uri="{FF2B5EF4-FFF2-40B4-BE49-F238E27FC236}">
              <a16:creationId xmlns:a16="http://schemas.microsoft.com/office/drawing/2014/main" id="{ED8F7B0F-E5A8-4008-AD30-E08521B36F7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6" name="直線コネクタ 515">
          <a:extLst>
            <a:ext uri="{FF2B5EF4-FFF2-40B4-BE49-F238E27FC236}">
              <a16:creationId xmlns:a16="http://schemas.microsoft.com/office/drawing/2014/main" id="{67C68153-A0AE-4791-B7F1-1397D1F67D3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7" name="テキスト ボックス 516">
          <a:extLst>
            <a:ext uri="{FF2B5EF4-FFF2-40B4-BE49-F238E27FC236}">
              <a16:creationId xmlns:a16="http://schemas.microsoft.com/office/drawing/2014/main" id="{A673D5D8-D8AE-4E69-B030-6B95C3ADAA8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8" name="直線コネクタ 517">
          <a:extLst>
            <a:ext uri="{FF2B5EF4-FFF2-40B4-BE49-F238E27FC236}">
              <a16:creationId xmlns:a16="http://schemas.microsoft.com/office/drawing/2014/main" id="{849A894D-2136-4916-AEC4-6C58A43258F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19" name="テキスト ボックス 518">
          <a:extLst>
            <a:ext uri="{FF2B5EF4-FFF2-40B4-BE49-F238E27FC236}">
              <a16:creationId xmlns:a16="http://schemas.microsoft.com/office/drawing/2014/main" id="{86B8DE6B-A77A-44C9-948E-F3E1D3D2144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0" name="直線コネクタ 519">
          <a:extLst>
            <a:ext uri="{FF2B5EF4-FFF2-40B4-BE49-F238E27FC236}">
              <a16:creationId xmlns:a16="http://schemas.microsoft.com/office/drawing/2014/main" id="{E44AB40E-59A2-4D5A-80A1-4665F51A30B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21" name="テキスト ボックス 520">
          <a:extLst>
            <a:ext uri="{FF2B5EF4-FFF2-40B4-BE49-F238E27FC236}">
              <a16:creationId xmlns:a16="http://schemas.microsoft.com/office/drawing/2014/main" id="{F6B58F4C-0165-4E32-9FE1-D51804B5F93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2" name="直線コネクタ 521">
          <a:extLst>
            <a:ext uri="{FF2B5EF4-FFF2-40B4-BE49-F238E27FC236}">
              <a16:creationId xmlns:a16="http://schemas.microsoft.com/office/drawing/2014/main" id="{06B5AD39-39AA-48CA-8E5F-7BDF6B79E5F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3" name="テキスト ボックス 522">
          <a:extLst>
            <a:ext uri="{FF2B5EF4-FFF2-40B4-BE49-F238E27FC236}">
              <a16:creationId xmlns:a16="http://schemas.microsoft.com/office/drawing/2014/main" id="{AE709DDE-CEB3-457F-9073-E3FE24F321F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a:extLst>
            <a:ext uri="{FF2B5EF4-FFF2-40B4-BE49-F238E27FC236}">
              <a16:creationId xmlns:a16="http://schemas.microsoft.com/office/drawing/2014/main" id="{D84058E7-F06A-4018-AF11-B0AD6509E9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5" name="テキスト ボックス 524">
          <a:extLst>
            <a:ext uri="{FF2B5EF4-FFF2-40B4-BE49-F238E27FC236}">
              <a16:creationId xmlns:a16="http://schemas.microsoft.com/office/drawing/2014/main" id="{F6C604EE-8658-4626-89A2-5A5F6E5F71C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学校施設】&#10;一人当たり面積グラフ枠">
          <a:extLst>
            <a:ext uri="{FF2B5EF4-FFF2-40B4-BE49-F238E27FC236}">
              <a16:creationId xmlns:a16="http://schemas.microsoft.com/office/drawing/2014/main" id="{66531165-45E7-4FB1-927A-FA1E32A4EF5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27" name="直線コネクタ 526">
          <a:extLst>
            <a:ext uri="{FF2B5EF4-FFF2-40B4-BE49-F238E27FC236}">
              <a16:creationId xmlns:a16="http://schemas.microsoft.com/office/drawing/2014/main" id="{9940B217-D881-47A4-A9FC-FCBA4981206E}"/>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28" name="【学校施設】&#10;一人当たり面積最小値テキスト">
          <a:extLst>
            <a:ext uri="{FF2B5EF4-FFF2-40B4-BE49-F238E27FC236}">
              <a16:creationId xmlns:a16="http://schemas.microsoft.com/office/drawing/2014/main" id="{663F1E89-59F3-4C65-912F-10459D9D52B2}"/>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29" name="直線コネクタ 528">
          <a:extLst>
            <a:ext uri="{FF2B5EF4-FFF2-40B4-BE49-F238E27FC236}">
              <a16:creationId xmlns:a16="http://schemas.microsoft.com/office/drawing/2014/main" id="{ACA4EAEE-27EE-4177-ADD9-724165EA1F67}"/>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30" name="【学校施設】&#10;一人当たり面積最大値テキスト">
          <a:extLst>
            <a:ext uri="{FF2B5EF4-FFF2-40B4-BE49-F238E27FC236}">
              <a16:creationId xmlns:a16="http://schemas.microsoft.com/office/drawing/2014/main" id="{CFE59FE8-0B8F-4B40-B55C-99C48BFE126E}"/>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31" name="直線コネクタ 530">
          <a:extLst>
            <a:ext uri="{FF2B5EF4-FFF2-40B4-BE49-F238E27FC236}">
              <a16:creationId xmlns:a16="http://schemas.microsoft.com/office/drawing/2014/main" id="{EE077BDF-7FD2-44BC-841C-7C9D669C7CEE}"/>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32" name="【学校施設】&#10;一人当たり面積平均値テキスト">
          <a:extLst>
            <a:ext uri="{FF2B5EF4-FFF2-40B4-BE49-F238E27FC236}">
              <a16:creationId xmlns:a16="http://schemas.microsoft.com/office/drawing/2014/main" id="{1EA9057F-404E-4A2B-8F4E-FA5854D08845}"/>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33" name="フローチャート: 判断 532">
          <a:extLst>
            <a:ext uri="{FF2B5EF4-FFF2-40B4-BE49-F238E27FC236}">
              <a16:creationId xmlns:a16="http://schemas.microsoft.com/office/drawing/2014/main" id="{F6536DB1-9C2B-49EB-B0B5-8D85D04DE212}"/>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34" name="フローチャート: 判断 533">
          <a:extLst>
            <a:ext uri="{FF2B5EF4-FFF2-40B4-BE49-F238E27FC236}">
              <a16:creationId xmlns:a16="http://schemas.microsoft.com/office/drawing/2014/main" id="{236B2DB5-1294-4F41-8477-54F1C64EEC47}"/>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35" name="フローチャート: 判断 534">
          <a:extLst>
            <a:ext uri="{FF2B5EF4-FFF2-40B4-BE49-F238E27FC236}">
              <a16:creationId xmlns:a16="http://schemas.microsoft.com/office/drawing/2014/main" id="{7E62994A-A5D9-46AA-80BD-FF1EE7996201}"/>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36" name="フローチャート: 判断 535">
          <a:extLst>
            <a:ext uri="{FF2B5EF4-FFF2-40B4-BE49-F238E27FC236}">
              <a16:creationId xmlns:a16="http://schemas.microsoft.com/office/drawing/2014/main" id="{F41021BB-5498-4240-85B5-BD40344EBF3C}"/>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37" name="フローチャート: 判断 536">
          <a:extLst>
            <a:ext uri="{FF2B5EF4-FFF2-40B4-BE49-F238E27FC236}">
              <a16:creationId xmlns:a16="http://schemas.microsoft.com/office/drawing/2014/main" id="{F8A2FBBD-8991-40AB-BC69-B198C18C67CA}"/>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7CD44661-139F-496F-A532-49F314106E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8C69E5C-E268-4690-9FE1-56BFF9F6F0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86CE473-9412-4FEB-A708-B41EB14A0EC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BFE24B1-0B4E-48C5-98F7-3806326173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26D98C8-51A3-4C38-9085-3E0F489AB8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xdr:rowOff>
    </xdr:from>
    <xdr:to>
      <xdr:col>116</xdr:col>
      <xdr:colOff>114300</xdr:colOff>
      <xdr:row>62</xdr:row>
      <xdr:rowOff>117856</xdr:rowOff>
    </xdr:to>
    <xdr:sp macro="" textlink="">
      <xdr:nvSpPr>
        <xdr:cNvPr id="543" name="楕円 542">
          <a:extLst>
            <a:ext uri="{FF2B5EF4-FFF2-40B4-BE49-F238E27FC236}">
              <a16:creationId xmlns:a16="http://schemas.microsoft.com/office/drawing/2014/main" id="{1904E4C7-EAE3-4CB8-BC21-6A71510A25CB}"/>
            </a:ext>
          </a:extLst>
        </xdr:cNvPr>
        <xdr:cNvSpPr/>
      </xdr:nvSpPr>
      <xdr:spPr>
        <a:xfrm>
          <a:off x="22110700" y="106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39133</xdr:rowOff>
    </xdr:from>
    <xdr:ext cx="469744" cy="259045"/>
    <xdr:sp macro="" textlink="">
      <xdr:nvSpPr>
        <xdr:cNvPr id="544" name="【学校施設】&#10;一人当たり面積該当値テキスト">
          <a:extLst>
            <a:ext uri="{FF2B5EF4-FFF2-40B4-BE49-F238E27FC236}">
              <a16:creationId xmlns:a16="http://schemas.microsoft.com/office/drawing/2014/main" id="{54D3D578-98EF-4405-B21E-DB88DE82EF78}"/>
            </a:ext>
          </a:extLst>
        </xdr:cNvPr>
        <xdr:cNvSpPr txBox="1"/>
      </xdr:nvSpPr>
      <xdr:spPr>
        <a:xfrm>
          <a:off x="22199600" y="104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88341</xdr:rowOff>
    </xdr:from>
    <xdr:to>
      <xdr:col>102</xdr:col>
      <xdr:colOff>165100</xdr:colOff>
      <xdr:row>62</xdr:row>
      <xdr:rowOff>18491</xdr:rowOff>
    </xdr:to>
    <xdr:sp macro="" textlink="">
      <xdr:nvSpPr>
        <xdr:cNvPr id="545" name="楕円 544">
          <a:extLst>
            <a:ext uri="{FF2B5EF4-FFF2-40B4-BE49-F238E27FC236}">
              <a16:creationId xmlns:a16="http://schemas.microsoft.com/office/drawing/2014/main" id="{D509B6DE-35A9-4E6E-93C8-AB7A86E05463}"/>
            </a:ext>
          </a:extLst>
        </xdr:cNvPr>
        <xdr:cNvSpPr/>
      </xdr:nvSpPr>
      <xdr:spPr>
        <a:xfrm>
          <a:off x="19494500" y="105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546" name="楕円 545">
          <a:extLst>
            <a:ext uri="{FF2B5EF4-FFF2-40B4-BE49-F238E27FC236}">
              <a16:creationId xmlns:a16="http://schemas.microsoft.com/office/drawing/2014/main" id="{4A4C373A-4ED8-480B-9D1B-35A194064A0F}"/>
            </a:ext>
          </a:extLst>
        </xdr:cNvPr>
        <xdr:cNvSpPr/>
      </xdr:nvSpPr>
      <xdr:spPr>
        <a:xfrm>
          <a:off x="18605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133350</xdr:rowOff>
    </xdr:from>
    <xdr:to>
      <xdr:col>102</xdr:col>
      <xdr:colOff>114300</xdr:colOff>
      <xdr:row>61</xdr:row>
      <xdr:rowOff>139141</xdr:rowOff>
    </xdr:to>
    <xdr:cxnSp macro="">
      <xdr:nvCxnSpPr>
        <xdr:cNvPr id="547" name="直線コネクタ 546">
          <a:extLst>
            <a:ext uri="{FF2B5EF4-FFF2-40B4-BE49-F238E27FC236}">
              <a16:creationId xmlns:a16="http://schemas.microsoft.com/office/drawing/2014/main" id="{F7032378-2577-4763-8616-FDA813C63FDE}"/>
            </a:ext>
          </a:extLst>
        </xdr:cNvPr>
        <xdr:cNvCxnSpPr/>
      </xdr:nvCxnSpPr>
      <xdr:spPr>
        <a:xfrm>
          <a:off x="18656300" y="1059180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48" name="n_1aveValue【学校施設】&#10;一人当たり面積">
          <a:extLst>
            <a:ext uri="{FF2B5EF4-FFF2-40B4-BE49-F238E27FC236}">
              <a16:creationId xmlns:a16="http://schemas.microsoft.com/office/drawing/2014/main" id="{A826046E-D096-4332-A3EA-380B8D62E517}"/>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49" name="n_2aveValue【学校施設】&#10;一人当たり面積">
          <a:extLst>
            <a:ext uri="{FF2B5EF4-FFF2-40B4-BE49-F238E27FC236}">
              <a16:creationId xmlns:a16="http://schemas.microsoft.com/office/drawing/2014/main" id="{7E4934EB-C779-4250-804D-A19C2B784EE8}"/>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550" name="n_3aveValue【学校施設】&#10;一人当たり面積">
          <a:extLst>
            <a:ext uri="{FF2B5EF4-FFF2-40B4-BE49-F238E27FC236}">
              <a16:creationId xmlns:a16="http://schemas.microsoft.com/office/drawing/2014/main" id="{9E60DD8E-D9C0-4BE9-8009-A2FE8C00B25B}"/>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551" name="n_4aveValue【学校施設】&#10;一人当たり面積">
          <a:extLst>
            <a:ext uri="{FF2B5EF4-FFF2-40B4-BE49-F238E27FC236}">
              <a16:creationId xmlns:a16="http://schemas.microsoft.com/office/drawing/2014/main" id="{FAAE1C7D-F0C5-4D9F-9D2A-7C71DC36FC34}"/>
            </a:ext>
          </a:extLst>
        </xdr:cNvPr>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35018</xdr:rowOff>
    </xdr:from>
    <xdr:ext cx="469744" cy="259045"/>
    <xdr:sp macro="" textlink="">
      <xdr:nvSpPr>
        <xdr:cNvPr id="552" name="n_3mainValue【学校施設】&#10;一人当たり面積">
          <a:extLst>
            <a:ext uri="{FF2B5EF4-FFF2-40B4-BE49-F238E27FC236}">
              <a16:creationId xmlns:a16="http://schemas.microsoft.com/office/drawing/2014/main" id="{B113D3E2-327A-4A64-BD33-C0FC2CF48689}"/>
            </a:ext>
          </a:extLst>
        </xdr:cNvPr>
        <xdr:cNvSpPr txBox="1"/>
      </xdr:nvSpPr>
      <xdr:spPr>
        <a:xfrm>
          <a:off x="19310427" y="1032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29227</xdr:rowOff>
    </xdr:from>
    <xdr:ext cx="469744" cy="259045"/>
    <xdr:sp macro="" textlink="">
      <xdr:nvSpPr>
        <xdr:cNvPr id="553" name="n_4mainValue【学校施設】&#10;一人当たり面積">
          <a:extLst>
            <a:ext uri="{FF2B5EF4-FFF2-40B4-BE49-F238E27FC236}">
              <a16:creationId xmlns:a16="http://schemas.microsoft.com/office/drawing/2014/main" id="{2EEA705B-653F-43BD-BD16-2D8F14B7F435}"/>
            </a:ext>
          </a:extLst>
        </xdr:cNvPr>
        <xdr:cNvSpPr txBox="1"/>
      </xdr:nvSpPr>
      <xdr:spPr>
        <a:xfrm>
          <a:off x="18421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a:extLst>
            <a:ext uri="{FF2B5EF4-FFF2-40B4-BE49-F238E27FC236}">
              <a16:creationId xmlns:a16="http://schemas.microsoft.com/office/drawing/2014/main" id="{09997B55-0C29-4EA0-BBA0-78661D821F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a:extLst>
            <a:ext uri="{FF2B5EF4-FFF2-40B4-BE49-F238E27FC236}">
              <a16:creationId xmlns:a16="http://schemas.microsoft.com/office/drawing/2014/main" id="{C226A146-0449-4BEE-B5C1-F08321DB2D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a:extLst>
            <a:ext uri="{FF2B5EF4-FFF2-40B4-BE49-F238E27FC236}">
              <a16:creationId xmlns:a16="http://schemas.microsoft.com/office/drawing/2014/main" id="{929519BB-6604-4B17-8C18-72E173B609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a:extLst>
            <a:ext uri="{FF2B5EF4-FFF2-40B4-BE49-F238E27FC236}">
              <a16:creationId xmlns:a16="http://schemas.microsoft.com/office/drawing/2014/main" id="{6733C436-575A-4D2A-9125-F7963614ABD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a:extLst>
            <a:ext uri="{FF2B5EF4-FFF2-40B4-BE49-F238E27FC236}">
              <a16:creationId xmlns:a16="http://schemas.microsoft.com/office/drawing/2014/main" id="{1D21DC97-532E-4114-BE32-36469C6BD1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a:extLst>
            <a:ext uri="{FF2B5EF4-FFF2-40B4-BE49-F238E27FC236}">
              <a16:creationId xmlns:a16="http://schemas.microsoft.com/office/drawing/2014/main" id="{35830D01-8194-4A64-8CB4-F7171519078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a:extLst>
            <a:ext uri="{FF2B5EF4-FFF2-40B4-BE49-F238E27FC236}">
              <a16:creationId xmlns:a16="http://schemas.microsoft.com/office/drawing/2014/main" id="{6D2D2DB7-2AD9-4D96-AA37-DABDF633E1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a:extLst>
            <a:ext uri="{FF2B5EF4-FFF2-40B4-BE49-F238E27FC236}">
              <a16:creationId xmlns:a16="http://schemas.microsoft.com/office/drawing/2014/main" id="{73D75AF5-C8CB-46C1-A544-B4978EB4579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a:extLst>
            <a:ext uri="{FF2B5EF4-FFF2-40B4-BE49-F238E27FC236}">
              <a16:creationId xmlns:a16="http://schemas.microsoft.com/office/drawing/2014/main" id="{E2CCDD95-C45C-407E-8E1A-4C1A05AAA71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a:extLst>
            <a:ext uri="{FF2B5EF4-FFF2-40B4-BE49-F238E27FC236}">
              <a16:creationId xmlns:a16="http://schemas.microsoft.com/office/drawing/2014/main" id="{F710FFAF-BDFD-4FD9-AA31-3BEAC2BA6F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a:extLst>
            <a:ext uri="{FF2B5EF4-FFF2-40B4-BE49-F238E27FC236}">
              <a16:creationId xmlns:a16="http://schemas.microsoft.com/office/drawing/2014/main" id="{E5884F3D-B4E5-45E3-91F5-A1D1642A9E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a:extLst>
            <a:ext uri="{FF2B5EF4-FFF2-40B4-BE49-F238E27FC236}">
              <a16:creationId xmlns:a16="http://schemas.microsoft.com/office/drawing/2014/main" id="{4A03798E-C6C6-4EE8-AFEB-707340D43C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a:extLst>
            <a:ext uri="{FF2B5EF4-FFF2-40B4-BE49-F238E27FC236}">
              <a16:creationId xmlns:a16="http://schemas.microsoft.com/office/drawing/2014/main" id="{8D6020C1-2381-4127-A707-D1EE52751D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a:extLst>
            <a:ext uri="{FF2B5EF4-FFF2-40B4-BE49-F238E27FC236}">
              <a16:creationId xmlns:a16="http://schemas.microsoft.com/office/drawing/2014/main" id="{0A9F0EA0-7AF2-43B8-992B-F9E359E7D26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a:extLst>
            <a:ext uri="{FF2B5EF4-FFF2-40B4-BE49-F238E27FC236}">
              <a16:creationId xmlns:a16="http://schemas.microsoft.com/office/drawing/2014/main" id="{4F340F97-24CE-43AE-A1FE-45FFD237BC4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a:extLst>
            <a:ext uri="{FF2B5EF4-FFF2-40B4-BE49-F238E27FC236}">
              <a16:creationId xmlns:a16="http://schemas.microsoft.com/office/drawing/2014/main" id="{D5043DF3-D767-4457-AEF6-B4C069A29E0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0" name="正方形/長方形 569">
          <a:extLst>
            <a:ext uri="{FF2B5EF4-FFF2-40B4-BE49-F238E27FC236}">
              <a16:creationId xmlns:a16="http://schemas.microsoft.com/office/drawing/2014/main" id="{DF8D947D-4EC0-475A-BFB5-29EDB1E026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1" name="正方形/長方形 570">
          <a:extLst>
            <a:ext uri="{FF2B5EF4-FFF2-40B4-BE49-F238E27FC236}">
              <a16:creationId xmlns:a16="http://schemas.microsoft.com/office/drawing/2014/main" id="{C19B285C-9D5C-40A7-9CEA-FA42FC93AE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2" name="正方形/長方形 571">
          <a:extLst>
            <a:ext uri="{FF2B5EF4-FFF2-40B4-BE49-F238E27FC236}">
              <a16:creationId xmlns:a16="http://schemas.microsoft.com/office/drawing/2014/main" id="{71D6E9C2-9BBB-467C-AF1C-51523CE16F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3" name="正方形/長方形 572">
          <a:extLst>
            <a:ext uri="{FF2B5EF4-FFF2-40B4-BE49-F238E27FC236}">
              <a16:creationId xmlns:a16="http://schemas.microsoft.com/office/drawing/2014/main" id="{64739B85-AE58-427A-9C61-ACD134F791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4" name="正方形/長方形 573">
          <a:extLst>
            <a:ext uri="{FF2B5EF4-FFF2-40B4-BE49-F238E27FC236}">
              <a16:creationId xmlns:a16="http://schemas.microsoft.com/office/drawing/2014/main" id="{9493F9C2-CAA5-4C5B-B3CE-F411663311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5" name="正方形/長方形 574">
          <a:extLst>
            <a:ext uri="{FF2B5EF4-FFF2-40B4-BE49-F238E27FC236}">
              <a16:creationId xmlns:a16="http://schemas.microsoft.com/office/drawing/2014/main" id="{416C8C79-B14B-44C7-B3B9-155F743405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6" name="正方形/長方形 575">
          <a:extLst>
            <a:ext uri="{FF2B5EF4-FFF2-40B4-BE49-F238E27FC236}">
              <a16:creationId xmlns:a16="http://schemas.microsoft.com/office/drawing/2014/main" id="{ABA2C3DA-CF8D-45EA-8477-10D30B91E36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正方形/長方形 576">
          <a:extLst>
            <a:ext uri="{FF2B5EF4-FFF2-40B4-BE49-F238E27FC236}">
              <a16:creationId xmlns:a16="http://schemas.microsoft.com/office/drawing/2014/main" id="{DDA8516F-41EE-49FA-BA76-70D2EF047A5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8" name="テキスト ボックス 577">
          <a:extLst>
            <a:ext uri="{FF2B5EF4-FFF2-40B4-BE49-F238E27FC236}">
              <a16:creationId xmlns:a16="http://schemas.microsoft.com/office/drawing/2014/main" id="{04EAC931-176B-4BE2-BF79-925282B39C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9" name="直線コネクタ 578">
          <a:extLst>
            <a:ext uri="{FF2B5EF4-FFF2-40B4-BE49-F238E27FC236}">
              <a16:creationId xmlns:a16="http://schemas.microsoft.com/office/drawing/2014/main" id="{446601A8-5097-4DFF-874E-61A08AA21E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0" name="テキスト ボックス 579">
          <a:extLst>
            <a:ext uri="{FF2B5EF4-FFF2-40B4-BE49-F238E27FC236}">
              <a16:creationId xmlns:a16="http://schemas.microsoft.com/office/drawing/2014/main" id="{F5AB5CE0-F796-4037-952D-3A91F997B96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1" name="直線コネクタ 580">
          <a:extLst>
            <a:ext uri="{FF2B5EF4-FFF2-40B4-BE49-F238E27FC236}">
              <a16:creationId xmlns:a16="http://schemas.microsoft.com/office/drawing/2014/main" id="{76C68248-4FDD-4E59-AF1C-C5218E1523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2" name="テキスト ボックス 581">
          <a:extLst>
            <a:ext uri="{FF2B5EF4-FFF2-40B4-BE49-F238E27FC236}">
              <a16:creationId xmlns:a16="http://schemas.microsoft.com/office/drawing/2014/main" id="{E45939A7-D48C-429E-95C8-DA2E38C9299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3" name="直線コネクタ 582">
          <a:extLst>
            <a:ext uri="{FF2B5EF4-FFF2-40B4-BE49-F238E27FC236}">
              <a16:creationId xmlns:a16="http://schemas.microsoft.com/office/drawing/2014/main" id="{123115C9-8451-4696-A034-28EECFFAB44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4" name="テキスト ボックス 583">
          <a:extLst>
            <a:ext uri="{FF2B5EF4-FFF2-40B4-BE49-F238E27FC236}">
              <a16:creationId xmlns:a16="http://schemas.microsoft.com/office/drawing/2014/main" id="{D2D1CC04-5335-4155-ADA7-AE4A60FBFFA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5" name="直線コネクタ 584">
          <a:extLst>
            <a:ext uri="{FF2B5EF4-FFF2-40B4-BE49-F238E27FC236}">
              <a16:creationId xmlns:a16="http://schemas.microsoft.com/office/drawing/2014/main" id="{CCC25A2F-63F0-471C-B160-105427E19AD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6" name="テキスト ボックス 585">
          <a:extLst>
            <a:ext uri="{FF2B5EF4-FFF2-40B4-BE49-F238E27FC236}">
              <a16:creationId xmlns:a16="http://schemas.microsoft.com/office/drawing/2014/main" id="{E4512E1B-6469-489A-AF87-E8EC57499C5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7" name="直線コネクタ 586">
          <a:extLst>
            <a:ext uri="{FF2B5EF4-FFF2-40B4-BE49-F238E27FC236}">
              <a16:creationId xmlns:a16="http://schemas.microsoft.com/office/drawing/2014/main" id="{7B8D9B11-1CBB-4272-B360-DFCA0F8756D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8" name="テキスト ボックス 587">
          <a:extLst>
            <a:ext uri="{FF2B5EF4-FFF2-40B4-BE49-F238E27FC236}">
              <a16:creationId xmlns:a16="http://schemas.microsoft.com/office/drawing/2014/main" id="{31AC64B8-AF0F-4C67-A7FD-1B2FA96B140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9" name="直線コネクタ 588">
          <a:extLst>
            <a:ext uri="{FF2B5EF4-FFF2-40B4-BE49-F238E27FC236}">
              <a16:creationId xmlns:a16="http://schemas.microsoft.com/office/drawing/2014/main" id="{494D3517-AAFA-4464-9E88-EC5A06F822C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0" name="テキスト ボックス 589">
          <a:extLst>
            <a:ext uri="{FF2B5EF4-FFF2-40B4-BE49-F238E27FC236}">
              <a16:creationId xmlns:a16="http://schemas.microsoft.com/office/drawing/2014/main" id="{C12B04F0-96DE-4DFA-BE6F-CF6B0E965EE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1" name="直線コネクタ 590">
          <a:extLst>
            <a:ext uri="{FF2B5EF4-FFF2-40B4-BE49-F238E27FC236}">
              <a16:creationId xmlns:a16="http://schemas.microsoft.com/office/drawing/2014/main" id="{5B18E4D5-A51C-4D51-939C-836CF747B4F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92" name="テキスト ボックス 591">
          <a:extLst>
            <a:ext uri="{FF2B5EF4-FFF2-40B4-BE49-F238E27FC236}">
              <a16:creationId xmlns:a16="http://schemas.microsoft.com/office/drawing/2014/main" id="{DC1D0E9A-D2AF-49F2-9C51-BE184B1848B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3" name="【公民館】&#10;有形固定資産減価償却率グラフ枠">
          <a:extLst>
            <a:ext uri="{FF2B5EF4-FFF2-40B4-BE49-F238E27FC236}">
              <a16:creationId xmlns:a16="http://schemas.microsoft.com/office/drawing/2014/main" id="{1F8412CC-8A36-41FD-84AC-2E6524ED67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594" name="直線コネクタ 593">
          <a:extLst>
            <a:ext uri="{FF2B5EF4-FFF2-40B4-BE49-F238E27FC236}">
              <a16:creationId xmlns:a16="http://schemas.microsoft.com/office/drawing/2014/main" id="{C9501760-12B3-4F3E-B449-6ABAA3409E76}"/>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95" name="【公民館】&#10;有形固定資産減価償却率最小値テキスト">
          <a:extLst>
            <a:ext uri="{FF2B5EF4-FFF2-40B4-BE49-F238E27FC236}">
              <a16:creationId xmlns:a16="http://schemas.microsoft.com/office/drawing/2014/main" id="{28656BDD-3965-4A3A-AB3D-FA7525D381F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6" name="直線コネクタ 595">
          <a:extLst>
            <a:ext uri="{FF2B5EF4-FFF2-40B4-BE49-F238E27FC236}">
              <a16:creationId xmlns:a16="http://schemas.microsoft.com/office/drawing/2014/main" id="{8CC5CBCE-70DA-4D6D-99D8-158C4E12C5F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597" name="【公民館】&#10;有形固定資産減価償却率最大値テキスト">
          <a:extLst>
            <a:ext uri="{FF2B5EF4-FFF2-40B4-BE49-F238E27FC236}">
              <a16:creationId xmlns:a16="http://schemas.microsoft.com/office/drawing/2014/main" id="{46AEA12A-2D40-4A5B-8F9A-FCA88FEFAA88}"/>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598" name="直線コネクタ 597">
          <a:extLst>
            <a:ext uri="{FF2B5EF4-FFF2-40B4-BE49-F238E27FC236}">
              <a16:creationId xmlns:a16="http://schemas.microsoft.com/office/drawing/2014/main" id="{A0289353-63A0-449B-9EF4-CD1C1340F6B3}"/>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599" name="【公民館】&#10;有形固定資産減価償却率平均値テキスト">
          <a:extLst>
            <a:ext uri="{FF2B5EF4-FFF2-40B4-BE49-F238E27FC236}">
              <a16:creationId xmlns:a16="http://schemas.microsoft.com/office/drawing/2014/main" id="{D8E34550-C4CF-44ED-9AA2-42E796D6A3E1}"/>
            </a:ext>
          </a:extLst>
        </xdr:cNvPr>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00" name="フローチャート: 判断 599">
          <a:extLst>
            <a:ext uri="{FF2B5EF4-FFF2-40B4-BE49-F238E27FC236}">
              <a16:creationId xmlns:a16="http://schemas.microsoft.com/office/drawing/2014/main" id="{DFB0A9D8-F971-4362-8CAC-341602DEAE57}"/>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01" name="フローチャート: 判断 600">
          <a:extLst>
            <a:ext uri="{FF2B5EF4-FFF2-40B4-BE49-F238E27FC236}">
              <a16:creationId xmlns:a16="http://schemas.microsoft.com/office/drawing/2014/main" id="{E2A46D44-EF9A-4611-A930-985FDE5B73FB}"/>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02" name="フローチャート: 判断 601">
          <a:extLst>
            <a:ext uri="{FF2B5EF4-FFF2-40B4-BE49-F238E27FC236}">
              <a16:creationId xmlns:a16="http://schemas.microsoft.com/office/drawing/2014/main" id="{28A22348-3374-496C-B5F6-DBBD64F067DC}"/>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03" name="フローチャート: 判断 602">
          <a:extLst>
            <a:ext uri="{FF2B5EF4-FFF2-40B4-BE49-F238E27FC236}">
              <a16:creationId xmlns:a16="http://schemas.microsoft.com/office/drawing/2014/main" id="{D147705E-FF9D-4D9F-B257-CD92260AFB44}"/>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04" name="フローチャート: 判断 603">
          <a:extLst>
            <a:ext uri="{FF2B5EF4-FFF2-40B4-BE49-F238E27FC236}">
              <a16:creationId xmlns:a16="http://schemas.microsoft.com/office/drawing/2014/main" id="{EF78E9DE-A00E-459E-B8A6-68DFB9DE905E}"/>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7580C31F-FC96-410D-829E-4AA5E703B8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373C9022-A172-4094-B8D0-4F5EB0ACE18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6D631DD9-3604-4593-A67F-393C07A0A0E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580D3657-631E-411A-9295-FA0067BCD1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186983BF-B95A-41DB-97FF-E81BDF75C3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63500</xdr:rowOff>
    </xdr:from>
    <xdr:to>
      <xdr:col>85</xdr:col>
      <xdr:colOff>177800</xdr:colOff>
      <xdr:row>102</xdr:row>
      <xdr:rowOff>165100</xdr:rowOff>
    </xdr:to>
    <xdr:sp macro="" textlink="">
      <xdr:nvSpPr>
        <xdr:cNvPr id="610" name="楕円 609">
          <a:extLst>
            <a:ext uri="{FF2B5EF4-FFF2-40B4-BE49-F238E27FC236}">
              <a16:creationId xmlns:a16="http://schemas.microsoft.com/office/drawing/2014/main" id="{90A2A651-A060-40D7-89E4-F380B358C400}"/>
            </a:ext>
          </a:extLst>
        </xdr:cNvPr>
        <xdr:cNvSpPr/>
      </xdr:nvSpPr>
      <xdr:spPr>
        <a:xfrm>
          <a:off x="16268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86377</xdr:rowOff>
    </xdr:from>
    <xdr:ext cx="405111" cy="259045"/>
    <xdr:sp macro="" textlink="">
      <xdr:nvSpPr>
        <xdr:cNvPr id="611" name="【公民館】&#10;有形固定資産減価償却率該当値テキスト">
          <a:extLst>
            <a:ext uri="{FF2B5EF4-FFF2-40B4-BE49-F238E27FC236}">
              <a16:creationId xmlns:a16="http://schemas.microsoft.com/office/drawing/2014/main" id="{68AC3377-80BB-414C-8A52-AA5DB16B8E93}"/>
            </a:ext>
          </a:extLst>
        </xdr:cNvPr>
        <xdr:cNvSpPr txBox="1"/>
      </xdr:nvSpPr>
      <xdr:spPr>
        <a:xfrm>
          <a:off x="163576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8272</xdr:rowOff>
    </xdr:from>
    <xdr:ext cx="405111" cy="259045"/>
    <xdr:sp macro="" textlink="">
      <xdr:nvSpPr>
        <xdr:cNvPr id="612" name="n_1aveValue【公民館】&#10;有形固定資産減価償却率">
          <a:extLst>
            <a:ext uri="{FF2B5EF4-FFF2-40B4-BE49-F238E27FC236}">
              <a16:creationId xmlns:a16="http://schemas.microsoft.com/office/drawing/2014/main" id="{7AFFBA2E-5F06-4572-84F3-B7DCA3B55069}"/>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13" name="n_2aveValue【公民館】&#10;有形固定資産減価償却率">
          <a:extLst>
            <a:ext uri="{FF2B5EF4-FFF2-40B4-BE49-F238E27FC236}">
              <a16:creationId xmlns:a16="http://schemas.microsoft.com/office/drawing/2014/main" id="{2DD00338-2961-4237-A317-58524B1ED4A2}"/>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14" name="n_3aveValue【公民館】&#10;有形固定資産減価償却率">
          <a:extLst>
            <a:ext uri="{FF2B5EF4-FFF2-40B4-BE49-F238E27FC236}">
              <a16:creationId xmlns:a16="http://schemas.microsoft.com/office/drawing/2014/main" id="{8F13652A-D754-45F1-8457-B38A191D1057}"/>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15" name="n_4aveValue【公民館】&#10;有形固定資産減価償却率">
          <a:extLst>
            <a:ext uri="{FF2B5EF4-FFF2-40B4-BE49-F238E27FC236}">
              <a16:creationId xmlns:a16="http://schemas.microsoft.com/office/drawing/2014/main" id="{0155C6E8-E491-4EFF-88B2-A98AA76364AF}"/>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164A80A-0342-454E-AAF4-DC2915D23F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8ED4C8B1-8E87-4E34-BC73-4DC8234F65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A32114E6-92D7-4BFC-B275-31EE23779E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312E11A2-813D-42A2-8358-C6E195AD0E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0B654682-2E3A-4E57-8425-C22F0B39D0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D2A66C85-7D10-4BBD-B158-B6DC0BB94B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3167B352-212A-4680-B43C-763A2B77B7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FBDFE976-1A30-4376-BC5F-C155E2C2FA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6FAC6433-7F0B-4CAC-B6EC-95F8251CAC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585ABC98-5F9A-4B21-8662-4B5DBA2279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972378FE-5565-4606-BEB4-44A194CC427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59AD4913-1264-4D04-B9D6-C58FAC96C4C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310F8191-C42A-48B0-A8F5-E46E6151705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D377F55F-9D1E-4BE4-B2AA-198DBB6C31C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E1A2E28B-BF3A-4057-867B-108B1A7A7BF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a:extLst>
            <a:ext uri="{FF2B5EF4-FFF2-40B4-BE49-F238E27FC236}">
              <a16:creationId xmlns:a16="http://schemas.microsoft.com/office/drawing/2014/main" id="{026D9252-9E13-41E1-B9A5-78FFE49A009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B76BE7E4-9C41-457C-836D-42390C7750B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a:extLst>
            <a:ext uri="{FF2B5EF4-FFF2-40B4-BE49-F238E27FC236}">
              <a16:creationId xmlns:a16="http://schemas.microsoft.com/office/drawing/2014/main" id="{FF52462B-311C-46DD-8300-0CD7B883D6E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4E51C51B-0377-40F1-B93B-DC2EB213D48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a:extLst>
            <a:ext uri="{FF2B5EF4-FFF2-40B4-BE49-F238E27FC236}">
              <a16:creationId xmlns:a16="http://schemas.microsoft.com/office/drawing/2014/main" id="{B8EB6980-C75F-4060-98EB-50F484E1B95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3890D9E6-BE35-4350-A6D8-32ABD14D73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06C01EAB-A862-49FE-A226-8A80BE5764E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6F841DD0-3C57-45D2-8641-50967FA900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39" name="直線コネクタ 638">
          <a:extLst>
            <a:ext uri="{FF2B5EF4-FFF2-40B4-BE49-F238E27FC236}">
              <a16:creationId xmlns:a16="http://schemas.microsoft.com/office/drawing/2014/main" id="{2FD11B53-13C7-44EC-ABE8-E3E62D12185C}"/>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40" name="【公民館】&#10;一人当たり面積最小値テキスト">
          <a:extLst>
            <a:ext uri="{FF2B5EF4-FFF2-40B4-BE49-F238E27FC236}">
              <a16:creationId xmlns:a16="http://schemas.microsoft.com/office/drawing/2014/main" id="{B899F024-4259-4EE5-A43C-03D4D8A66668}"/>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41" name="直線コネクタ 640">
          <a:extLst>
            <a:ext uri="{FF2B5EF4-FFF2-40B4-BE49-F238E27FC236}">
              <a16:creationId xmlns:a16="http://schemas.microsoft.com/office/drawing/2014/main" id="{C342A9B8-399A-4160-92A9-A5589EC8B78E}"/>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42" name="【公民館】&#10;一人当たり面積最大値テキスト">
          <a:extLst>
            <a:ext uri="{FF2B5EF4-FFF2-40B4-BE49-F238E27FC236}">
              <a16:creationId xmlns:a16="http://schemas.microsoft.com/office/drawing/2014/main" id="{50AC4D27-233A-41CD-9FF4-E0CE56C8D1C7}"/>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43" name="直線コネクタ 642">
          <a:extLst>
            <a:ext uri="{FF2B5EF4-FFF2-40B4-BE49-F238E27FC236}">
              <a16:creationId xmlns:a16="http://schemas.microsoft.com/office/drawing/2014/main" id="{4E3F6B00-51AE-468C-ABDB-5039C8EF358B}"/>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644" name="【公民館】&#10;一人当たり面積平均値テキスト">
          <a:extLst>
            <a:ext uri="{FF2B5EF4-FFF2-40B4-BE49-F238E27FC236}">
              <a16:creationId xmlns:a16="http://schemas.microsoft.com/office/drawing/2014/main" id="{FCD8B629-3F66-4484-8B2B-76F163023BCF}"/>
            </a:ext>
          </a:extLst>
        </xdr:cNvPr>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45" name="フローチャート: 判断 644">
          <a:extLst>
            <a:ext uri="{FF2B5EF4-FFF2-40B4-BE49-F238E27FC236}">
              <a16:creationId xmlns:a16="http://schemas.microsoft.com/office/drawing/2014/main" id="{AB905B61-9232-48EC-927C-8F132605F70C}"/>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46" name="フローチャート: 判断 645">
          <a:extLst>
            <a:ext uri="{FF2B5EF4-FFF2-40B4-BE49-F238E27FC236}">
              <a16:creationId xmlns:a16="http://schemas.microsoft.com/office/drawing/2014/main" id="{F4199EA2-5876-45A2-8FAE-63837C2B9035}"/>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47" name="フローチャート: 判断 646">
          <a:extLst>
            <a:ext uri="{FF2B5EF4-FFF2-40B4-BE49-F238E27FC236}">
              <a16:creationId xmlns:a16="http://schemas.microsoft.com/office/drawing/2014/main" id="{1FD5B8D4-FD1D-41B2-8CF6-27BBCF0029C8}"/>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48" name="フローチャート: 判断 647">
          <a:extLst>
            <a:ext uri="{FF2B5EF4-FFF2-40B4-BE49-F238E27FC236}">
              <a16:creationId xmlns:a16="http://schemas.microsoft.com/office/drawing/2014/main" id="{A86CA50E-E119-4F57-A5FF-7DB0271FC5D1}"/>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49" name="フローチャート: 判断 648">
          <a:extLst>
            <a:ext uri="{FF2B5EF4-FFF2-40B4-BE49-F238E27FC236}">
              <a16:creationId xmlns:a16="http://schemas.microsoft.com/office/drawing/2014/main" id="{FCF534A1-A8ED-4416-9125-D8EC045CC673}"/>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6662675-DEB7-43DC-BCA6-0C8E06ACB6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DAF159E2-506D-4BA1-AD2E-56E1F2D41E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A89A5779-B741-4E67-BF91-9E87D2D3E5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81BA8CF3-77CF-4314-A93D-6557BBF870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D3F84C64-6A81-4997-B4C2-57D8FB966F7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115506</xdr:rowOff>
    </xdr:from>
    <xdr:to>
      <xdr:col>116</xdr:col>
      <xdr:colOff>114300</xdr:colOff>
      <xdr:row>108</xdr:row>
      <xdr:rowOff>45656</xdr:rowOff>
    </xdr:to>
    <xdr:sp macro="" textlink="">
      <xdr:nvSpPr>
        <xdr:cNvPr id="655" name="楕円 654">
          <a:extLst>
            <a:ext uri="{FF2B5EF4-FFF2-40B4-BE49-F238E27FC236}">
              <a16:creationId xmlns:a16="http://schemas.microsoft.com/office/drawing/2014/main" id="{0F35BD2C-1321-4BA6-9077-DE11FE08A08E}"/>
            </a:ext>
          </a:extLst>
        </xdr:cNvPr>
        <xdr:cNvSpPr/>
      </xdr:nvSpPr>
      <xdr:spPr>
        <a:xfrm>
          <a:off x="22110700" y="184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65930</xdr:rowOff>
    </xdr:from>
    <xdr:ext cx="469744" cy="259045"/>
    <xdr:sp macro="" textlink="">
      <xdr:nvSpPr>
        <xdr:cNvPr id="656" name="【公民館】&#10;一人当たり面積該当値テキスト">
          <a:extLst>
            <a:ext uri="{FF2B5EF4-FFF2-40B4-BE49-F238E27FC236}">
              <a16:creationId xmlns:a16="http://schemas.microsoft.com/office/drawing/2014/main" id="{D63E4244-76FD-42CE-8F10-9B0F37EECCC4}"/>
            </a:ext>
          </a:extLst>
        </xdr:cNvPr>
        <xdr:cNvSpPr txBox="1"/>
      </xdr:nvSpPr>
      <xdr:spPr>
        <a:xfrm>
          <a:off x="22199600" y="1841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42563</xdr:rowOff>
    </xdr:from>
    <xdr:ext cx="469744" cy="259045"/>
    <xdr:sp macro="" textlink="">
      <xdr:nvSpPr>
        <xdr:cNvPr id="657" name="n_1aveValue【公民館】&#10;一人当たり面積">
          <a:extLst>
            <a:ext uri="{FF2B5EF4-FFF2-40B4-BE49-F238E27FC236}">
              <a16:creationId xmlns:a16="http://schemas.microsoft.com/office/drawing/2014/main" id="{98E7AA63-DADE-4432-92B2-7092B7FF1EC3}"/>
            </a:ext>
          </a:extLst>
        </xdr:cNvPr>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658" name="n_2aveValue【公民館】&#10;一人当たり面積">
          <a:extLst>
            <a:ext uri="{FF2B5EF4-FFF2-40B4-BE49-F238E27FC236}">
              <a16:creationId xmlns:a16="http://schemas.microsoft.com/office/drawing/2014/main" id="{3D4C490B-126B-4C4F-9996-55C1735D4564}"/>
            </a:ext>
          </a:extLst>
        </xdr:cNvPr>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659" name="n_3aveValue【公民館】&#10;一人当たり面積">
          <a:extLst>
            <a:ext uri="{FF2B5EF4-FFF2-40B4-BE49-F238E27FC236}">
              <a16:creationId xmlns:a16="http://schemas.microsoft.com/office/drawing/2014/main" id="{A75667C5-4861-4EF1-B0A7-81ABFDD35178}"/>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660" name="n_4aveValue【公民館】&#10;一人当たり面積">
          <a:extLst>
            <a:ext uri="{FF2B5EF4-FFF2-40B4-BE49-F238E27FC236}">
              <a16:creationId xmlns:a16="http://schemas.microsoft.com/office/drawing/2014/main" id="{EB2AB586-349A-4EC8-8D47-5D9A9A43E880}"/>
            </a:ext>
          </a:extLst>
        </xdr:cNvPr>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59EFAD8C-1CC0-45C4-87B9-6D5F79E630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17F2C0E9-E8F2-4CBF-8728-DDDAC8466A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8582B40D-3CAD-4ED2-826A-FE15B6A47BD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道路以外の全ての施設において老朽化が進んでいることがうかがえる。道路については近年の改良工事により平均値より低くなっている、その他の施設においては今後も減価償却率が類似団体平均を上回る見込みである。</a:t>
          </a:r>
          <a:endParaRPr lang="ja-JP" altLang="ja-JP" sz="1400">
            <a:effectLst/>
          </a:endParaRPr>
        </a:p>
        <a:p>
          <a:r>
            <a:rPr kumimoji="1" lang="ja-JP" altLang="en-US" sz="1100">
              <a:solidFill>
                <a:schemeClr val="dk1"/>
              </a:solidFill>
              <a:effectLst/>
              <a:latin typeface="+mn-lt"/>
              <a:ea typeface="+mn-ea"/>
              <a:cs typeface="+mn-cs"/>
            </a:rPr>
            <a:t>なお、保育所については、令和元年度に１施設建替、令和３年度に１施設改修を行ったことで若干改善される。また、引き続き、計画的に施設改修や取り壊しを行っていく・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FEDF4E-B5C8-407A-9305-A6620D3B7C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EEA8F9-8AEE-4F5B-BC9D-EAB9D363CDC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E4D31C-1268-42FA-8FF4-AFE01E423E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FAC5A68-D684-453D-80F3-1B11E089EAB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110D0E-4A53-4905-AEA2-FEC2B10911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19F671-1635-4B77-8074-F2D0FA11B2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67DE57-073E-4E72-8F2E-7BA0A5B2F9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D1006D-416D-42D6-A4C8-E015BC8F11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0156E8-BAA3-4C28-B511-B95FED3EB1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9AF5C9-B28B-4E2B-A549-B582475774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
1,097
571.41
2,853,535
2,797,658
55,777
1,626,440
2,996,717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FDBA97-C72A-4107-BB2A-1C778C300E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9D9D28-9DB5-4335-9CDF-1C5CC32864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1EB10A-1889-43A1-BD92-866FE5C0CA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23A4BD-9536-4FDD-899F-2C6CF7AC62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D5B0A5-C592-4024-ADDB-04BE7F5E2F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6881F67-62E9-4916-8BCF-DA26332AB9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B76F23-7511-4E5D-927B-97DA928801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7F4BEF-3261-48A9-851C-57EAA9E0D8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BB1EA4-732D-47EA-B7EE-013D8CB6D1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4E9E64-7AFA-455A-9E18-1F10593AA7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4DED85-B91A-41FC-A5A0-C30365EE25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AD71A7-815C-47B6-9C14-86DEB24095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B7BA97-A648-439A-9E30-76E8F673CC9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D4759B-4ACB-48BF-9974-BAA06B6BC5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B57108-B50C-4783-A85D-FABC42317C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A10079-0FA3-47C5-9AF3-B7DF3D1B23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B266137-A9B8-48BF-AAF4-436E3ED105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68168A-39BF-4E8A-8396-66C47861661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D9F174-1C25-48A2-925F-E7088DF1ECB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8E87CCE-648F-4AC2-B1FE-2C3A89C170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47A93C2-3E55-46B7-8DCF-D126DB7B0F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7FE501-C165-4F65-A78B-99768C5AEA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A79D69-65B0-4DC5-AF78-39145BE20D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032DFA-9395-4DA7-82E4-32FF675665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1EDF0D-7FDF-4087-8302-9304AE1575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635C2B7-5F20-46A1-BC7C-D04E60E371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C9B8A4-FA62-4D93-B240-CB40ECE8747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A6807D-E9A3-4D19-AA74-549749D12B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56F917F-16DA-4091-97E2-CC6E0D22C41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C4BBE4A-73CE-4E54-9D34-00BC8ED8A5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C1A123D-AA68-4B5B-837D-21A24212F3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0F6012C-D123-4617-A02B-5A3BF3D0EB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63C8807-5E55-43BF-8A09-A4F0DE17D7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212C650-6F27-4535-9AF3-6CD5696DBA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A0058F7-63A7-45AB-9057-EEB7C3679A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BC8C939-1228-41CF-8562-DAF0A3308C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F635390-C120-4563-8AEB-BEFCCE642D5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ED95EE1-F488-4759-974C-5CCE04B88E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B10A32D-EE6C-4406-BB01-F31CBDA7EC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5455C79-8533-4049-B5EB-B22C359D68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DB79760-1EF5-4102-9764-63E41C33B3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EB8E244-750F-4611-9CD5-37E1056F91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D1EBF47-30D7-4448-BD4E-3ADC16C246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3F7ABCF-82E2-4188-AB11-99819588E12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8F6A81A-D018-4434-B1F0-CB1BAF4631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86C39CE-38E1-4E9B-A5C8-824B90CD2EC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B9AC90A-957D-4268-B245-2C1199E657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1F91EC7-2E3F-4870-8E8E-65696CEEBE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3A98F14-93E3-410C-8C6F-8CFBF60EE33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4F13491-A7B2-4BD1-81DB-EF88D12188C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2BE517FD-0A4B-4989-A288-3FD9A7EE472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AE1A07F-21EA-4445-A114-948A7925990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18F7EA93-AFDE-41A7-A7A4-8251F2E8B46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C458AB3-2759-447F-8EDD-FF9362F8C58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20A10E2D-57F9-4B90-BDF7-725F91AE93A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0CE8603-C8D5-494F-AE13-F5FB44CF0C8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9463B0B-910D-46C4-A32F-E984A80C544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9FCD5DB-8109-4A16-B893-8B297E36037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64C456D-2F48-4E44-9413-CD8E5FC8867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295B28A6-29DE-4632-ABB9-1D37E411B03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680E38D-E0BA-4AB8-B70B-072B678415C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9BC0C84-C799-43AF-96DF-AA6FD6F65BD1}"/>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9518956B-A07C-477A-8A34-63411930281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8B4950C-C282-463B-A6E8-FEAA47A5BB7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BA267D3-4602-4BBE-8B8C-151D696B8537}"/>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4575F220-AC86-4E4E-B373-AD175AA65213}"/>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DE03E7F-2E41-42D7-9ED9-4D379D991799}"/>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D6E3E6D0-7313-40B9-9102-4B5CEA1F9D41}"/>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5B0DF4E8-3DC1-4286-804E-406A3DEA8D82}"/>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57F4EEBD-0086-4164-8E9E-8539C8B97711}"/>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9D53A411-D1A7-49D1-9419-771985DB3A21}"/>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179F62B5-3C0E-444E-BD91-42A157D38FF8}"/>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75B909B-6CDF-4535-A658-7007C864498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DD359BA-AE62-4B67-8A5D-FAF55400A20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36C4E20-9EBE-4EDF-B1FF-A2B32D7881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2B3A923-C0DF-476D-AC1E-5F26F3661C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7F09B28-6DDC-4C99-A9A3-CAFFD5DE84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D6677D9F-8C75-4FD3-8AC6-DF1AB54301A1}"/>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58AA05DD-D384-44A7-803F-5FC28F44E0E9}"/>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91" name="n_1aveValue【体育館・プール】&#10;有形固定資産減価償却率">
          <a:extLst>
            <a:ext uri="{FF2B5EF4-FFF2-40B4-BE49-F238E27FC236}">
              <a16:creationId xmlns:a16="http://schemas.microsoft.com/office/drawing/2014/main" id="{EA5CEC7D-EEE7-43BF-A213-201035BB917E}"/>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2" name="n_2aveValue【体育館・プール】&#10;有形固定資産減価償却率">
          <a:extLst>
            <a:ext uri="{FF2B5EF4-FFF2-40B4-BE49-F238E27FC236}">
              <a16:creationId xmlns:a16="http://schemas.microsoft.com/office/drawing/2014/main" id="{AC57A03B-C3B9-4C4E-B898-37681288D586}"/>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3" name="n_3aveValue【体育館・プール】&#10;有形固定資産減価償却率">
          <a:extLst>
            <a:ext uri="{FF2B5EF4-FFF2-40B4-BE49-F238E27FC236}">
              <a16:creationId xmlns:a16="http://schemas.microsoft.com/office/drawing/2014/main" id="{76C996C8-4917-49C5-9052-34D92C1945F6}"/>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4" name="n_4aveValue【体育館・プール】&#10;有形固定資産減価償却率">
          <a:extLst>
            <a:ext uri="{FF2B5EF4-FFF2-40B4-BE49-F238E27FC236}">
              <a16:creationId xmlns:a16="http://schemas.microsoft.com/office/drawing/2014/main" id="{BE20BD6E-B2A0-44F8-A5B9-986788C9CC88}"/>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69C7F0DE-DAB3-45EE-935D-0505A8A133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1A0E2C6B-AADA-418D-A73C-127548DF44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5ABB9413-75AB-4CF2-9DA2-3ACAD4702F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62D4B226-666A-4510-98BD-AB0C2FB9ED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14EBA729-3E28-4B6D-977C-6D66E6B6816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A3104F06-678A-4ABE-929E-2F4DFFF8F0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16C0F3BD-E427-45FF-92CF-B6A709B210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BDA0F214-E582-442C-8126-BF88C1A39F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62B6AC7D-5447-460E-8BE5-55B44CCCBFF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BD3E31E2-22C9-4C88-BB6B-712A21A58ED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id="{B213A023-0D28-492E-A0CD-F5DC214F496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id="{78C6DBF3-A38E-48D1-9C59-21DF8C17827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id="{54D9D8C5-ABBD-4E78-B229-D5BC3B50B66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id="{F543409F-7EF0-419B-A119-6C8BF37D170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id="{ECA1DC0B-18AB-4C36-81FD-E06C0CF22A3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id="{23B20ABF-6AF6-4F11-9477-8C71FFA4F9B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id="{11121057-967A-4FF6-9B90-63485874DF6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id="{29F6A193-0E5F-4E03-892E-BF12BF4B109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id="{A237C114-7525-45B4-A334-B996AC2006A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id="{C2519603-BA66-4809-A689-FC574740060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id="{0EAEE59E-462E-4D29-A1D3-B760732892D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a:extLst>
            <a:ext uri="{FF2B5EF4-FFF2-40B4-BE49-F238E27FC236}">
              <a16:creationId xmlns:a16="http://schemas.microsoft.com/office/drawing/2014/main" id="{AF71D3C2-1C18-49DF-A9F1-6A65727CDF5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4C64B5D2-1989-4E44-AC85-6F9AB1164F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4D6E27E0-B25C-4F0D-8B7D-D6D5FA7646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793BCEBA-23AA-442E-8A9E-09A0D11C0E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0" name="直線コネクタ 119">
          <a:extLst>
            <a:ext uri="{FF2B5EF4-FFF2-40B4-BE49-F238E27FC236}">
              <a16:creationId xmlns:a16="http://schemas.microsoft.com/office/drawing/2014/main" id="{84B17369-FC57-4170-AB2B-5869272E3E63}"/>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1" name="【体育館・プール】&#10;一人当たり面積最小値テキスト">
          <a:extLst>
            <a:ext uri="{FF2B5EF4-FFF2-40B4-BE49-F238E27FC236}">
              <a16:creationId xmlns:a16="http://schemas.microsoft.com/office/drawing/2014/main" id="{61406DA0-8518-4AEC-B65F-832424B1CEC7}"/>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2" name="直線コネクタ 121">
          <a:extLst>
            <a:ext uri="{FF2B5EF4-FFF2-40B4-BE49-F238E27FC236}">
              <a16:creationId xmlns:a16="http://schemas.microsoft.com/office/drawing/2014/main" id="{241B53F8-C045-4512-ABBC-671A23205BB0}"/>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3" name="【体育館・プール】&#10;一人当たり面積最大値テキスト">
          <a:extLst>
            <a:ext uri="{FF2B5EF4-FFF2-40B4-BE49-F238E27FC236}">
              <a16:creationId xmlns:a16="http://schemas.microsoft.com/office/drawing/2014/main" id="{77E50409-632C-4D16-B867-4F454E4F1F7D}"/>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24" name="直線コネクタ 123">
          <a:extLst>
            <a:ext uri="{FF2B5EF4-FFF2-40B4-BE49-F238E27FC236}">
              <a16:creationId xmlns:a16="http://schemas.microsoft.com/office/drawing/2014/main" id="{E63312A3-3E71-4563-9E80-7C4FA44D9C85}"/>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25" name="【体育館・プール】&#10;一人当たり面積平均値テキスト">
          <a:extLst>
            <a:ext uri="{FF2B5EF4-FFF2-40B4-BE49-F238E27FC236}">
              <a16:creationId xmlns:a16="http://schemas.microsoft.com/office/drawing/2014/main" id="{1A54FE84-7D18-479E-BA3B-7D60F48493C8}"/>
            </a:ext>
          </a:extLst>
        </xdr:cNvPr>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26" name="フローチャート: 判断 125">
          <a:extLst>
            <a:ext uri="{FF2B5EF4-FFF2-40B4-BE49-F238E27FC236}">
              <a16:creationId xmlns:a16="http://schemas.microsoft.com/office/drawing/2014/main" id="{F94E0464-93DB-4448-BD5F-BD11297B1E0B}"/>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27" name="フローチャート: 判断 126">
          <a:extLst>
            <a:ext uri="{FF2B5EF4-FFF2-40B4-BE49-F238E27FC236}">
              <a16:creationId xmlns:a16="http://schemas.microsoft.com/office/drawing/2014/main" id="{EFB83429-9F3B-4280-B275-E7785221BFFB}"/>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28" name="フローチャート: 判断 127">
          <a:extLst>
            <a:ext uri="{FF2B5EF4-FFF2-40B4-BE49-F238E27FC236}">
              <a16:creationId xmlns:a16="http://schemas.microsoft.com/office/drawing/2014/main" id="{44B809AA-D091-4CD9-9FDC-3CEAC7D16B54}"/>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29" name="フローチャート: 判断 128">
          <a:extLst>
            <a:ext uri="{FF2B5EF4-FFF2-40B4-BE49-F238E27FC236}">
              <a16:creationId xmlns:a16="http://schemas.microsoft.com/office/drawing/2014/main" id="{3FCC3E20-5663-4DFF-BEF4-3C7E2AFC02FE}"/>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0" name="フローチャート: 判断 129">
          <a:extLst>
            <a:ext uri="{FF2B5EF4-FFF2-40B4-BE49-F238E27FC236}">
              <a16:creationId xmlns:a16="http://schemas.microsoft.com/office/drawing/2014/main" id="{7D713494-DA0D-436B-9EB5-302F0B01DC92}"/>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A222772F-D863-4A66-91E8-77B8EFCC18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DCA2433F-064B-4674-B53D-23B1F2B30D4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389AC4BA-17B5-4202-A0F7-22630348B9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75DB13D4-097E-47ED-A57C-85409FB20C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D604CA5B-C9A6-440A-AFF0-08F015C463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67745</xdr:rowOff>
    </xdr:from>
    <xdr:to>
      <xdr:col>55</xdr:col>
      <xdr:colOff>50800</xdr:colOff>
      <xdr:row>64</xdr:row>
      <xdr:rowOff>169345</xdr:rowOff>
    </xdr:to>
    <xdr:sp macro="" textlink="">
      <xdr:nvSpPr>
        <xdr:cNvPr id="136" name="楕円 135">
          <a:extLst>
            <a:ext uri="{FF2B5EF4-FFF2-40B4-BE49-F238E27FC236}">
              <a16:creationId xmlns:a16="http://schemas.microsoft.com/office/drawing/2014/main" id="{134D2936-E206-45AF-A782-A49DC19EB5D4}"/>
            </a:ext>
          </a:extLst>
        </xdr:cNvPr>
        <xdr:cNvSpPr/>
      </xdr:nvSpPr>
      <xdr:spPr>
        <a:xfrm>
          <a:off x="10426700" y="110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154122</xdr:rowOff>
    </xdr:from>
    <xdr:ext cx="469744" cy="259045"/>
    <xdr:sp macro="" textlink="">
      <xdr:nvSpPr>
        <xdr:cNvPr id="137" name="【体育館・プール】&#10;一人当たり面積該当値テキスト">
          <a:extLst>
            <a:ext uri="{FF2B5EF4-FFF2-40B4-BE49-F238E27FC236}">
              <a16:creationId xmlns:a16="http://schemas.microsoft.com/office/drawing/2014/main" id="{ED079F1F-9E46-44BF-82B8-D62368E0790A}"/>
            </a:ext>
          </a:extLst>
        </xdr:cNvPr>
        <xdr:cNvSpPr txBox="1"/>
      </xdr:nvSpPr>
      <xdr:spPr>
        <a:xfrm>
          <a:off x="10515600" y="1095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130447</xdr:rowOff>
    </xdr:from>
    <xdr:to>
      <xdr:col>41</xdr:col>
      <xdr:colOff>101600</xdr:colOff>
      <xdr:row>63</xdr:row>
      <xdr:rowOff>60597</xdr:rowOff>
    </xdr:to>
    <xdr:sp macro="" textlink="">
      <xdr:nvSpPr>
        <xdr:cNvPr id="138" name="楕円 137">
          <a:extLst>
            <a:ext uri="{FF2B5EF4-FFF2-40B4-BE49-F238E27FC236}">
              <a16:creationId xmlns:a16="http://schemas.microsoft.com/office/drawing/2014/main" id="{C142A287-520F-4417-B423-B0BE6D698782}"/>
            </a:ext>
          </a:extLst>
        </xdr:cNvPr>
        <xdr:cNvSpPr/>
      </xdr:nvSpPr>
      <xdr:spPr>
        <a:xfrm>
          <a:off x="7810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34670</xdr:rowOff>
    </xdr:from>
    <xdr:ext cx="469744" cy="259045"/>
    <xdr:sp macro="" textlink="">
      <xdr:nvSpPr>
        <xdr:cNvPr id="139" name="n_1aveValue【体育館・プール】&#10;一人当たり面積">
          <a:extLst>
            <a:ext uri="{FF2B5EF4-FFF2-40B4-BE49-F238E27FC236}">
              <a16:creationId xmlns:a16="http://schemas.microsoft.com/office/drawing/2014/main" id="{5DF96824-0755-4464-8BE3-2594BA56FC1E}"/>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40" name="n_2aveValue【体育館・プール】&#10;一人当たり面積">
          <a:extLst>
            <a:ext uri="{FF2B5EF4-FFF2-40B4-BE49-F238E27FC236}">
              <a16:creationId xmlns:a16="http://schemas.microsoft.com/office/drawing/2014/main" id="{32B41874-28D7-4E16-AD2B-429558BE08DE}"/>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41" name="n_3aveValue【体育館・プール】&#10;一人当たり面積">
          <a:extLst>
            <a:ext uri="{FF2B5EF4-FFF2-40B4-BE49-F238E27FC236}">
              <a16:creationId xmlns:a16="http://schemas.microsoft.com/office/drawing/2014/main" id="{6A9E3211-0FB8-4004-A4AB-EC9631015F2F}"/>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42" name="n_4aveValue【体育館・プール】&#10;一人当たり面積">
          <a:extLst>
            <a:ext uri="{FF2B5EF4-FFF2-40B4-BE49-F238E27FC236}">
              <a16:creationId xmlns:a16="http://schemas.microsoft.com/office/drawing/2014/main" id="{5D5612FC-49BE-469E-BE88-4971C703245F}"/>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51724</xdr:rowOff>
    </xdr:from>
    <xdr:ext cx="469744" cy="259045"/>
    <xdr:sp macro="" textlink="">
      <xdr:nvSpPr>
        <xdr:cNvPr id="143" name="n_3mainValue【体育館・プール】&#10;一人当たり面積">
          <a:extLst>
            <a:ext uri="{FF2B5EF4-FFF2-40B4-BE49-F238E27FC236}">
              <a16:creationId xmlns:a16="http://schemas.microsoft.com/office/drawing/2014/main" id="{8AECC9DD-F647-440C-865A-E49FDCEF24EA}"/>
            </a:ext>
          </a:extLst>
        </xdr:cNvPr>
        <xdr:cNvSpPr txBox="1"/>
      </xdr:nvSpPr>
      <xdr:spPr>
        <a:xfrm>
          <a:off x="7626427" y="108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3D3CF0AF-618D-4527-BC25-4E867765D1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DD4D3A68-5447-4583-887B-891227F614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B1479F53-883E-4B0C-AEE3-29B3CC2C45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EB1314AE-9A72-4ED4-A4D8-65A666A5121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CA73E21E-1CFA-4EA2-9D9F-56893F098C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98CDF284-04CC-4D86-8C7C-D9DE57A15F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34446D10-B10A-4B24-9E7F-8E5047E924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FF9BAC00-407D-48A3-930C-CAA96955BC4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a:extLst>
            <a:ext uri="{FF2B5EF4-FFF2-40B4-BE49-F238E27FC236}">
              <a16:creationId xmlns:a16="http://schemas.microsoft.com/office/drawing/2014/main" id="{8D19E382-5F1A-4831-AE24-C1BF04A684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a:extLst>
            <a:ext uri="{FF2B5EF4-FFF2-40B4-BE49-F238E27FC236}">
              <a16:creationId xmlns:a16="http://schemas.microsoft.com/office/drawing/2014/main" id="{FD8064D0-DCE3-475C-AA39-6E1DA3AB07C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4" name="テキスト ボックス 153">
          <a:extLst>
            <a:ext uri="{FF2B5EF4-FFF2-40B4-BE49-F238E27FC236}">
              <a16:creationId xmlns:a16="http://schemas.microsoft.com/office/drawing/2014/main" id="{5C6436AD-E87E-4725-B042-AE11C923F8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5" name="直線コネクタ 154">
          <a:extLst>
            <a:ext uri="{FF2B5EF4-FFF2-40B4-BE49-F238E27FC236}">
              <a16:creationId xmlns:a16="http://schemas.microsoft.com/office/drawing/2014/main" id="{3FFBAC99-9661-477C-949D-09EC48ABC0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6" name="テキスト ボックス 155">
          <a:extLst>
            <a:ext uri="{FF2B5EF4-FFF2-40B4-BE49-F238E27FC236}">
              <a16:creationId xmlns:a16="http://schemas.microsoft.com/office/drawing/2014/main" id="{5C9A64B0-392E-401D-88AE-70EFC79A6A5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7" name="直線コネクタ 156">
          <a:extLst>
            <a:ext uri="{FF2B5EF4-FFF2-40B4-BE49-F238E27FC236}">
              <a16:creationId xmlns:a16="http://schemas.microsoft.com/office/drawing/2014/main" id="{880EFCDB-F885-44B5-918B-1AB6A12F140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8" name="テキスト ボックス 157">
          <a:extLst>
            <a:ext uri="{FF2B5EF4-FFF2-40B4-BE49-F238E27FC236}">
              <a16:creationId xmlns:a16="http://schemas.microsoft.com/office/drawing/2014/main" id="{EC4171ED-3F37-4D48-B779-AD534C9D4FE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9" name="直線コネクタ 158">
          <a:extLst>
            <a:ext uri="{FF2B5EF4-FFF2-40B4-BE49-F238E27FC236}">
              <a16:creationId xmlns:a16="http://schemas.microsoft.com/office/drawing/2014/main" id="{32FF8CAE-8E81-428E-A58A-60E5AEABD04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0" name="テキスト ボックス 159">
          <a:extLst>
            <a:ext uri="{FF2B5EF4-FFF2-40B4-BE49-F238E27FC236}">
              <a16:creationId xmlns:a16="http://schemas.microsoft.com/office/drawing/2014/main" id="{94DB4775-E6EC-4D6E-A264-57ED4F73B82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1" name="直線コネクタ 160">
          <a:extLst>
            <a:ext uri="{FF2B5EF4-FFF2-40B4-BE49-F238E27FC236}">
              <a16:creationId xmlns:a16="http://schemas.microsoft.com/office/drawing/2014/main" id="{0AE8DE84-DE97-43CD-9760-54635C2A974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2" name="テキスト ボックス 161">
          <a:extLst>
            <a:ext uri="{FF2B5EF4-FFF2-40B4-BE49-F238E27FC236}">
              <a16:creationId xmlns:a16="http://schemas.microsoft.com/office/drawing/2014/main" id="{E3DA1796-0A74-4C33-A1E7-02A1D9674A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3" name="直線コネクタ 162">
          <a:extLst>
            <a:ext uri="{FF2B5EF4-FFF2-40B4-BE49-F238E27FC236}">
              <a16:creationId xmlns:a16="http://schemas.microsoft.com/office/drawing/2014/main" id="{79C9F0BB-77AE-4369-93D4-3E623E35B12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4" name="テキスト ボックス 163">
          <a:extLst>
            <a:ext uri="{FF2B5EF4-FFF2-40B4-BE49-F238E27FC236}">
              <a16:creationId xmlns:a16="http://schemas.microsoft.com/office/drawing/2014/main" id="{0D848A50-9708-4A8F-8C77-0442634DD5D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a:extLst>
            <a:ext uri="{FF2B5EF4-FFF2-40B4-BE49-F238E27FC236}">
              <a16:creationId xmlns:a16="http://schemas.microsoft.com/office/drawing/2014/main" id="{BD50A5C6-CC7A-4CFA-80EA-80B6BE5AF5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0AF96F69-D68E-43BF-8D06-407588B3DD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67" name="直線コネクタ 166">
          <a:extLst>
            <a:ext uri="{FF2B5EF4-FFF2-40B4-BE49-F238E27FC236}">
              <a16:creationId xmlns:a16="http://schemas.microsoft.com/office/drawing/2014/main" id="{91A8F93F-B991-41B1-805D-670712B4A462}"/>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68" name="【福祉施設】&#10;有形固定資産減価償却率最小値テキスト">
          <a:extLst>
            <a:ext uri="{FF2B5EF4-FFF2-40B4-BE49-F238E27FC236}">
              <a16:creationId xmlns:a16="http://schemas.microsoft.com/office/drawing/2014/main" id="{935B3777-4DE3-43B6-B2AC-43F2125654E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69" name="直線コネクタ 168">
          <a:extLst>
            <a:ext uri="{FF2B5EF4-FFF2-40B4-BE49-F238E27FC236}">
              <a16:creationId xmlns:a16="http://schemas.microsoft.com/office/drawing/2014/main" id="{2626DEEF-F5B4-4802-9FBF-470E17D0E512}"/>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0" name="【福祉施設】&#10;有形固定資産減価償却率最大値テキスト">
          <a:extLst>
            <a:ext uri="{FF2B5EF4-FFF2-40B4-BE49-F238E27FC236}">
              <a16:creationId xmlns:a16="http://schemas.microsoft.com/office/drawing/2014/main" id="{6D5A0143-CC3C-4C35-8BE8-DE6654AEA948}"/>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a:extLst>
            <a:ext uri="{FF2B5EF4-FFF2-40B4-BE49-F238E27FC236}">
              <a16:creationId xmlns:a16="http://schemas.microsoft.com/office/drawing/2014/main" id="{36196B05-ABC6-4754-8C38-4821C01D86F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CBF002B8-62CF-407B-9316-EF70F3A46879}"/>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73" name="フローチャート: 判断 172">
          <a:extLst>
            <a:ext uri="{FF2B5EF4-FFF2-40B4-BE49-F238E27FC236}">
              <a16:creationId xmlns:a16="http://schemas.microsoft.com/office/drawing/2014/main" id="{45FBC14D-21E2-4EF9-BC27-CF5931E87579}"/>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74" name="フローチャート: 判断 173">
          <a:extLst>
            <a:ext uri="{FF2B5EF4-FFF2-40B4-BE49-F238E27FC236}">
              <a16:creationId xmlns:a16="http://schemas.microsoft.com/office/drawing/2014/main" id="{851E6296-4236-4BD8-9EA7-1C57ED9ECA3E}"/>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75" name="フローチャート: 判断 174">
          <a:extLst>
            <a:ext uri="{FF2B5EF4-FFF2-40B4-BE49-F238E27FC236}">
              <a16:creationId xmlns:a16="http://schemas.microsoft.com/office/drawing/2014/main" id="{F08E476C-598B-481C-8A1B-8806ADFFF3BA}"/>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76" name="フローチャート: 判断 175">
          <a:extLst>
            <a:ext uri="{FF2B5EF4-FFF2-40B4-BE49-F238E27FC236}">
              <a16:creationId xmlns:a16="http://schemas.microsoft.com/office/drawing/2014/main" id="{01866518-F0B6-4210-AE30-8AEFF0135BC8}"/>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77" name="フローチャート: 判断 176">
          <a:extLst>
            <a:ext uri="{FF2B5EF4-FFF2-40B4-BE49-F238E27FC236}">
              <a16:creationId xmlns:a16="http://schemas.microsoft.com/office/drawing/2014/main" id="{E32349C0-E7E6-4DA2-8B00-5D0CD7D568B7}"/>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471AB936-4E66-459B-895D-16D06927BA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500C3392-9BEF-464E-9EDC-832EAEF03A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11622CB6-14BF-4682-81CC-93C2C35AF3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5A65AD22-891C-42E9-A9A4-05F95DCB97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77DA9EFC-BEB0-461F-9997-C758C9524B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146050</xdr:rowOff>
    </xdr:from>
    <xdr:to>
      <xdr:col>24</xdr:col>
      <xdr:colOff>114300</xdr:colOff>
      <xdr:row>80</xdr:row>
      <xdr:rowOff>76200</xdr:rowOff>
    </xdr:to>
    <xdr:sp macro="" textlink="">
      <xdr:nvSpPr>
        <xdr:cNvPr id="183" name="楕円 182">
          <a:extLst>
            <a:ext uri="{FF2B5EF4-FFF2-40B4-BE49-F238E27FC236}">
              <a16:creationId xmlns:a16="http://schemas.microsoft.com/office/drawing/2014/main" id="{3532E88E-7315-4B40-ABAE-B3B9FAFDC412}"/>
            </a:ext>
          </a:extLst>
        </xdr:cNvPr>
        <xdr:cNvSpPr/>
      </xdr:nvSpPr>
      <xdr:spPr>
        <a:xfrm>
          <a:off x="45847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168927</xdr:rowOff>
    </xdr:from>
    <xdr:ext cx="405111" cy="259045"/>
    <xdr:sp macro="" textlink="">
      <xdr:nvSpPr>
        <xdr:cNvPr id="184" name="【福祉施設】&#10;有形固定資産減価償却率該当値テキスト">
          <a:extLst>
            <a:ext uri="{FF2B5EF4-FFF2-40B4-BE49-F238E27FC236}">
              <a16:creationId xmlns:a16="http://schemas.microsoft.com/office/drawing/2014/main" id="{A5579A46-FF4A-4CA3-A945-D44A9F2F1F7F}"/>
            </a:ext>
          </a:extLst>
        </xdr:cNvPr>
        <xdr:cNvSpPr txBox="1"/>
      </xdr:nvSpPr>
      <xdr:spPr>
        <a:xfrm>
          <a:off x="4673600"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185" name="n_1aveValue【福祉施設】&#10;有形固定資産減価償却率">
          <a:extLst>
            <a:ext uri="{FF2B5EF4-FFF2-40B4-BE49-F238E27FC236}">
              <a16:creationId xmlns:a16="http://schemas.microsoft.com/office/drawing/2014/main" id="{5984DF94-2E33-4FFD-9874-225CE9838B16}"/>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86" name="n_2aveValue【福祉施設】&#10;有形固定資産減価償却率">
          <a:extLst>
            <a:ext uri="{FF2B5EF4-FFF2-40B4-BE49-F238E27FC236}">
              <a16:creationId xmlns:a16="http://schemas.microsoft.com/office/drawing/2014/main" id="{4B94C7F6-7BD6-4550-A462-F13FAF553AAA}"/>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187" name="n_3aveValue【福祉施設】&#10;有形固定資産減価償却率">
          <a:extLst>
            <a:ext uri="{FF2B5EF4-FFF2-40B4-BE49-F238E27FC236}">
              <a16:creationId xmlns:a16="http://schemas.microsoft.com/office/drawing/2014/main" id="{B9EC4A2F-1D5A-4B68-931D-FC5D5ADE36AB}"/>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188" name="n_4aveValue【福祉施設】&#10;有形固定資産減価償却率">
          <a:extLst>
            <a:ext uri="{FF2B5EF4-FFF2-40B4-BE49-F238E27FC236}">
              <a16:creationId xmlns:a16="http://schemas.microsoft.com/office/drawing/2014/main" id="{760E0B58-307F-43E9-91B4-8713D96CE81F}"/>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a:extLst>
            <a:ext uri="{FF2B5EF4-FFF2-40B4-BE49-F238E27FC236}">
              <a16:creationId xmlns:a16="http://schemas.microsoft.com/office/drawing/2014/main" id="{01150062-E01C-43EF-86A1-D1CD7EA348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a:extLst>
            <a:ext uri="{FF2B5EF4-FFF2-40B4-BE49-F238E27FC236}">
              <a16:creationId xmlns:a16="http://schemas.microsoft.com/office/drawing/2014/main" id="{1B1A91EB-F417-450C-B445-68CCEDFCA5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a:extLst>
            <a:ext uri="{FF2B5EF4-FFF2-40B4-BE49-F238E27FC236}">
              <a16:creationId xmlns:a16="http://schemas.microsoft.com/office/drawing/2014/main" id="{95034DBF-1E3B-4096-AE96-176FF42B85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a:extLst>
            <a:ext uri="{FF2B5EF4-FFF2-40B4-BE49-F238E27FC236}">
              <a16:creationId xmlns:a16="http://schemas.microsoft.com/office/drawing/2014/main" id="{BE3D4FB9-0070-4643-9A70-D2961DAFDC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a:extLst>
            <a:ext uri="{FF2B5EF4-FFF2-40B4-BE49-F238E27FC236}">
              <a16:creationId xmlns:a16="http://schemas.microsoft.com/office/drawing/2014/main" id="{0E3607B0-3530-41EB-A10B-FB6DD7B696B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a:extLst>
            <a:ext uri="{FF2B5EF4-FFF2-40B4-BE49-F238E27FC236}">
              <a16:creationId xmlns:a16="http://schemas.microsoft.com/office/drawing/2014/main" id="{81ED0589-3D29-4702-A882-F97F7D5E72F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a:extLst>
            <a:ext uri="{FF2B5EF4-FFF2-40B4-BE49-F238E27FC236}">
              <a16:creationId xmlns:a16="http://schemas.microsoft.com/office/drawing/2014/main" id="{7A290FC7-8F95-466A-9033-5B2114403E8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a:extLst>
            <a:ext uri="{FF2B5EF4-FFF2-40B4-BE49-F238E27FC236}">
              <a16:creationId xmlns:a16="http://schemas.microsoft.com/office/drawing/2014/main" id="{188AD8B8-1007-4EEA-BB40-75E1DBBDF5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a:extLst>
            <a:ext uri="{FF2B5EF4-FFF2-40B4-BE49-F238E27FC236}">
              <a16:creationId xmlns:a16="http://schemas.microsoft.com/office/drawing/2014/main" id="{573A0650-2C13-4BF2-AED3-FB309D8FC5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a:extLst>
            <a:ext uri="{FF2B5EF4-FFF2-40B4-BE49-F238E27FC236}">
              <a16:creationId xmlns:a16="http://schemas.microsoft.com/office/drawing/2014/main" id="{457DE05D-006D-4A34-9278-15FE7CC024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9" name="直線コネクタ 198">
          <a:extLst>
            <a:ext uri="{FF2B5EF4-FFF2-40B4-BE49-F238E27FC236}">
              <a16:creationId xmlns:a16="http://schemas.microsoft.com/office/drawing/2014/main" id="{CAD3D6B0-29CE-46D9-ACFB-D201BA898A7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0" name="テキスト ボックス 199">
          <a:extLst>
            <a:ext uri="{FF2B5EF4-FFF2-40B4-BE49-F238E27FC236}">
              <a16:creationId xmlns:a16="http://schemas.microsoft.com/office/drawing/2014/main" id="{B146F813-BFCF-49D4-B90F-2547846ED4B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1" name="直線コネクタ 200">
          <a:extLst>
            <a:ext uri="{FF2B5EF4-FFF2-40B4-BE49-F238E27FC236}">
              <a16:creationId xmlns:a16="http://schemas.microsoft.com/office/drawing/2014/main" id="{73BAAC18-B659-46E6-AA24-EB68DAB7660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2" name="テキスト ボックス 201">
          <a:extLst>
            <a:ext uri="{FF2B5EF4-FFF2-40B4-BE49-F238E27FC236}">
              <a16:creationId xmlns:a16="http://schemas.microsoft.com/office/drawing/2014/main" id="{B63A6B6A-3AD3-477F-9A1F-8FBF59671EB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3" name="直線コネクタ 202">
          <a:extLst>
            <a:ext uri="{FF2B5EF4-FFF2-40B4-BE49-F238E27FC236}">
              <a16:creationId xmlns:a16="http://schemas.microsoft.com/office/drawing/2014/main" id="{F729DAA4-068A-402E-B9D0-12C51A0AE9A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4" name="テキスト ボックス 203">
          <a:extLst>
            <a:ext uri="{FF2B5EF4-FFF2-40B4-BE49-F238E27FC236}">
              <a16:creationId xmlns:a16="http://schemas.microsoft.com/office/drawing/2014/main" id="{9FFA16EA-A5FF-4DF7-9E35-92F767EBCCF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5" name="直線コネクタ 204">
          <a:extLst>
            <a:ext uri="{FF2B5EF4-FFF2-40B4-BE49-F238E27FC236}">
              <a16:creationId xmlns:a16="http://schemas.microsoft.com/office/drawing/2014/main" id="{703EACE2-F5D2-4565-8F44-CB919C669E4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6" name="テキスト ボックス 205">
          <a:extLst>
            <a:ext uri="{FF2B5EF4-FFF2-40B4-BE49-F238E27FC236}">
              <a16:creationId xmlns:a16="http://schemas.microsoft.com/office/drawing/2014/main" id="{E4395E1E-17EF-4E9B-86B7-A91633255B3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7" name="直線コネクタ 206">
          <a:extLst>
            <a:ext uri="{FF2B5EF4-FFF2-40B4-BE49-F238E27FC236}">
              <a16:creationId xmlns:a16="http://schemas.microsoft.com/office/drawing/2014/main" id="{042F908E-A117-4DF8-BA25-42587A2C62C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8" name="テキスト ボックス 207">
          <a:extLst>
            <a:ext uri="{FF2B5EF4-FFF2-40B4-BE49-F238E27FC236}">
              <a16:creationId xmlns:a16="http://schemas.microsoft.com/office/drawing/2014/main" id="{1C11D1F5-E529-4B69-82D3-D84DFAD9314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9" name="直線コネクタ 208">
          <a:extLst>
            <a:ext uri="{FF2B5EF4-FFF2-40B4-BE49-F238E27FC236}">
              <a16:creationId xmlns:a16="http://schemas.microsoft.com/office/drawing/2014/main" id="{6E37D54A-2BDE-45AF-8B49-80CB08659EA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0" name="テキスト ボックス 209">
          <a:extLst>
            <a:ext uri="{FF2B5EF4-FFF2-40B4-BE49-F238E27FC236}">
              <a16:creationId xmlns:a16="http://schemas.microsoft.com/office/drawing/2014/main" id="{3ECA6516-941C-451D-A8EE-931A0F4E680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4588297A-80CC-42B1-929E-2A09351C61A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882AE537-3595-4B05-A4F6-076B97BBFF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510E73CD-3816-437B-B38D-F39ECD77DD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14" name="直線コネクタ 213">
          <a:extLst>
            <a:ext uri="{FF2B5EF4-FFF2-40B4-BE49-F238E27FC236}">
              <a16:creationId xmlns:a16="http://schemas.microsoft.com/office/drawing/2014/main" id="{A9859A79-D379-4FC6-9A23-B286CA4FAD50}"/>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15" name="【福祉施設】&#10;一人当たり面積最小値テキスト">
          <a:extLst>
            <a:ext uri="{FF2B5EF4-FFF2-40B4-BE49-F238E27FC236}">
              <a16:creationId xmlns:a16="http://schemas.microsoft.com/office/drawing/2014/main" id="{F5F95D09-A8DD-428E-A680-0778EDBA9359}"/>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16" name="直線コネクタ 215">
          <a:extLst>
            <a:ext uri="{FF2B5EF4-FFF2-40B4-BE49-F238E27FC236}">
              <a16:creationId xmlns:a16="http://schemas.microsoft.com/office/drawing/2014/main" id="{C6B4C015-01E8-4D1E-A68E-977938CA2947}"/>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17" name="【福祉施設】&#10;一人当たり面積最大値テキスト">
          <a:extLst>
            <a:ext uri="{FF2B5EF4-FFF2-40B4-BE49-F238E27FC236}">
              <a16:creationId xmlns:a16="http://schemas.microsoft.com/office/drawing/2014/main" id="{A278F5C8-EF1D-4C81-B5AF-F41095552DF5}"/>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18" name="直線コネクタ 217">
          <a:extLst>
            <a:ext uri="{FF2B5EF4-FFF2-40B4-BE49-F238E27FC236}">
              <a16:creationId xmlns:a16="http://schemas.microsoft.com/office/drawing/2014/main" id="{FA6B6C15-90BF-4A68-9777-0EC0AE753717}"/>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19" name="【福祉施設】&#10;一人当たり面積平均値テキスト">
          <a:extLst>
            <a:ext uri="{FF2B5EF4-FFF2-40B4-BE49-F238E27FC236}">
              <a16:creationId xmlns:a16="http://schemas.microsoft.com/office/drawing/2014/main" id="{3ACED777-2E00-4310-B2A0-6072D01517A7}"/>
            </a:ext>
          </a:extLst>
        </xdr:cNvPr>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20" name="フローチャート: 判断 219">
          <a:extLst>
            <a:ext uri="{FF2B5EF4-FFF2-40B4-BE49-F238E27FC236}">
              <a16:creationId xmlns:a16="http://schemas.microsoft.com/office/drawing/2014/main" id="{29003504-B710-4BFD-9605-D8A28BCC40BE}"/>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21" name="フローチャート: 判断 220">
          <a:extLst>
            <a:ext uri="{FF2B5EF4-FFF2-40B4-BE49-F238E27FC236}">
              <a16:creationId xmlns:a16="http://schemas.microsoft.com/office/drawing/2014/main" id="{6F266C00-0299-4D5F-A22C-29A6D8FCB3C2}"/>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22" name="フローチャート: 判断 221">
          <a:extLst>
            <a:ext uri="{FF2B5EF4-FFF2-40B4-BE49-F238E27FC236}">
              <a16:creationId xmlns:a16="http://schemas.microsoft.com/office/drawing/2014/main" id="{446107B1-47FD-449C-AD9C-664909C5BC1A}"/>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23" name="フローチャート: 判断 222">
          <a:extLst>
            <a:ext uri="{FF2B5EF4-FFF2-40B4-BE49-F238E27FC236}">
              <a16:creationId xmlns:a16="http://schemas.microsoft.com/office/drawing/2014/main" id="{1100FE1D-DB53-4AC6-810A-EA2637157E06}"/>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24" name="フローチャート: 判断 223">
          <a:extLst>
            <a:ext uri="{FF2B5EF4-FFF2-40B4-BE49-F238E27FC236}">
              <a16:creationId xmlns:a16="http://schemas.microsoft.com/office/drawing/2014/main" id="{6F908E36-4F7F-47A8-8AC2-8BA74CA75876}"/>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F20968EE-24B6-4734-9472-265CD35646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60CA7210-93BD-43FF-8118-9A4202ED20C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17E08F8F-8BCD-4AF7-8EB1-07C1C6E2EBD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9E09DA0F-1CD7-491B-BD12-FEC9DBDEE8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C309C1A-E1AF-4136-B83B-5705BB1624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164954</xdr:rowOff>
    </xdr:from>
    <xdr:to>
      <xdr:col>55</xdr:col>
      <xdr:colOff>50800</xdr:colOff>
      <xdr:row>86</xdr:row>
      <xdr:rowOff>95104</xdr:rowOff>
    </xdr:to>
    <xdr:sp macro="" textlink="">
      <xdr:nvSpPr>
        <xdr:cNvPr id="230" name="楕円 229">
          <a:extLst>
            <a:ext uri="{FF2B5EF4-FFF2-40B4-BE49-F238E27FC236}">
              <a16:creationId xmlns:a16="http://schemas.microsoft.com/office/drawing/2014/main" id="{8D8422A3-0681-4E88-AE1D-83BF291D4B61}"/>
            </a:ext>
          </a:extLst>
        </xdr:cNvPr>
        <xdr:cNvSpPr/>
      </xdr:nvSpPr>
      <xdr:spPr>
        <a:xfrm>
          <a:off x="10426700" y="147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79881</xdr:rowOff>
    </xdr:from>
    <xdr:ext cx="469744" cy="259045"/>
    <xdr:sp macro="" textlink="">
      <xdr:nvSpPr>
        <xdr:cNvPr id="231" name="【福祉施設】&#10;一人当たり面積該当値テキスト">
          <a:extLst>
            <a:ext uri="{FF2B5EF4-FFF2-40B4-BE49-F238E27FC236}">
              <a16:creationId xmlns:a16="http://schemas.microsoft.com/office/drawing/2014/main" id="{23A7888A-700B-4BA8-B450-AA85BA7CBE3F}"/>
            </a:ext>
          </a:extLst>
        </xdr:cNvPr>
        <xdr:cNvSpPr txBox="1"/>
      </xdr:nvSpPr>
      <xdr:spPr>
        <a:xfrm>
          <a:off x="10515600" y="146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18559</xdr:rowOff>
    </xdr:from>
    <xdr:ext cx="469744" cy="259045"/>
    <xdr:sp macro="" textlink="">
      <xdr:nvSpPr>
        <xdr:cNvPr id="232" name="n_1aveValue【福祉施設】&#10;一人当たり面積">
          <a:extLst>
            <a:ext uri="{FF2B5EF4-FFF2-40B4-BE49-F238E27FC236}">
              <a16:creationId xmlns:a16="http://schemas.microsoft.com/office/drawing/2014/main" id="{802DC940-D908-47E6-8ACA-031239D41FE6}"/>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33" name="n_2aveValue【福祉施設】&#10;一人当たり面積">
          <a:extLst>
            <a:ext uri="{FF2B5EF4-FFF2-40B4-BE49-F238E27FC236}">
              <a16:creationId xmlns:a16="http://schemas.microsoft.com/office/drawing/2014/main" id="{F9095433-29B5-41A2-845B-ED612F0D81F3}"/>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34" name="n_3aveValue【福祉施設】&#10;一人当たり面積">
          <a:extLst>
            <a:ext uri="{FF2B5EF4-FFF2-40B4-BE49-F238E27FC236}">
              <a16:creationId xmlns:a16="http://schemas.microsoft.com/office/drawing/2014/main" id="{65A22C4C-E4A6-4F2F-83A8-395064C76E79}"/>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35" name="n_4aveValue【福祉施設】&#10;一人当たり面積">
          <a:extLst>
            <a:ext uri="{FF2B5EF4-FFF2-40B4-BE49-F238E27FC236}">
              <a16:creationId xmlns:a16="http://schemas.microsoft.com/office/drawing/2014/main" id="{9D29D85B-82BE-4986-9E3A-2A0EC96F8CBC}"/>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a:extLst>
            <a:ext uri="{FF2B5EF4-FFF2-40B4-BE49-F238E27FC236}">
              <a16:creationId xmlns:a16="http://schemas.microsoft.com/office/drawing/2014/main" id="{DA44EE92-BB26-464C-8429-6D68B2DC1D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a:extLst>
            <a:ext uri="{FF2B5EF4-FFF2-40B4-BE49-F238E27FC236}">
              <a16:creationId xmlns:a16="http://schemas.microsoft.com/office/drawing/2014/main" id="{93398DA7-3A15-46BC-869C-D7624A4D06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a:extLst>
            <a:ext uri="{FF2B5EF4-FFF2-40B4-BE49-F238E27FC236}">
              <a16:creationId xmlns:a16="http://schemas.microsoft.com/office/drawing/2014/main" id="{214107F7-FF9F-4040-ADD0-295144A941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a:extLst>
            <a:ext uri="{FF2B5EF4-FFF2-40B4-BE49-F238E27FC236}">
              <a16:creationId xmlns:a16="http://schemas.microsoft.com/office/drawing/2014/main" id="{13AF107F-3877-452B-BEEC-114CDC28F8B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a:extLst>
            <a:ext uri="{FF2B5EF4-FFF2-40B4-BE49-F238E27FC236}">
              <a16:creationId xmlns:a16="http://schemas.microsoft.com/office/drawing/2014/main" id="{C01E6780-48DE-4355-8F1B-F431DCF9B7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a:extLst>
            <a:ext uri="{FF2B5EF4-FFF2-40B4-BE49-F238E27FC236}">
              <a16:creationId xmlns:a16="http://schemas.microsoft.com/office/drawing/2014/main" id="{8408032E-C99A-4B67-9488-96591EAC5E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a:extLst>
            <a:ext uri="{FF2B5EF4-FFF2-40B4-BE49-F238E27FC236}">
              <a16:creationId xmlns:a16="http://schemas.microsoft.com/office/drawing/2014/main" id="{0DAD1243-8076-4F45-864E-8DBC8BE201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a:extLst>
            <a:ext uri="{FF2B5EF4-FFF2-40B4-BE49-F238E27FC236}">
              <a16:creationId xmlns:a16="http://schemas.microsoft.com/office/drawing/2014/main" id="{D8EA3580-A51A-4F64-9405-4E23105F4BF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a:extLst>
            <a:ext uri="{FF2B5EF4-FFF2-40B4-BE49-F238E27FC236}">
              <a16:creationId xmlns:a16="http://schemas.microsoft.com/office/drawing/2014/main" id="{5B3460BE-447A-4A99-8658-A444AAF1BC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a:extLst>
            <a:ext uri="{FF2B5EF4-FFF2-40B4-BE49-F238E27FC236}">
              <a16:creationId xmlns:a16="http://schemas.microsoft.com/office/drawing/2014/main" id="{5EFE6F51-96A7-4582-8317-5D751F0A44B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6" name="テキスト ボックス 245">
          <a:extLst>
            <a:ext uri="{FF2B5EF4-FFF2-40B4-BE49-F238E27FC236}">
              <a16:creationId xmlns:a16="http://schemas.microsoft.com/office/drawing/2014/main" id="{672187E6-52B8-48CF-8517-481284737B7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7" name="直線コネクタ 246">
          <a:extLst>
            <a:ext uri="{FF2B5EF4-FFF2-40B4-BE49-F238E27FC236}">
              <a16:creationId xmlns:a16="http://schemas.microsoft.com/office/drawing/2014/main" id="{AC042CF1-858E-43DA-8FD0-883FF896A2B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48" name="テキスト ボックス 247">
          <a:extLst>
            <a:ext uri="{FF2B5EF4-FFF2-40B4-BE49-F238E27FC236}">
              <a16:creationId xmlns:a16="http://schemas.microsoft.com/office/drawing/2014/main" id="{E50A5E54-1CF0-40FD-A6A8-23ECAD9D5E1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9" name="直線コネクタ 248">
          <a:extLst>
            <a:ext uri="{FF2B5EF4-FFF2-40B4-BE49-F238E27FC236}">
              <a16:creationId xmlns:a16="http://schemas.microsoft.com/office/drawing/2014/main" id="{669B87EF-A677-429D-849E-98C276EF213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0" name="テキスト ボックス 249">
          <a:extLst>
            <a:ext uri="{FF2B5EF4-FFF2-40B4-BE49-F238E27FC236}">
              <a16:creationId xmlns:a16="http://schemas.microsoft.com/office/drawing/2014/main" id="{A44ED6DC-4FDD-4B76-8A58-A2DD7DA5B33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1" name="直線コネクタ 250">
          <a:extLst>
            <a:ext uri="{FF2B5EF4-FFF2-40B4-BE49-F238E27FC236}">
              <a16:creationId xmlns:a16="http://schemas.microsoft.com/office/drawing/2014/main" id="{322CA9C7-8B43-48F7-9223-BA9E3590F35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2" name="テキスト ボックス 251">
          <a:extLst>
            <a:ext uri="{FF2B5EF4-FFF2-40B4-BE49-F238E27FC236}">
              <a16:creationId xmlns:a16="http://schemas.microsoft.com/office/drawing/2014/main" id="{4B0A0973-28E7-43BE-9488-1113B39C6E4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3" name="直線コネクタ 252">
          <a:extLst>
            <a:ext uri="{FF2B5EF4-FFF2-40B4-BE49-F238E27FC236}">
              <a16:creationId xmlns:a16="http://schemas.microsoft.com/office/drawing/2014/main" id="{D9314323-BE1F-482C-AE41-9A5E0864BAA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4" name="テキスト ボックス 253">
          <a:extLst>
            <a:ext uri="{FF2B5EF4-FFF2-40B4-BE49-F238E27FC236}">
              <a16:creationId xmlns:a16="http://schemas.microsoft.com/office/drawing/2014/main" id="{E3275676-64CC-4135-9BB6-472F986C28D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5" name="直線コネクタ 254">
          <a:extLst>
            <a:ext uri="{FF2B5EF4-FFF2-40B4-BE49-F238E27FC236}">
              <a16:creationId xmlns:a16="http://schemas.microsoft.com/office/drawing/2014/main" id="{6B763218-54C7-4B2A-BA59-44A5C995022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6" name="テキスト ボックス 255">
          <a:extLst>
            <a:ext uri="{FF2B5EF4-FFF2-40B4-BE49-F238E27FC236}">
              <a16:creationId xmlns:a16="http://schemas.microsoft.com/office/drawing/2014/main" id="{D93D34B5-56FB-4F6F-A3A7-6E6E4256DAC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7" name="直線コネクタ 256">
          <a:extLst>
            <a:ext uri="{FF2B5EF4-FFF2-40B4-BE49-F238E27FC236}">
              <a16:creationId xmlns:a16="http://schemas.microsoft.com/office/drawing/2014/main" id="{70ED6F97-814C-4454-99BA-409ECEF231E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58" name="テキスト ボックス 257">
          <a:extLst>
            <a:ext uri="{FF2B5EF4-FFF2-40B4-BE49-F238E27FC236}">
              <a16:creationId xmlns:a16="http://schemas.microsoft.com/office/drawing/2014/main" id="{4B9ADD11-C772-438E-8D35-33F0FE390AF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a:extLst>
            <a:ext uri="{FF2B5EF4-FFF2-40B4-BE49-F238E27FC236}">
              <a16:creationId xmlns:a16="http://schemas.microsoft.com/office/drawing/2014/main" id="{BBF8B5F6-5592-4671-BDFF-C62C30876A3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a:extLst>
            <a:ext uri="{FF2B5EF4-FFF2-40B4-BE49-F238E27FC236}">
              <a16:creationId xmlns:a16="http://schemas.microsoft.com/office/drawing/2014/main" id="{54816C6F-FA68-4E6E-9FA0-277770CAA83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61" name="直線コネクタ 260">
          <a:extLst>
            <a:ext uri="{FF2B5EF4-FFF2-40B4-BE49-F238E27FC236}">
              <a16:creationId xmlns:a16="http://schemas.microsoft.com/office/drawing/2014/main" id="{578FE2D3-1AB5-41C3-A276-A8BE80541323}"/>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62" name="【市民会館】&#10;有形固定資産減価償却率最小値テキスト">
          <a:extLst>
            <a:ext uri="{FF2B5EF4-FFF2-40B4-BE49-F238E27FC236}">
              <a16:creationId xmlns:a16="http://schemas.microsoft.com/office/drawing/2014/main" id="{EAE5246E-0099-4617-8029-A42AD1AF13E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3" name="直線コネクタ 262">
          <a:extLst>
            <a:ext uri="{FF2B5EF4-FFF2-40B4-BE49-F238E27FC236}">
              <a16:creationId xmlns:a16="http://schemas.microsoft.com/office/drawing/2014/main" id="{925E83AA-DF6E-458D-8903-155A6BF24FE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64" name="【市民会館】&#10;有形固定資産減価償却率最大値テキスト">
          <a:extLst>
            <a:ext uri="{FF2B5EF4-FFF2-40B4-BE49-F238E27FC236}">
              <a16:creationId xmlns:a16="http://schemas.microsoft.com/office/drawing/2014/main" id="{6874442F-56D6-4920-A3FF-E78D6A8C145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5" name="直線コネクタ 264">
          <a:extLst>
            <a:ext uri="{FF2B5EF4-FFF2-40B4-BE49-F238E27FC236}">
              <a16:creationId xmlns:a16="http://schemas.microsoft.com/office/drawing/2014/main" id="{19E941CB-5ED0-4DCE-A972-D1D7BA9B2472}"/>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266" name="【市民会館】&#10;有形固定資産減価償却率平均値テキスト">
          <a:extLst>
            <a:ext uri="{FF2B5EF4-FFF2-40B4-BE49-F238E27FC236}">
              <a16:creationId xmlns:a16="http://schemas.microsoft.com/office/drawing/2014/main" id="{FCA681EB-9587-4EDC-A260-D2F946C2A994}"/>
            </a:ext>
          </a:extLst>
        </xdr:cNvPr>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67" name="フローチャート: 判断 266">
          <a:extLst>
            <a:ext uri="{FF2B5EF4-FFF2-40B4-BE49-F238E27FC236}">
              <a16:creationId xmlns:a16="http://schemas.microsoft.com/office/drawing/2014/main" id="{C459AA94-3BB3-4A54-AEF3-74387C418B97}"/>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68" name="フローチャート: 判断 267">
          <a:extLst>
            <a:ext uri="{FF2B5EF4-FFF2-40B4-BE49-F238E27FC236}">
              <a16:creationId xmlns:a16="http://schemas.microsoft.com/office/drawing/2014/main" id="{0B4583C2-C548-4534-BBE6-248F703AF1FD}"/>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69" name="フローチャート: 判断 268">
          <a:extLst>
            <a:ext uri="{FF2B5EF4-FFF2-40B4-BE49-F238E27FC236}">
              <a16:creationId xmlns:a16="http://schemas.microsoft.com/office/drawing/2014/main" id="{2AA14218-FB04-4083-A36E-68004D7CA2A6}"/>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70" name="フローチャート: 判断 269">
          <a:extLst>
            <a:ext uri="{FF2B5EF4-FFF2-40B4-BE49-F238E27FC236}">
              <a16:creationId xmlns:a16="http://schemas.microsoft.com/office/drawing/2014/main" id="{9D6AF3B5-930C-4400-AF7F-C3CE5D6D78DC}"/>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71" name="フローチャート: 判断 270">
          <a:extLst>
            <a:ext uri="{FF2B5EF4-FFF2-40B4-BE49-F238E27FC236}">
              <a16:creationId xmlns:a16="http://schemas.microsoft.com/office/drawing/2014/main" id="{9DB75DB6-5863-4BCE-B755-0BD6414211DB}"/>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E3489927-B453-4D1D-97D5-0A3F84322A1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76A92FF-0A9F-451C-A53E-1F29CB42D7C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22EFAF34-416E-449C-AD1B-4869EABEFBA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B658A64F-E660-498C-BFA3-C2C214E8928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239834C-5961-4F20-97D3-FE1F6CD3BF2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12337</xdr:rowOff>
    </xdr:from>
    <xdr:to>
      <xdr:col>24</xdr:col>
      <xdr:colOff>114300</xdr:colOff>
      <xdr:row>107</xdr:row>
      <xdr:rowOff>113937</xdr:rowOff>
    </xdr:to>
    <xdr:sp macro="" textlink="">
      <xdr:nvSpPr>
        <xdr:cNvPr id="277" name="楕円 276">
          <a:extLst>
            <a:ext uri="{FF2B5EF4-FFF2-40B4-BE49-F238E27FC236}">
              <a16:creationId xmlns:a16="http://schemas.microsoft.com/office/drawing/2014/main" id="{70C03436-11BA-4297-8433-D9B8E0DAB6B2}"/>
            </a:ext>
          </a:extLst>
        </xdr:cNvPr>
        <xdr:cNvSpPr/>
      </xdr:nvSpPr>
      <xdr:spPr>
        <a:xfrm>
          <a:off x="45847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162214</xdr:rowOff>
    </xdr:from>
    <xdr:ext cx="405111" cy="259045"/>
    <xdr:sp macro="" textlink="">
      <xdr:nvSpPr>
        <xdr:cNvPr id="278" name="【市民会館】&#10;有形固定資産減価償却率該当値テキスト">
          <a:extLst>
            <a:ext uri="{FF2B5EF4-FFF2-40B4-BE49-F238E27FC236}">
              <a16:creationId xmlns:a16="http://schemas.microsoft.com/office/drawing/2014/main" id="{DA62B0B4-0960-4C36-886E-13426B98B40D}"/>
            </a:ext>
          </a:extLst>
        </xdr:cNvPr>
        <xdr:cNvSpPr txBox="1"/>
      </xdr:nvSpPr>
      <xdr:spPr>
        <a:xfrm>
          <a:off x="4673600"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27595</xdr:rowOff>
    </xdr:from>
    <xdr:ext cx="405111" cy="259045"/>
    <xdr:sp macro="" textlink="">
      <xdr:nvSpPr>
        <xdr:cNvPr id="279" name="n_1aveValue【市民会館】&#10;有形固定資産減価償却率">
          <a:extLst>
            <a:ext uri="{FF2B5EF4-FFF2-40B4-BE49-F238E27FC236}">
              <a16:creationId xmlns:a16="http://schemas.microsoft.com/office/drawing/2014/main" id="{4B73876F-911A-4CF6-BF25-39929A1A0F29}"/>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280" name="n_2aveValue【市民会館】&#10;有形固定資産減価償却率">
          <a:extLst>
            <a:ext uri="{FF2B5EF4-FFF2-40B4-BE49-F238E27FC236}">
              <a16:creationId xmlns:a16="http://schemas.microsoft.com/office/drawing/2014/main" id="{9FE3566C-8009-4758-9162-E10297E2000D}"/>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281" name="n_3aveValue【市民会館】&#10;有形固定資産減価償却率">
          <a:extLst>
            <a:ext uri="{FF2B5EF4-FFF2-40B4-BE49-F238E27FC236}">
              <a16:creationId xmlns:a16="http://schemas.microsoft.com/office/drawing/2014/main" id="{B084D19D-0FDD-4AF9-8DF3-83924C3BAB9C}"/>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282" name="n_4aveValue【市民会館】&#10;有形固定資産減価償却率">
          <a:extLst>
            <a:ext uri="{FF2B5EF4-FFF2-40B4-BE49-F238E27FC236}">
              <a16:creationId xmlns:a16="http://schemas.microsoft.com/office/drawing/2014/main" id="{CD4447DA-1E7B-492D-ADD3-244F6B655891}"/>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7EF3FCFF-2E0F-4BCB-887C-03CBD47A564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F4CB76B9-9516-4DBC-B933-C826D16B77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5D0DC6A3-80A9-46CD-A621-C87BC1DD24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59604597-22A7-48C1-ADED-707904476D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985A8745-C23A-4C0D-9D0D-8C3C701EB3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F7E1CE70-3056-44FA-AFC8-C2D43CA9FF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A0E3990-B915-4A74-9594-68704FABF07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F2BF1E7E-E767-4B57-8713-E8BE24395BA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a:extLst>
            <a:ext uri="{FF2B5EF4-FFF2-40B4-BE49-F238E27FC236}">
              <a16:creationId xmlns:a16="http://schemas.microsoft.com/office/drawing/2014/main" id="{70062911-A29D-47FB-B5C8-46F1ED8C148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a:extLst>
            <a:ext uri="{FF2B5EF4-FFF2-40B4-BE49-F238E27FC236}">
              <a16:creationId xmlns:a16="http://schemas.microsoft.com/office/drawing/2014/main" id="{3A5BDB12-1AAA-4549-AE0D-0CA229065B6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93" name="直線コネクタ 292">
          <a:extLst>
            <a:ext uri="{FF2B5EF4-FFF2-40B4-BE49-F238E27FC236}">
              <a16:creationId xmlns:a16="http://schemas.microsoft.com/office/drawing/2014/main" id="{4C92DDDC-017A-4924-A24E-BFA6FE1DA2AA}"/>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94" name="テキスト ボックス 293">
          <a:extLst>
            <a:ext uri="{FF2B5EF4-FFF2-40B4-BE49-F238E27FC236}">
              <a16:creationId xmlns:a16="http://schemas.microsoft.com/office/drawing/2014/main" id="{180A05D2-132C-4C8B-8859-38FC4E2F64C6}"/>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5" name="直線コネクタ 294">
          <a:extLst>
            <a:ext uri="{FF2B5EF4-FFF2-40B4-BE49-F238E27FC236}">
              <a16:creationId xmlns:a16="http://schemas.microsoft.com/office/drawing/2014/main" id="{CAE1845C-878D-4813-840A-15FFFC0DC60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6" name="テキスト ボックス 295">
          <a:extLst>
            <a:ext uri="{FF2B5EF4-FFF2-40B4-BE49-F238E27FC236}">
              <a16:creationId xmlns:a16="http://schemas.microsoft.com/office/drawing/2014/main" id="{7E8BD2FF-BE30-448A-93BB-CF36CB094DE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97" name="直線コネクタ 296">
          <a:extLst>
            <a:ext uri="{FF2B5EF4-FFF2-40B4-BE49-F238E27FC236}">
              <a16:creationId xmlns:a16="http://schemas.microsoft.com/office/drawing/2014/main" id="{06989BCE-23EB-441B-9F80-F58C8B9AB665}"/>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98" name="テキスト ボックス 297">
          <a:extLst>
            <a:ext uri="{FF2B5EF4-FFF2-40B4-BE49-F238E27FC236}">
              <a16:creationId xmlns:a16="http://schemas.microsoft.com/office/drawing/2014/main" id="{E851245B-3DFE-4B40-917E-AD93B155E3BD}"/>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9" name="直線コネクタ 298">
          <a:extLst>
            <a:ext uri="{FF2B5EF4-FFF2-40B4-BE49-F238E27FC236}">
              <a16:creationId xmlns:a16="http://schemas.microsoft.com/office/drawing/2014/main" id="{69C7F8E3-0B54-4D3C-A58C-2039BE4FC8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0" name="テキスト ボックス 299">
          <a:extLst>
            <a:ext uri="{FF2B5EF4-FFF2-40B4-BE49-F238E27FC236}">
              <a16:creationId xmlns:a16="http://schemas.microsoft.com/office/drawing/2014/main" id="{9A36FA25-F3DD-4495-84EA-9DD57E61C30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1" name="【市民会館】&#10;一人当たり面積グラフ枠">
          <a:extLst>
            <a:ext uri="{FF2B5EF4-FFF2-40B4-BE49-F238E27FC236}">
              <a16:creationId xmlns:a16="http://schemas.microsoft.com/office/drawing/2014/main" id="{F7B9906E-7558-476F-BC6C-6D3CBEBD0D9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02" name="直線コネクタ 301">
          <a:extLst>
            <a:ext uri="{FF2B5EF4-FFF2-40B4-BE49-F238E27FC236}">
              <a16:creationId xmlns:a16="http://schemas.microsoft.com/office/drawing/2014/main" id="{EBF6B393-FBD6-46CA-A70D-D01EC6EBB5D4}"/>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03" name="【市民会館】&#10;一人当たり面積最小値テキスト">
          <a:extLst>
            <a:ext uri="{FF2B5EF4-FFF2-40B4-BE49-F238E27FC236}">
              <a16:creationId xmlns:a16="http://schemas.microsoft.com/office/drawing/2014/main" id="{94B68D3C-D1D9-4566-A764-1C4DA4F14A1B}"/>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04" name="直線コネクタ 303">
          <a:extLst>
            <a:ext uri="{FF2B5EF4-FFF2-40B4-BE49-F238E27FC236}">
              <a16:creationId xmlns:a16="http://schemas.microsoft.com/office/drawing/2014/main" id="{EF72F933-E726-4B57-8EEA-F4BF2CC3F257}"/>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05" name="【市民会館】&#10;一人当たり面積最大値テキスト">
          <a:extLst>
            <a:ext uri="{FF2B5EF4-FFF2-40B4-BE49-F238E27FC236}">
              <a16:creationId xmlns:a16="http://schemas.microsoft.com/office/drawing/2014/main" id="{B196961C-B749-49F8-BE06-4C4EEA16F145}"/>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06" name="直線コネクタ 305">
          <a:extLst>
            <a:ext uri="{FF2B5EF4-FFF2-40B4-BE49-F238E27FC236}">
              <a16:creationId xmlns:a16="http://schemas.microsoft.com/office/drawing/2014/main" id="{9807EAFE-6564-41AE-8766-1B73384A65D7}"/>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307" name="【市民会館】&#10;一人当たり面積平均値テキスト">
          <a:extLst>
            <a:ext uri="{FF2B5EF4-FFF2-40B4-BE49-F238E27FC236}">
              <a16:creationId xmlns:a16="http://schemas.microsoft.com/office/drawing/2014/main" id="{F3E163A6-87B7-4E33-B26E-E321FAA55CB3}"/>
            </a:ext>
          </a:extLst>
        </xdr:cNvPr>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08" name="フローチャート: 判断 307">
          <a:extLst>
            <a:ext uri="{FF2B5EF4-FFF2-40B4-BE49-F238E27FC236}">
              <a16:creationId xmlns:a16="http://schemas.microsoft.com/office/drawing/2014/main" id="{F6F20F2A-57E3-4738-BFB4-7EF68F9A5A80}"/>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09" name="フローチャート: 判断 308">
          <a:extLst>
            <a:ext uri="{FF2B5EF4-FFF2-40B4-BE49-F238E27FC236}">
              <a16:creationId xmlns:a16="http://schemas.microsoft.com/office/drawing/2014/main" id="{FF306286-57EA-4590-A110-E49156124B48}"/>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10" name="フローチャート: 判断 309">
          <a:extLst>
            <a:ext uri="{FF2B5EF4-FFF2-40B4-BE49-F238E27FC236}">
              <a16:creationId xmlns:a16="http://schemas.microsoft.com/office/drawing/2014/main" id="{FE05815F-906D-48A5-B551-DFEDB5255DF4}"/>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11" name="フローチャート: 判断 310">
          <a:extLst>
            <a:ext uri="{FF2B5EF4-FFF2-40B4-BE49-F238E27FC236}">
              <a16:creationId xmlns:a16="http://schemas.microsoft.com/office/drawing/2014/main" id="{FF028B6F-BA5F-4445-93A3-33C86C3836EE}"/>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12" name="フローチャート: 判断 311">
          <a:extLst>
            <a:ext uri="{FF2B5EF4-FFF2-40B4-BE49-F238E27FC236}">
              <a16:creationId xmlns:a16="http://schemas.microsoft.com/office/drawing/2014/main" id="{12BAC7D2-E2B9-4BB4-8BC0-D485D0B56EA9}"/>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7B5F6A96-9039-427F-98EB-FF7838A13D2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074B69F-E0B0-4C48-BABC-03333216E5B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C382777-AE46-48F8-B8B9-27E6A5D9E5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1F7E8AB3-2218-4DCC-ADD1-87EA64172C6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D9B56674-35E6-48E9-8A0B-B3D32345C76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144272</xdr:rowOff>
    </xdr:from>
    <xdr:to>
      <xdr:col>55</xdr:col>
      <xdr:colOff>50800</xdr:colOff>
      <xdr:row>107</xdr:row>
      <xdr:rowOff>74422</xdr:rowOff>
    </xdr:to>
    <xdr:sp macro="" textlink="">
      <xdr:nvSpPr>
        <xdr:cNvPr id="318" name="楕円 317">
          <a:extLst>
            <a:ext uri="{FF2B5EF4-FFF2-40B4-BE49-F238E27FC236}">
              <a16:creationId xmlns:a16="http://schemas.microsoft.com/office/drawing/2014/main" id="{4C1B34B8-D5F3-4BCB-8A02-C28C35188BBB}"/>
            </a:ext>
          </a:extLst>
        </xdr:cNvPr>
        <xdr:cNvSpPr/>
      </xdr:nvSpPr>
      <xdr:spPr>
        <a:xfrm>
          <a:off x="10426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59199</xdr:rowOff>
    </xdr:from>
    <xdr:ext cx="469744" cy="259045"/>
    <xdr:sp macro="" textlink="">
      <xdr:nvSpPr>
        <xdr:cNvPr id="319" name="【市民会館】&#10;一人当たり面積該当値テキスト">
          <a:extLst>
            <a:ext uri="{FF2B5EF4-FFF2-40B4-BE49-F238E27FC236}">
              <a16:creationId xmlns:a16="http://schemas.microsoft.com/office/drawing/2014/main" id="{44CE6DE6-31E9-437C-8A40-30CABB131199}"/>
            </a:ext>
          </a:extLst>
        </xdr:cNvPr>
        <xdr:cNvSpPr txBox="1"/>
      </xdr:nvSpPr>
      <xdr:spPr>
        <a:xfrm>
          <a:off x="10515600" y="1823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126382</xdr:rowOff>
    </xdr:from>
    <xdr:ext cx="469744" cy="259045"/>
    <xdr:sp macro="" textlink="">
      <xdr:nvSpPr>
        <xdr:cNvPr id="320" name="n_1aveValue【市民会館】&#10;一人当たり面積">
          <a:extLst>
            <a:ext uri="{FF2B5EF4-FFF2-40B4-BE49-F238E27FC236}">
              <a16:creationId xmlns:a16="http://schemas.microsoft.com/office/drawing/2014/main" id="{B531BCA5-0B8A-472B-8E76-C8AF6E4BA931}"/>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21" name="n_2aveValue【市民会館】&#10;一人当たり面積">
          <a:extLst>
            <a:ext uri="{FF2B5EF4-FFF2-40B4-BE49-F238E27FC236}">
              <a16:creationId xmlns:a16="http://schemas.microsoft.com/office/drawing/2014/main" id="{7CD77C40-FBF6-4822-A567-9C537318F88A}"/>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322" name="n_3aveValue【市民会館】&#10;一人当たり面積">
          <a:extLst>
            <a:ext uri="{FF2B5EF4-FFF2-40B4-BE49-F238E27FC236}">
              <a16:creationId xmlns:a16="http://schemas.microsoft.com/office/drawing/2014/main" id="{FB228844-56D9-4FBB-AA00-BBCD32EF2858}"/>
            </a:ext>
          </a:extLst>
        </xdr:cNvPr>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23" name="n_4aveValue【市民会館】&#10;一人当たり面積">
          <a:extLst>
            <a:ext uri="{FF2B5EF4-FFF2-40B4-BE49-F238E27FC236}">
              <a16:creationId xmlns:a16="http://schemas.microsoft.com/office/drawing/2014/main" id="{DC6E92AF-D2E4-4631-BC57-2E25B34F83E6}"/>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a:extLst>
            <a:ext uri="{FF2B5EF4-FFF2-40B4-BE49-F238E27FC236}">
              <a16:creationId xmlns:a16="http://schemas.microsoft.com/office/drawing/2014/main" id="{E71101DE-7771-4AC9-A414-BE799510F10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a:extLst>
            <a:ext uri="{FF2B5EF4-FFF2-40B4-BE49-F238E27FC236}">
              <a16:creationId xmlns:a16="http://schemas.microsoft.com/office/drawing/2014/main" id="{A310C527-3D36-4494-A60F-B68E2E5F78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a:extLst>
            <a:ext uri="{FF2B5EF4-FFF2-40B4-BE49-F238E27FC236}">
              <a16:creationId xmlns:a16="http://schemas.microsoft.com/office/drawing/2014/main" id="{50727A3A-A635-42BD-9706-8CBAB442C7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a:extLst>
            <a:ext uri="{FF2B5EF4-FFF2-40B4-BE49-F238E27FC236}">
              <a16:creationId xmlns:a16="http://schemas.microsoft.com/office/drawing/2014/main" id="{9B0CDA44-EF4A-4C8B-BE29-03F1F79AAC5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a:extLst>
            <a:ext uri="{FF2B5EF4-FFF2-40B4-BE49-F238E27FC236}">
              <a16:creationId xmlns:a16="http://schemas.microsoft.com/office/drawing/2014/main" id="{CF34F22C-6309-450C-BB80-72586D3D92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a:extLst>
            <a:ext uri="{FF2B5EF4-FFF2-40B4-BE49-F238E27FC236}">
              <a16:creationId xmlns:a16="http://schemas.microsoft.com/office/drawing/2014/main" id="{4AE56417-DE64-445F-B420-0279DB0ADE5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a:extLst>
            <a:ext uri="{FF2B5EF4-FFF2-40B4-BE49-F238E27FC236}">
              <a16:creationId xmlns:a16="http://schemas.microsoft.com/office/drawing/2014/main" id="{14DD2366-A5DC-42B9-840F-673AE9696E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a:extLst>
            <a:ext uri="{FF2B5EF4-FFF2-40B4-BE49-F238E27FC236}">
              <a16:creationId xmlns:a16="http://schemas.microsoft.com/office/drawing/2014/main" id="{76C8F770-5899-4505-BD65-7742B6E090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a:extLst>
            <a:ext uri="{FF2B5EF4-FFF2-40B4-BE49-F238E27FC236}">
              <a16:creationId xmlns:a16="http://schemas.microsoft.com/office/drawing/2014/main" id="{1E629730-3938-4B2E-B09B-172F0BF946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a:extLst>
            <a:ext uri="{FF2B5EF4-FFF2-40B4-BE49-F238E27FC236}">
              <a16:creationId xmlns:a16="http://schemas.microsoft.com/office/drawing/2014/main" id="{6B0069A7-6AAE-4B7D-BC13-96701F250B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4" name="テキスト ボックス 333">
          <a:extLst>
            <a:ext uri="{FF2B5EF4-FFF2-40B4-BE49-F238E27FC236}">
              <a16:creationId xmlns:a16="http://schemas.microsoft.com/office/drawing/2014/main" id="{7013FB35-8262-4911-A1A1-604FED8BF0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a:extLst>
            <a:ext uri="{FF2B5EF4-FFF2-40B4-BE49-F238E27FC236}">
              <a16:creationId xmlns:a16="http://schemas.microsoft.com/office/drawing/2014/main" id="{5756B797-7CA3-4D6B-86D4-BE1ED895CD5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6" name="テキスト ボックス 335">
          <a:extLst>
            <a:ext uri="{FF2B5EF4-FFF2-40B4-BE49-F238E27FC236}">
              <a16:creationId xmlns:a16="http://schemas.microsoft.com/office/drawing/2014/main" id="{D9A11875-4F29-445F-ACCB-C171633B7E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a:extLst>
            <a:ext uri="{FF2B5EF4-FFF2-40B4-BE49-F238E27FC236}">
              <a16:creationId xmlns:a16="http://schemas.microsoft.com/office/drawing/2014/main" id="{3DB73968-D8DF-4FB6-B469-D91AFFD023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a:extLst>
            <a:ext uri="{FF2B5EF4-FFF2-40B4-BE49-F238E27FC236}">
              <a16:creationId xmlns:a16="http://schemas.microsoft.com/office/drawing/2014/main" id="{5FF359B5-EE3B-4420-B72E-F2FDC4F55CE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a:extLst>
            <a:ext uri="{FF2B5EF4-FFF2-40B4-BE49-F238E27FC236}">
              <a16:creationId xmlns:a16="http://schemas.microsoft.com/office/drawing/2014/main" id="{A42603DC-AC51-409E-9D94-E00CF5F4AF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a:extLst>
            <a:ext uri="{FF2B5EF4-FFF2-40B4-BE49-F238E27FC236}">
              <a16:creationId xmlns:a16="http://schemas.microsoft.com/office/drawing/2014/main" id="{F283609C-EE59-4F19-84A4-DD0D38DE32E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a:extLst>
            <a:ext uri="{FF2B5EF4-FFF2-40B4-BE49-F238E27FC236}">
              <a16:creationId xmlns:a16="http://schemas.microsoft.com/office/drawing/2014/main" id="{D5C73908-79D3-498D-9F91-8978BF3B40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a:extLst>
            <a:ext uri="{FF2B5EF4-FFF2-40B4-BE49-F238E27FC236}">
              <a16:creationId xmlns:a16="http://schemas.microsoft.com/office/drawing/2014/main" id="{51FBA78E-F5AF-4A1C-B848-395093BA67A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a:extLst>
            <a:ext uri="{FF2B5EF4-FFF2-40B4-BE49-F238E27FC236}">
              <a16:creationId xmlns:a16="http://schemas.microsoft.com/office/drawing/2014/main" id="{DD053B80-49F2-4C0E-BD5F-6E8DC823BA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a:extLst>
            <a:ext uri="{FF2B5EF4-FFF2-40B4-BE49-F238E27FC236}">
              <a16:creationId xmlns:a16="http://schemas.microsoft.com/office/drawing/2014/main" id="{B393BB54-D568-454A-905A-845610C895F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a:extLst>
            <a:ext uri="{FF2B5EF4-FFF2-40B4-BE49-F238E27FC236}">
              <a16:creationId xmlns:a16="http://schemas.microsoft.com/office/drawing/2014/main" id="{38703393-DA85-46BA-AB43-18B1BC2AA93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6" name="テキスト ボックス 345">
          <a:extLst>
            <a:ext uri="{FF2B5EF4-FFF2-40B4-BE49-F238E27FC236}">
              <a16:creationId xmlns:a16="http://schemas.microsoft.com/office/drawing/2014/main" id="{6B17C667-4AE3-49AF-9426-FF2F139184C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0F5EACEE-7D58-4D44-A96D-C1EC24990BD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一般廃棄物処理施設】&#10;有形固定資産減価償却率グラフ枠">
          <a:extLst>
            <a:ext uri="{FF2B5EF4-FFF2-40B4-BE49-F238E27FC236}">
              <a16:creationId xmlns:a16="http://schemas.microsoft.com/office/drawing/2014/main" id="{BE3D0279-5763-4983-8C97-B68E83B30E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49" name="直線コネクタ 348">
          <a:extLst>
            <a:ext uri="{FF2B5EF4-FFF2-40B4-BE49-F238E27FC236}">
              <a16:creationId xmlns:a16="http://schemas.microsoft.com/office/drawing/2014/main" id="{292707F4-680E-49FD-AF93-AB70BAEDE0A2}"/>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0" name="【一般廃棄物処理施設】&#10;有形固定資産減価償却率最小値テキスト">
          <a:extLst>
            <a:ext uri="{FF2B5EF4-FFF2-40B4-BE49-F238E27FC236}">
              <a16:creationId xmlns:a16="http://schemas.microsoft.com/office/drawing/2014/main" id="{0D31FF02-9A38-4E32-B1A2-A197E0557F2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1" name="直線コネクタ 350">
          <a:extLst>
            <a:ext uri="{FF2B5EF4-FFF2-40B4-BE49-F238E27FC236}">
              <a16:creationId xmlns:a16="http://schemas.microsoft.com/office/drawing/2014/main" id="{24562B59-3A78-41CE-AB0A-EE10A3367E1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52" name="【一般廃棄物処理施設】&#10;有形固定資産減価償却率最大値テキスト">
          <a:extLst>
            <a:ext uri="{FF2B5EF4-FFF2-40B4-BE49-F238E27FC236}">
              <a16:creationId xmlns:a16="http://schemas.microsoft.com/office/drawing/2014/main" id="{336E1DE4-4787-47EE-9551-0C8ECD7CB861}"/>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53" name="直線コネクタ 352">
          <a:extLst>
            <a:ext uri="{FF2B5EF4-FFF2-40B4-BE49-F238E27FC236}">
              <a16:creationId xmlns:a16="http://schemas.microsoft.com/office/drawing/2014/main" id="{5AD61902-DADF-447B-90F1-BA748F96E3FF}"/>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54" name="【一般廃棄物処理施設】&#10;有形固定資産減価償却率平均値テキスト">
          <a:extLst>
            <a:ext uri="{FF2B5EF4-FFF2-40B4-BE49-F238E27FC236}">
              <a16:creationId xmlns:a16="http://schemas.microsoft.com/office/drawing/2014/main" id="{EA9DC90D-9F09-49A9-8565-DA4806BDDD8D}"/>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55" name="フローチャート: 判断 354">
          <a:extLst>
            <a:ext uri="{FF2B5EF4-FFF2-40B4-BE49-F238E27FC236}">
              <a16:creationId xmlns:a16="http://schemas.microsoft.com/office/drawing/2014/main" id="{87043516-D454-4BB4-A22B-82668036A924}"/>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56" name="フローチャート: 判断 355">
          <a:extLst>
            <a:ext uri="{FF2B5EF4-FFF2-40B4-BE49-F238E27FC236}">
              <a16:creationId xmlns:a16="http://schemas.microsoft.com/office/drawing/2014/main" id="{5B5108AA-5789-4E5A-B01E-798738EEB2B6}"/>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57" name="フローチャート: 判断 356">
          <a:extLst>
            <a:ext uri="{FF2B5EF4-FFF2-40B4-BE49-F238E27FC236}">
              <a16:creationId xmlns:a16="http://schemas.microsoft.com/office/drawing/2014/main" id="{71F607F6-A4A4-4CEF-8B52-B18B89C06D71}"/>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58" name="フローチャート: 判断 357">
          <a:extLst>
            <a:ext uri="{FF2B5EF4-FFF2-40B4-BE49-F238E27FC236}">
              <a16:creationId xmlns:a16="http://schemas.microsoft.com/office/drawing/2014/main" id="{750D1CC3-83FD-48C5-85A8-874F5516C5A2}"/>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59" name="フローチャート: 判断 358">
          <a:extLst>
            <a:ext uri="{FF2B5EF4-FFF2-40B4-BE49-F238E27FC236}">
              <a16:creationId xmlns:a16="http://schemas.microsoft.com/office/drawing/2014/main" id="{D2232F52-19F4-492D-9CB9-18C86F6EA1A9}"/>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82A4647C-80C0-46C1-B50C-33C4BF49175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227C05E3-7D8D-48D2-A05B-DE363921490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6FEF32-D13C-49CB-89AE-AD49739754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8F14CE4A-3F23-4BE0-9CB6-56C261E17F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D2520EAE-A3ED-491F-973A-C072F9BC8E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44994</xdr:rowOff>
    </xdr:from>
    <xdr:to>
      <xdr:col>85</xdr:col>
      <xdr:colOff>177800</xdr:colOff>
      <xdr:row>40</xdr:row>
      <xdr:rowOff>146594</xdr:rowOff>
    </xdr:to>
    <xdr:sp macro="" textlink="">
      <xdr:nvSpPr>
        <xdr:cNvPr id="365" name="楕円 364">
          <a:extLst>
            <a:ext uri="{FF2B5EF4-FFF2-40B4-BE49-F238E27FC236}">
              <a16:creationId xmlns:a16="http://schemas.microsoft.com/office/drawing/2014/main" id="{1C1E4888-EA9C-4BAF-9A87-99383897D73D}"/>
            </a:ext>
          </a:extLst>
        </xdr:cNvPr>
        <xdr:cNvSpPr/>
      </xdr:nvSpPr>
      <xdr:spPr>
        <a:xfrm>
          <a:off x="16268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23421</xdr:rowOff>
    </xdr:from>
    <xdr:ext cx="405111" cy="259045"/>
    <xdr:sp macro="" textlink="">
      <xdr:nvSpPr>
        <xdr:cNvPr id="366" name="【一般廃棄物処理施設】&#10;有形固定資産減価償却率該当値テキスト">
          <a:extLst>
            <a:ext uri="{FF2B5EF4-FFF2-40B4-BE49-F238E27FC236}">
              <a16:creationId xmlns:a16="http://schemas.microsoft.com/office/drawing/2014/main" id="{D113290C-A1EB-4D33-827B-11525E6B4F61}"/>
            </a:ext>
          </a:extLst>
        </xdr:cNvPr>
        <xdr:cNvSpPr txBox="1"/>
      </xdr:nvSpPr>
      <xdr:spPr>
        <a:xfrm>
          <a:off x="16357600"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44994</xdr:rowOff>
    </xdr:from>
    <xdr:to>
      <xdr:col>72</xdr:col>
      <xdr:colOff>38100</xdr:colOff>
      <xdr:row>40</xdr:row>
      <xdr:rowOff>146594</xdr:rowOff>
    </xdr:to>
    <xdr:sp macro="" textlink="">
      <xdr:nvSpPr>
        <xdr:cNvPr id="367" name="楕円 366">
          <a:extLst>
            <a:ext uri="{FF2B5EF4-FFF2-40B4-BE49-F238E27FC236}">
              <a16:creationId xmlns:a16="http://schemas.microsoft.com/office/drawing/2014/main" id="{B20D5762-3BDC-47EB-85F1-502FA2CC2855}"/>
            </a:ext>
          </a:extLst>
        </xdr:cNvPr>
        <xdr:cNvSpPr/>
      </xdr:nvSpPr>
      <xdr:spPr>
        <a:xfrm>
          <a:off x="13652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116840</xdr:rowOff>
    </xdr:from>
    <xdr:to>
      <xdr:col>67</xdr:col>
      <xdr:colOff>101600</xdr:colOff>
      <xdr:row>42</xdr:row>
      <xdr:rowOff>46990</xdr:rowOff>
    </xdr:to>
    <xdr:sp macro="" textlink="">
      <xdr:nvSpPr>
        <xdr:cNvPr id="368" name="楕円 367">
          <a:extLst>
            <a:ext uri="{FF2B5EF4-FFF2-40B4-BE49-F238E27FC236}">
              <a16:creationId xmlns:a16="http://schemas.microsoft.com/office/drawing/2014/main" id="{19608EEB-F912-4A88-9DD5-C74CC0BB19D2}"/>
            </a:ext>
          </a:extLst>
        </xdr:cNvPr>
        <xdr:cNvSpPr/>
      </xdr:nvSpPr>
      <xdr:spPr>
        <a:xfrm>
          <a:off x="12763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95794</xdr:rowOff>
    </xdr:from>
    <xdr:to>
      <xdr:col>71</xdr:col>
      <xdr:colOff>177800</xdr:colOff>
      <xdr:row>41</xdr:row>
      <xdr:rowOff>167640</xdr:rowOff>
    </xdr:to>
    <xdr:cxnSp macro="">
      <xdr:nvCxnSpPr>
        <xdr:cNvPr id="369" name="直線コネクタ 368">
          <a:extLst>
            <a:ext uri="{FF2B5EF4-FFF2-40B4-BE49-F238E27FC236}">
              <a16:creationId xmlns:a16="http://schemas.microsoft.com/office/drawing/2014/main" id="{BB19BECB-2DB2-46C4-B839-16359A8CB2F1}"/>
            </a:ext>
          </a:extLst>
        </xdr:cNvPr>
        <xdr:cNvCxnSpPr/>
      </xdr:nvCxnSpPr>
      <xdr:spPr>
        <a:xfrm flipV="1">
          <a:off x="12814300" y="6953794"/>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70" name="n_1aveValue【一般廃棄物処理施設】&#10;有形固定資産減価償却率">
          <a:extLst>
            <a:ext uri="{FF2B5EF4-FFF2-40B4-BE49-F238E27FC236}">
              <a16:creationId xmlns:a16="http://schemas.microsoft.com/office/drawing/2014/main" id="{22EB8E1A-C62A-420A-8961-DBB40B4769C7}"/>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71" name="n_2aveValue【一般廃棄物処理施設】&#10;有形固定資産減価償却率">
          <a:extLst>
            <a:ext uri="{FF2B5EF4-FFF2-40B4-BE49-F238E27FC236}">
              <a16:creationId xmlns:a16="http://schemas.microsoft.com/office/drawing/2014/main" id="{3C9E07C7-8A45-41D1-97A6-A002E93973B1}"/>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72" name="n_3aveValue【一般廃棄物処理施設】&#10;有形固定資産減価償却率">
          <a:extLst>
            <a:ext uri="{FF2B5EF4-FFF2-40B4-BE49-F238E27FC236}">
              <a16:creationId xmlns:a16="http://schemas.microsoft.com/office/drawing/2014/main" id="{13234386-1724-4415-B1A1-9DB68A0A67E3}"/>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73" name="n_4aveValue【一般廃棄物処理施設】&#10;有形固定資産減価償却率">
          <a:extLst>
            <a:ext uri="{FF2B5EF4-FFF2-40B4-BE49-F238E27FC236}">
              <a16:creationId xmlns:a16="http://schemas.microsoft.com/office/drawing/2014/main" id="{CAFD78AF-D6EC-4098-B0F7-3B39526CA5F4}"/>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137721</xdr:rowOff>
    </xdr:from>
    <xdr:ext cx="405111" cy="259045"/>
    <xdr:sp macro="" textlink="">
      <xdr:nvSpPr>
        <xdr:cNvPr id="374" name="n_3mainValue【一般廃棄物処理施設】&#10;有形固定資産減価償却率">
          <a:extLst>
            <a:ext uri="{FF2B5EF4-FFF2-40B4-BE49-F238E27FC236}">
              <a16:creationId xmlns:a16="http://schemas.microsoft.com/office/drawing/2014/main" id="{7D2CCB96-4EE8-4F6B-B359-A945097E9299}"/>
            </a:ext>
          </a:extLst>
        </xdr:cNvPr>
        <xdr:cNvSpPr txBox="1"/>
      </xdr:nvSpPr>
      <xdr:spPr>
        <a:xfrm>
          <a:off x="13500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38117</xdr:rowOff>
    </xdr:from>
    <xdr:ext cx="405111" cy="259045"/>
    <xdr:sp macro="" textlink="">
      <xdr:nvSpPr>
        <xdr:cNvPr id="375" name="n_4mainValue【一般廃棄物処理施設】&#10;有形固定資産減価償却率">
          <a:extLst>
            <a:ext uri="{FF2B5EF4-FFF2-40B4-BE49-F238E27FC236}">
              <a16:creationId xmlns:a16="http://schemas.microsoft.com/office/drawing/2014/main" id="{80E1DAC2-77EA-49BF-AC7C-B12875EE9AFC}"/>
            </a:ext>
          </a:extLst>
        </xdr:cNvPr>
        <xdr:cNvSpPr txBox="1"/>
      </xdr:nvSpPr>
      <xdr:spPr>
        <a:xfrm>
          <a:off x="12611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34DF866B-4027-4CA4-9B36-B9E3E6268D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42D7F0B1-ED72-4444-9EC1-085AA6BA06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4B9C5809-0B48-4B30-A90E-52660E54FE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F7E17802-0700-4A18-91F3-BC2D817A16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2DECDBD6-390C-4238-980B-77FEA18FDA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0791947F-B9CA-4FCD-87F5-C65CE654DC9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A174E351-C659-4BC2-9D3C-D3E4B3EE70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F2F24897-E7AE-4708-9701-0EF20462DD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a:extLst>
            <a:ext uri="{FF2B5EF4-FFF2-40B4-BE49-F238E27FC236}">
              <a16:creationId xmlns:a16="http://schemas.microsoft.com/office/drawing/2014/main" id="{A0C37FE1-BCF3-48B0-B276-9399F756A6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a:extLst>
            <a:ext uri="{FF2B5EF4-FFF2-40B4-BE49-F238E27FC236}">
              <a16:creationId xmlns:a16="http://schemas.microsoft.com/office/drawing/2014/main" id="{A04F58B0-8281-48C7-9497-6C612F57B42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6" name="直線コネクタ 385">
          <a:extLst>
            <a:ext uri="{FF2B5EF4-FFF2-40B4-BE49-F238E27FC236}">
              <a16:creationId xmlns:a16="http://schemas.microsoft.com/office/drawing/2014/main" id="{F273BA3C-7C93-4251-BAC2-9A8018E5EB7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7" name="テキスト ボックス 386">
          <a:extLst>
            <a:ext uri="{FF2B5EF4-FFF2-40B4-BE49-F238E27FC236}">
              <a16:creationId xmlns:a16="http://schemas.microsoft.com/office/drawing/2014/main" id="{88D7971C-7067-4C6E-B111-549CC4140B6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8" name="直線コネクタ 387">
          <a:extLst>
            <a:ext uri="{FF2B5EF4-FFF2-40B4-BE49-F238E27FC236}">
              <a16:creationId xmlns:a16="http://schemas.microsoft.com/office/drawing/2014/main" id="{FBCDA125-A241-4623-BD4E-3C16041F492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9" name="テキスト ボックス 388">
          <a:extLst>
            <a:ext uri="{FF2B5EF4-FFF2-40B4-BE49-F238E27FC236}">
              <a16:creationId xmlns:a16="http://schemas.microsoft.com/office/drawing/2014/main" id="{365C9CE9-318D-4DB1-AE9A-E6D7052F8C0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0" name="直線コネクタ 389">
          <a:extLst>
            <a:ext uri="{FF2B5EF4-FFF2-40B4-BE49-F238E27FC236}">
              <a16:creationId xmlns:a16="http://schemas.microsoft.com/office/drawing/2014/main" id="{2C3837B5-13CF-4BC1-B8E3-406785F7CA5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1" name="テキスト ボックス 390">
          <a:extLst>
            <a:ext uri="{FF2B5EF4-FFF2-40B4-BE49-F238E27FC236}">
              <a16:creationId xmlns:a16="http://schemas.microsoft.com/office/drawing/2014/main" id="{7BA43F77-C502-44B0-A319-FD59EC8F7B9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2" name="直線コネクタ 391">
          <a:extLst>
            <a:ext uri="{FF2B5EF4-FFF2-40B4-BE49-F238E27FC236}">
              <a16:creationId xmlns:a16="http://schemas.microsoft.com/office/drawing/2014/main" id="{27F01DDA-4955-4405-B7EC-69D05B0FC2A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3" name="テキスト ボックス 392">
          <a:extLst>
            <a:ext uri="{FF2B5EF4-FFF2-40B4-BE49-F238E27FC236}">
              <a16:creationId xmlns:a16="http://schemas.microsoft.com/office/drawing/2014/main" id="{10FAAAAD-11E4-4D61-B311-CFB4ED6FC52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4" name="直線コネクタ 393">
          <a:extLst>
            <a:ext uri="{FF2B5EF4-FFF2-40B4-BE49-F238E27FC236}">
              <a16:creationId xmlns:a16="http://schemas.microsoft.com/office/drawing/2014/main" id="{8FB4C645-67D3-44B9-9C2A-158CBA5EB79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95" name="テキスト ボックス 394">
          <a:extLst>
            <a:ext uri="{FF2B5EF4-FFF2-40B4-BE49-F238E27FC236}">
              <a16:creationId xmlns:a16="http://schemas.microsoft.com/office/drawing/2014/main" id="{B8108116-F50C-4A0B-B255-1393D2B6C60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6" name="直線コネクタ 395">
          <a:extLst>
            <a:ext uri="{FF2B5EF4-FFF2-40B4-BE49-F238E27FC236}">
              <a16:creationId xmlns:a16="http://schemas.microsoft.com/office/drawing/2014/main" id="{D5718B79-C28A-4B39-9E36-A35747294F3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97" name="テキスト ボックス 396">
          <a:extLst>
            <a:ext uri="{FF2B5EF4-FFF2-40B4-BE49-F238E27FC236}">
              <a16:creationId xmlns:a16="http://schemas.microsoft.com/office/drawing/2014/main" id="{9A5F3590-40CD-4D24-8ED5-B63CF5A03057}"/>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a:extLst>
            <a:ext uri="{FF2B5EF4-FFF2-40B4-BE49-F238E27FC236}">
              <a16:creationId xmlns:a16="http://schemas.microsoft.com/office/drawing/2014/main" id="{E9B37B23-7EA9-4893-AAD6-95EAE04B61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9" name="テキスト ボックス 398">
          <a:extLst>
            <a:ext uri="{FF2B5EF4-FFF2-40B4-BE49-F238E27FC236}">
              <a16:creationId xmlns:a16="http://schemas.microsoft.com/office/drawing/2014/main" id="{62C84973-ADAD-4346-BA5E-F9FD4958D65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一般廃棄物処理施設】&#10;一人当たり有形固定資産（償却資産）額グラフ枠">
          <a:extLst>
            <a:ext uri="{FF2B5EF4-FFF2-40B4-BE49-F238E27FC236}">
              <a16:creationId xmlns:a16="http://schemas.microsoft.com/office/drawing/2014/main" id="{FC2E7D53-92A4-4B3C-9DEB-A4A23AC8DC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01" name="直線コネクタ 400">
          <a:extLst>
            <a:ext uri="{FF2B5EF4-FFF2-40B4-BE49-F238E27FC236}">
              <a16:creationId xmlns:a16="http://schemas.microsoft.com/office/drawing/2014/main" id="{A5FE26B9-33B7-4DEA-9911-7F225C3118EF}"/>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02" name="【一般廃棄物処理施設】&#10;一人当たり有形固定資産（償却資産）額最小値テキスト">
          <a:extLst>
            <a:ext uri="{FF2B5EF4-FFF2-40B4-BE49-F238E27FC236}">
              <a16:creationId xmlns:a16="http://schemas.microsoft.com/office/drawing/2014/main" id="{A7AE20E1-49CD-41A1-8E60-983BAF0DAFD9}"/>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03" name="直線コネクタ 402">
          <a:extLst>
            <a:ext uri="{FF2B5EF4-FFF2-40B4-BE49-F238E27FC236}">
              <a16:creationId xmlns:a16="http://schemas.microsoft.com/office/drawing/2014/main" id="{D124A7C4-FAB5-4175-8FFD-B7045E43B169}"/>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04" name="【一般廃棄物処理施設】&#10;一人当たり有形固定資産（償却資産）額最大値テキスト">
          <a:extLst>
            <a:ext uri="{FF2B5EF4-FFF2-40B4-BE49-F238E27FC236}">
              <a16:creationId xmlns:a16="http://schemas.microsoft.com/office/drawing/2014/main" id="{65FF8F91-C3A1-423C-B852-DB0ED35F0B5C}"/>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05" name="直線コネクタ 404">
          <a:extLst>
            <a:ext uri="{FF2B5EF4-FFF2-40B4-BE49-F238E27FC236}">
              <a16:creationId xmlns:a16="http://schemas.microsoft.com/office/drawing/2014/main" id="{BAD07DE7-6C27-449D-9BA6-266161BCCCBF}"/>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06" name="【一般廃棄物処理施設】&#10;一人当たり有形固定資産（償却資産）額平均値テキスト">
          <a:extLst>
            <a:ext uri="{FF2B5EF4-FFF2-40B4-BE49-F238E27FC236}">
              <a16:creationId xmlns:a16="http://schemas.microsoft.com/office/drawing/2014/main" id="{E5D20D2B-693B-4A33-9A4C-39A32BFF34DB}"/>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07" name="フローチャート: 判断 406">
          <a:extLst>
            <a:ext uri="{FF2B5EF4-FFF2-40B4-BE49-F238E27FC236}">
              <a16:creationId xmlns:a16="http://schemas.microsoft.com/office/drawing/2014/main" id="{DDE1278F-DFA3-44A0-AD6F-91744EB234C3}"/>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08" name="フローチャート: 判断 407">
          <a:extLst>
            <a:ext uri="{FF2B5EF4-FFF2-40B4-BE49-F238E27FC236}">
              <a16:creationId xmlns:a16="http://schemas.microsoft.com/office/drawing/2014/main" id="{85E16C50-6DA9-4D18-997A-9BC8C9D72FB4}"/>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09" name="フローチャート: 判断 408">
          <a:extLst>
            <a:ext uri="{FF2B5EF4-FFF2-40B4-BE49-F238E27FC236}">
              <a16:creationId xmlns:a16="http://schemas.microsoft.com/office/drawing/2014/main" id="{ADB0CDF3-E57D-4C83-AD9B-DD274A870A3B}"/>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10" name="フローチャート: 判断 409">
          <a:extLst>
            <a:ext uri="{FF2B5EF4-FFF2-40B4-BE49-F238E27FC236}">
              <a16:creationId xmlns:a16="http://schemas.microsoft.com/office/drawing/2014/main" id="{8F333A1B-D7D7-402C-93E3-1A86220DF7B4}"/>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11" name="フローチャート: 判断 410">
          <a:extLst>
            <a:ext uri="{FF2B5EF4-FFF2-40B4-BE49-F238E27FC236}">
              <a16:creationId xmlns:a16="http://schemas.microsoft.com/office/drawing/2014/main" id="{688AD353-72BE-4056-AACE-D6B7FFC65A47}"/>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C5D211AE-0D1D-42A4-B560-71002E7F3D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5F280308-EF77-4DC7-AA02-02532CF237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C9522677-78BD-4BB8-A0A0-D0E6712FAE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BC3B0583-C147-4FD3-A128-694AEE9AC4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25C6658-89D4-43FE-899F-CC99F584AF0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35635</xdr:rowOff>
    </xdr:from>
    <xdr:to>
      <xdr:col>116</xdr:col>
      <xdr:colOff>114300</xdr:colOff>
      <xdr:row>42</xdr:row>
      <xdr:rowOff>137235</xdr:rowOff>
    </xdr:to>
    <xdr:sp macro="" textlink="">
      <xdr:nvSpPr>
        <xdr:cNvPr id="417" name="楕円 416">
          <a:extLst>
            <a:ext uri="{FF2B5EF4-FFF2-40B4-BE49-F238E27FC236}">
              <a16:creationId xmlns:a16="http://schemas.microsoft.com/office/drawing/2014/main" id="{FA8DCF57-B5EE-49E5-90D3-627ECB544613}"/>
            </a:ext>
          </a:extLst>
        </xdr:cNvPr>
        <xdr:cNvSpPr/>
      </xdr:nvSpPr>
      <xdr:spPr>
        <a:xfrm>
          <a:off x="22110700" y="72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122012</xdr:rowOff>
    </xdr:from>
    <xdr:ext cx="469744" cy="259045"/>
    <xdr:sp macro="" textlink="">
      <xdr:nvSpPr>
        <xdr:cNvPr id="418" name="【一般廃棄物処理施設】&#10;一人当たり有形固定資産（償却資産）額該当値テキスト">
          <a:extLst>
            <a:ext uri="{FF2B5EF4-FFF2-40B4-BE49-F238E27FC236}">
              <a16:creationId xmlns:a16="http://schemas.microsoft.com/office/drawing/2014/main" id="{C22E1B74-C21C-45FB-8046-E46938EE4F1C}"/>
            </a:ext>
          </a:extLst>
        </xdr:cNvPr>
        <xdr:cNvSpPr txBox="1"/>
      </xdr:nvSpPr>
      <xdr:spPr>
        <a:xfrm>
          <a:off x="22199600" y="715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33915</xdr:rowOff>
    </xdr:from>
    <xdr:to>
      <xdr:col>102</xdr:col>
      <xdr:colOff>165100</xdr:colOff>
      <xdr:row>42</xdr:row>
      <xdr:rowOff>135515</xdr:rowOff>
    </xdr:to>
    <xdr:sp macro="" textlink="">
      <xdr:nvSpPr>
        <xdr:cNvPr id="419" name="楕円 418">
          <a:extLst>
            <a:ext uri="{FF2B5EF4-FFF2-40B4-BE49-F238E27FC236}">
              <a16:creationId xmlns:a16="http://schemas.microsoft.com/office/drawing/2014/main" id="{9F7635D4-D226-462F-99AA-1713AD0B92D1}"/>
            </a:ext>
          </a:extLst>
        </xdr:cNvPr>
        <xdr:cNvSpPr/>
      </xdr:nvSpPr>
      <xdr:spPr>
        <a:xfrm>
          <a:off x="19494500" y="72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42</xdr:row>
      <xdr:rowOff>13996</xdr:rowOff>
    </xdr:from>
    <xdr:to>
      <xdr:col>98</xdr:col>
      <xdr:colOff>38100</xdr:colOff>
      <xdr:row>42</xdr:row>
      <xdr:rowOff>115596</xdr:rowOff>
    </xdr:to>
    <xdr:sp macro="" textlink="">
      <xdr:nvSpPr>
        <xdr:cNvPr id="420" name="楕円 419">
          <a:extLst>
            <a:ext uri="{FF2B5EF4-FFF2-40B4-BE49-F238E27FC236}">
              <a16:creationId xmlns:a16="http://schemas.microsoft.com/office/drawing/2014/main" id="{5F9AA620-6280-436A-8380-BD8A40F1E4D6}"/>
            </a:ext>
          </a:extLst>
        </xdr:cNvPr>
        <xdr:cNvSpPr/>
      </xdr:nvSpPr>
      <xdr:spPr>
        <a:xfrm>
          <a:off x="18605500" y="72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64796</xdr:rowOff>
    </xdr:from>
    <xdr:to>
      <xdr:col>102</xdr:col>
      <xdr:colOff>114300</xdr:colOff>
      <xdr:row>42</xdr:row>
      <xdr:rowOff>84715</xdr:rowOff>
    </xdr:to>
    <xdr:cxnSp macro="">
      <xdr:nvCxnSpPr>
        <xdr:cNvPr id="421" name="直線コネクタ 420">
          <a:extLst>
            <a:ext uri="{FF2B5EF4-FFF2-40B4-BE49-F238E27FC236}">
              <a16:creationId xmlns:a16="http://schemas.microsoft.com/office/drawing/2014/main" id="{34E9EB6E-AEF1-4F19-9492-4753ED87762B}"/>
            </a:ext>
          </a:extLst>
        </xdr:cNvPr>
        <xdr:cNvCxnSpPr/>
      </xdr:nvCxnSpPr>
      <xdr:spPr>
        <a:xfrm>
          <a:off x="18656300" y="7265696"/>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22" name="n_1aveValue【一般廃棄物処理施設】&#10;一人当たり有形固定資産（償却資産）額">
          <a:extLst>
            <a:ext uri="{FF2B5EF4-FFF2-40B4-BE49-F238E27FC236}">
              <a16:creationId xmlns:a16="http://schemas.microsoft.com/office/drawing/2014/main" id="{57393806-848E-4C7A-9068-0E3981680B7F}"/>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23" name="n_2aveValue【一般廃棄物処理施設】&#10;一人当たり有形固定資産（償却資産）額">
          <a:extLst>
            <a:ext uri="{FF2B5EF4-FFF2-40B4-BE49-F238E27FC236}">
              <a16:creationId xmlns:a16="http://schemas.microsoft.com/office/drawing/2014/main" id="{FFE80A89-A1EF-4918-AEAF-1E75FB4235EB}"/>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24" name="n_3aveValue【一般廃棄物処理施設】&#10;一人当たり有形固定資産（償却資産）額">
          <a:extLst>
            <a:ext uri="{FF2B5EF4-FFF2-40B4-BE49-F238E27FC236}">
              <a16:creationId xmlns:a16="http://schemas.microsoft.com/office/drawing/2014/main" id="{86371DFA-F846-4E01-B779-3ED4B2B991D6}"/>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25" name="n_4aveValue【一般廃棄物処理施設】&#10;一人当たり有形固定資産（償却資産）額">
          <a:extLst>
            <a:ext uri="{FF2B5EF4-FFF2-40B4-BE49-F238E27FC236}">
              <a16:creationId xmlns:a16="http://schemas.microsoft.com/office/drawing/2014/main" id="{407BC623-7FAD-45A4-BF1C-AF7FA57A9115}"/>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126642</xdr:rowOff>
    </xdr:from>
    <xdr:ext cx="469744" cy="259045"/>
    <xdr:sp macro="" textlink="">
      <xdr:nvSpPr>
        <xdr:cNvPr id="426" name="n_3mainValue【一般廃棄物処理施設】&#10;一人当たり有形固定資産（償却資産）額">
          <a:extLst>
            <a:ext uri="{FF2B5EF4-FFF2-40B4-BE49-F238E27FC236}">
              <a16:creationId xmlns:a16="http://schemas.microsoft.com/office/drawing/2014/main" id="{8FF9FBDD-F02F-45AD-8CBF-C1BCEC7D1AAD}"/>
            </a:ext>
          </a:extLst>
        </xdr:cNvPr>
        <xdr:cNvSpPr txBox="1"/>
      </xdr:nvSpPr>
      <xdr:spPr>
        <a:xfrm>
          <a:off x="19310428" y="732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106723</xdr:rowOff>
    </xdr:from>
    <xdr:ext cx="534377" cy="259045"/>
    <xdr:sp macro="" textlink="">
      <xdr:nvSpPr>
        <xdr:cNvPr id="427" name="n_4mainValue【一般廃棄物処理施設】&#10;一人当たり有形固定資産（償却資産）額">
          <a:extLst>
            <a:ext uri="{FF2B5EF4-FFF2-40B4-BE49-F238E27FC236}">
              <a16:creationId xmlns:a16="http://schemas.microsoft.com/office/drawing/2014/main" id="{BE490675-78C2-4E54-8108-AD744EA07167}"/>
            </a:ext>
          </a:extLst>
        </xdr:cNvPr>
        <xdr:cNvSpPr txBox="1"/>
      </xdr:nvSpPr>
      <xdr:spPr>
        <a:xfrm>
          <a:off x="18389111" y="730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a:extLst>
            <a:ext uri="{FF2B5EF4-FFF2-40B4-BE49-F238E27FC236}">
              <a16:creationId xmlns:a16="http://schemas.microsoft.com/office/drawing/2014/main" id="{8A745095-7407-4858-BD88-5E8BFA6E20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a:extLst>
            <a:ext uri="{FF2B5EF4-FFF2-40B4-BE49-F238E27FC236}">
              <a16:creationId xmlns:a16="http://schemas.microsoft.com/office/drawing/2014/main" id="{7945141E-8068-4A9E-B38D-1D1C635152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a:extLst>
            <a:ext uri="{FF2B5EF4-FFF2-40B4-BE49-F238E27FC236}">
              <a16:creationId xmlns:a16="http://schemas.microsoft.com/office/drawing/2014/main" id="{120ECCAC-A144-40DE-A903-8D895C8F186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a:extLst>
            <a:ext uri="{FF2B5EF4-FFF2-40B4-BE49-F238E27FC236}">
              <a16:creationId xmlns:a16="http://schemas.microsoft.com/office/drawing/2014/main" id="{03E43128-2F5D-4DDC-BB7A-2E2E85FEE1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a:extLst>
            <a:ext uri="{FF2B5EF4-FFF2-40B4-BE49-F238E27FC236}">
              <a16:creationId xmlns:a16="http://schemas.microsoft.com/office/drawing/2014/main" id="{5F5B5B29-593D-46BE-B669-C4EA598CA3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a:extLst>
            <a:ext uri="{FF2B5EF4-FFF2-40B4-BE49-F238E27FC236}">
              <a16:creationId xmlns:a16="http://schemas.microsoft.com/office/drawing/2014/main" id="{29074291-244F-4DC2-9B87-854C1C704E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a:extLst>
            <a:ext uri="{FF2B5EF4-FFF2-40B4-BE49-F238E27FC236}">
              <a16:creationId xmlns:a16="http://schemas.microsoft.com/office/drawing/2014/main" id="{57FE1220-C146-476D-8A1C-2B4DEA4C24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a:extLst>
            <a:ext uri="{FF2B5EF4-FFF2-40B4-BE49-F238E27FC236}">
              <a16:creationId xmlns:a16="http://schemas.microsoft.com/office/drawing/2014/main" id="{647DD285-18BE-49BA-83B7-C8D017D1595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a:extLst>
            <a:ext uri="{FF2B5EF4-FFF2-40B4-BE49-F238E27FC236}">
              <a16:creationId xmlns:a16="http://schemas.microsoft.com/office/drawing/2014/main" id="{3771BEB3-7025-46B4-A0DE-8E145801D7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a:extLst>
            <a:ext uri="{FF2B5EF4-FFF2-40B4-BE49-F238E27FC236}">
              <a16:creationId xmlns:a16="http://schemas.microsoft.com/office/drawing/2014/main" id="{49A7EBBF-D1DF-467F-9285-08D69F5FD2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a:extLst>
            <a:ext uri="{FF2B5EF4-FFF2-40B4-BE49-F238E27FC236}">
              <a16:creationId xmlns:a16="http://schemas.microsoft.com/office/drawing/2014/main" id="{7874C46B-9B5D-40B2-B99B-5005DE19EF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a:extLst>
            <a:ext uri="{FF2B5EF4-FFF2-40B4-BE49-F238E27FC236}">
              <a16:creationId xmlns:a16="http://schemas.microsoft.com/office/drawing/2014/main" id="{88694720-070F-43B9-9EA3-8FD237175D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a:extLst>
            <a:ext uri="{FF2B5EF4-FFF2-40B4-BE49-F238E27FC236}">
              <a16:creationId xmlns:a16="http://schemas.microsoft.com/office/drawing/2014/main" id="{8CAFD330-22CF-4721-8782-70191B4B36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a:extLst>
            <a:ext uri="{FF2B5EF4-FFF2-40B4-BE49-F238E27FC236}">
              <a16:creationId xmlns:a16="http://schemas.microsoft.com/office/drawing/2014/main" id="{DCA6577A-5233-4C1F-876A-0DDAECE8E0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a:extLst>
            <a:ext uri="{FF2B5EF4-FFF2-40B4-BE49-F238E27FC236}">
              <a16:creationId xmlns:a16="http://schemas.microsoft.com/office/drawing/2014/main" id="{B80AE46D-CBBA-42C9-ADCC-ABBCC78783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a:extLst>
            <a:ext uri="{FF2B5EF4-FFF2-40B4-BE49-F238E27FC236}">
              <a16:creationId xmlns:a16="http://schemas.microsoft.com/office/drawing/2014/main" id="{CB48E129-E320-49EA-AC63-BE3345205C0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a:extLst>
            <a:ext uri="{FF2B5EF4-FFF2-40B4-BE49-F238E27FC236}">
              <a16:creationId xmlns:a16="http://schemas.microsoft.com/office/drawing/2014/main" id="{04A6D848-F069-466C-B6F5-F25CA8A9D0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a:extLst>
            <a:ext uri="{FF2B5EF4-FFF2-40B4-BE49-F238E27FC236}">
              <a16:creationId xmlns:a16="http://schemas.microsoft.com/office/drawing/2014/main" id="{B46EB576-8355-4AE3-91E0-930BAB3030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a:extLst>
            <a:ext uri="{FF2B5EF4-FFF2-40B4-BE49-F238E27FC236}">
              <a16:creationId xmlns:a16="http://schemas.microsoft.com/office/drawing/2014/main" id="{7B66B001-A859-4CB7-83F5-B2C9A11F9F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a:extLst>
            <a:ext uri="{FF2B5EF4-FFF2-40B4-BE49-F238E27FC236}">
              <a16:creationId xmlns:a16="http://schemas.microsoft.com/office/drawing/2014/main" id="{4C6C36BC-EAB5-4769-BD47-335954973A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a:extLst>
            <a:ext uri="{FF2B5EF4-FFF2-40B4-BE49-F238E27FC236}">
              <a16:creationId xmlns:a16="http://schemas.microsoft.com/office/drawing/2014/main" id="{B358EE05-D5F0-402E-9F32-DFC8D9E37F7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a:extLst>
            <a:ext uri="{FF2B5EF4-FFF2-40B4-BE49-F238E27FC236}">
              <a16:creationId xmlns:a16="http://schemas.microsoft.com/office/drawing/2014/main" id="{A09ADC70-D8A8-4197-82EF-5B68BDB178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a:extLst>
            <a:ext uri="{FF2B5EF4-FFF2-40B4-BE49-F238E27FC236}">
              <a16:creationId xmlns:a16="http://schemas.microsoft.com/office/drawing/2014/main" id="{AA3FDAFA-A4DE-44A5-A6AD-8B38E0D110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a:extLst>
            <a:ext uri="{FF2B5EF4-FFF2-40B4-BE49-F238E27FC236}">
              <a16:creationId xmlns:a16="http://schemas.microsoft.com/office/drawing/2014/main" id="{E414E4F6-5E21-4B86-AD61-9C8CC3956D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2" name="テキスト ボックス 451">
          <a:extLst>
            <a:ext uri="{FF2B5EF4-FFF2-40B4-BE49-F238E27FC236}">
              <a16:creationId xmlns:a16="http://schemas.microsoft.com/office/drawing/2014/main" id="{9110E4DC-AA66-41AA-A644-C6E26C51E0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3" name="直線コネクタ 452">
          <a:extLst>
            <a:ext uri="{FF2B5EF4-FFF2-40B4-BE49-F238E27FC236}">
              <a16:creationId xmlns:a16="http://schemas.microsoft.com/office/drawing/2014/main" id="{9B93B719-2F61-46BB-B0CA-AE02669ED9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54" name="テキスト ボックス 453">
          <a:extLst>
            <a:ext uri="{FF2B5EF4-FFF2-40B4-BE49-F238E27FC236}">
              <a16:creationId xmlns:a16="http://schemas.microsoft.com/office/drawing/2014/main" id="{7BD96CB8-9591-4BEB-8233-22C68614BE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55" name="直線コネクタ 454">
          <a:extLst>
            <a:ext uri="{FF2B5EF4-FFF2-40B4-BE49-F238E27FC236}">
              <a16:creationId xmlns:a16="http://schemas.microsoft.com/office/drawing/2014/main" id="{AE107FAF-C56D-465B-882D-A611AD62096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56" name="テキスト ボックス 455">
          <a:extLst>
            <a:ext uri="{FF2B5EF4-FFF2-40B4-BE49-F238E27FC236}">
              <a16:creationId xmlns:a16="http://schemas.microsoft.com/office/drawing/2014/main" id="{0B58EF4E-69E6-4E35-85CE-F057E8A2458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7" name="直線コネクタ 456">
          <a:extLst>
            <a:ext uri="{FF2B5EF4-FFF2-40B4-BE49-F238E27FC236}">
              <a16:creationId xmlns:a16="http://schemas.microsoft.com/office/drawing/2014/main" id="{17D2FC10-524B-4130-9437-CA042526E78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8" name="テキスト ボックス 457">
          <a:extLst>
            <a:ext uri="{FF2B5EF4-FFF2-40B4-BE49-F238E27FC236}">
              <a16:creationId xmlns:a16="http://schemas.microsoft.com/office/drawing/2014/main" id="{06DC766B-3A8C-42E3-97D0-E36A57EDC61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9" name="直線コネクタ 458">
          <a:extLst>
            <a:ext uri="{FF2B5EF4-FFF2-40B4-BE49-F238E27FC236}">
              <a16:creationId xmlns:a16="http://schemas.microsoft.com/office/drawing/2014/main" id="{64FD8764-6046-43C3-9261-0C0532A6BB6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0" name="テキスト ボックス 459">
          <a:extLst>
            <a:ext uri="{FF2B5EF4-FFF2-40B4-BE49-F238E27FC236}">
              <a16:creationId xmlns:a16="http://schemas.microsoft.com/office/drawing/2014/main" id="{A86B4FF1-3E96-4E1A-A609-123EC38C86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1" name="直線コネクタ 460">
          <a:extLst>
            <a:ext uri="{FF2B5EF4-FFF2-40B4-BE49-F238E27FC236}">
              <a16:creationId xmlns:a16="http://schemas.microsoft.com/office/drawing/2014/main" id="{AADE3553-12DB-44BC-9924-9456D991ED2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2" name="テキスト ボックス 461">
          <a:extLst>
            <a:ext uri="{FF2B5EF4-FFF2-40B4-BE49-F238E27FC236}">
              <a16:creationId xmlns:a16="http://schemas.microsoft.com/office/drawing/2014/main" id="{3755999B-F3BE-4578-BF09-F952D245D34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3" name="直線コネクタ 462">
          <a:extLst>
            <a:ext uri="{FF2B5EF4-FFF2-40B4-BE49-F238E27FC236}">
              <a16:creationId xmlns:a16="http://schemas.microsoft.com/office/drawing/2014/main" id="{A860423A-416D-47DB-9ABF-18DCDE5AE2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4" name="テキスト ボックス 463">
          <a:extLst>
            <a:ext uri="{FF2B5EF4-FFF2-40B4-BE49-F238E27FC236}">
              <a16:creationId xmlns:a16="http://schemas.microsoft.com/office/drawing/2014/main" id="{5888BA53-3ED1-43AC-B157-B12816DA349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5" name="直線コネクタ 464">
          <a:extLst>
            <a:ext uri="{FF2B5EF4-FFF2-40B4-BE49-F238E27FC236}">
              <a16:creationId xmlns:a16="http://schemas.microsoft.com/office/drawing/2014/main" id="{CD83E279-9DEC-4027-8419-3286A56F923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66" name="テキスト ボックス 465">
          <a:extLst>
            <a:ext uri="{FF2B5EF4-FFF2-40B4-BE49-F238E27FC236}">
              <a16:creationId xmlns:a16="http://schemas.microsoft.com/office/drawing/2014/main" id="{0A18937A-0BD3-4FC5-823F-1F62C7DB67D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a:extLst>
            <a:ext uri="{FF2B5EF4-FFF2-40B4-BE49-F238E27FC236}">
              <a16:creationId xmlns:a16="http://schemas.microsoft.com/office/drawing/2014/main" id="{37E982D1-AB3D-4A8B-80CE-9F2BE0BFE21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消防施設】&#10;有形固定資産減価償却率グラフ枠">
          <a:extLst>
            <a:ext uri="{FF2B5EF4-FFF2-40B4-BE49-F238E27FC236}">
              <a16:creationId xmlns:a16="http://schemas.microsoft.com/office/drawing/2014/main" id="{EA149957-CC41-4768-9328-93EA191A048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69" name="直線コネクタ 468">
          <a:extLst>
            <a:ext uri="{FF2B5EF4-FFF2-40B4-BE49-F238E27FC236}">
              <a16:creationId xmlns:a16="http://schemas.microsoft.com/office/drawing/2014/main" id="{43E15C2E-30A3-4F5E-A9BC-8A9F59ACE8E8}"/>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70" name="【消防施設】&#10;有形固定資産減価償却率最小値テキスト">
          <a:extLst>
            <a:ext uri="{FF2B5EF4-FFF2-40B4-BE49-F238E27FC236}">
              <a16:creationId xmlns:a16="http://schemas.microsoft.com/office/drawing/2014/main" id="{6DBAA681-E554-4F66-94FF-258C3C3FA1E6}"/>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71" name="直線コネクタ 470">
          <a:extLst>
            <a:ext uri="{FF2B5EF4-FFF2-40B4-BE49-F238E27FC236}">
              <a16:creationId xmlns:a16="http://schemas.microsoft.com/office/drawing/2014/main" id="{653B839D-A7BE-40CD-A8CA-6E2DF53FBDF3}"/>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72" name="【消防施設】&#10;有形固定資産減価償却率最大値テキスト">
          <a:extLst>
            <a:ext uri="{FF2B5EF4-FFF2-40B4-BE49-F238E27FC236}">
              <a16:creationId xmlns:a16="http://schemas.microsoft.com/office/drawing/2014/main" id="{4724BEE4-69B2-4EC7-A763-40AA5F0431E2}"/>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73" name="直線コネクタ 472">
          <a:extLst>
            <a:ext uri="{FF2B5EF4-FFF2-40B4-BE49-F238E27FC236}">
              <a16:creationId xmlns:a16="http://schemas.microsoft.com/office/drawing/2014/main" id="{53445F7B-67CB-4D56-B066-3C5F1FEF49DA}"/>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74" name="【消防施設】&#10;有形固定資産減価償却率平均値テキスト">
          <a:extLst>
            <a:ext uri="{FF2B5EF4-FFF2-40B4-BE49-F238E27FC236}">
              <a16:creationId xmlns:a16="http://schemas.microsoft.com/office/drawing/2014/main" id="{D0BD4E06-EE3D-44E1-903F-B866933C495F}"/>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75" name="フローチャート: 判断 474">
          <a:extLst>
            <a:ext uri="{FF2B5EF4-FFF2-40B4-BE49-F238E27FC236}">
              <a16:creationId xmlns:a16="http://schemas.microsoft.com/office/drawing/2014/main" id="{963B24C5-E137-489C-A585-E125A40F579D}"/>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76" name="フローチャート: 判断 475">
          <a:extLst>
            <a:ext uri="{FF2B5EF4-FFF2-40B4-BE49-F238E27FC236}">
              <a16:creationId xmlns:a16="http://schemas.microsoft.com/office/drawing/2014/main" id="{0C67084D-EBE6-4AC0-9717-1FF54C35E774}"/>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77" name="フローチャート: 判断 476">
          <a:extLst>
            <a:ext uri="{FF2B5EF4-FFF2-40B4-BE49-F238E27FC236}">
              <a16:creationId xmlns:a16="http://schemas.microsoft.com/office/drawing/2014/main" id="{FB883F93-B41F-48E6-B09C-CBA0AED00AB3}"/>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78" name="フローチャート: 判断 477">
          <a:extLst>
            <a:ext uri="{FF2B5EF4-FFF2-40B4-BE49-F238E27FC236}">
              <a16:creationId xmlns:a16="http://schemas.microsoft.com/office/drawing/2014/main" id="{91F19C36-7EE5-4612-9FDE-656C02539892}"/>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79" name="フローチャート: 判断 478">
          <a:extLst>
            <a:ext uri="{FF2B5EF4-FFF2-40B4-BE49-F238E27FC236}">
              <a16:creationId xmlns:a16="http://schemas.microsoft.com/office/drawing/2014/main" id="{C220D538-4390-4187-9315-1CF5120A0946}"/>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3221C92-C38E-4751-A9B3-73706E91E16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17EA091B-1A7A-4598-AA72-0C25B01BFD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34DF47BE-3BC5-4BD7-9741-09F0F0C133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5D741DC5-5B85-454A-B83D-AEF867CDAB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1840D86-C01A-4E5F-ADAD-1F1BFFB644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126093</xdr:rowOff>
    </xdr:from>
    <xdr:to>
      <xdr:col>67</xdr:col>
      <xdr:colOff>101600</xdr:colOff>
      <xdr:row>82</xdr:row>
      <xdr:rowOff>56243</xdr:rowOff>
    </xdr:to>
    <xdr:sp macro="" textlink="">
      <xdr:nvSpPr>
        <xdr:cNvPr id="485" name="楕円 484">
          <a:extLst>
            <a:ext uri="{FF2B5EF4-FFF2-40B4-BE49-F238E27FC236}">
              <a16:creationId xmlns:a16="http://schemas.microsoft.com/office/drawing/2014/main" id="{B35F49A1-D848-4BDF-8FCA-92262F01417E}"/>
            </a:ext>
          </a:extLst>
        </xdr:cNvPr>
        <xdr:cNvSpPr/>
      </xdr:nvSpPr>
      <xdr:spPr>
        <a:xfrm>
          <a:off x="12763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128288</xdr:rowOff>
    </xdr:from>
    <xdr:ext cx="405111" cy="259045"/>
    <xdr:sp macro="" textlink="">
      <xdr:nvSpPr>
        <xdr:cNvPr id="486" name="n_1aveValue【消防施設】&#10;有形固定資産減価償却率">
          <a:extLst>
            <a:ext uri="{FF2B5EF4-FFF2-40B4-BE49-F238E27FC236}">
              <a16:creationId xmlns:a16="http://schemas.microsoft.com/office/drawing/2014/main" id="{14EA9CB2-DD16-4152-86F8-174FFD92E50E}"/>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87" name="n_2aveValue【消防施設】&#10;有形固定資産減価償却率">
          <a:extLst>
            <a:ext uri="{FF2B5EF4-FFF2-40B4-BE49-F238E27FC236}">
              <a16:creationId xmlns:a16="http://schemas.microsoft.com/office/drawing/2014/main" id="{1E987EE5-6EED-4005-A439-87936951AA25}"/>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88" name="n_3aveValue【消防施設】&#10;有形固定資産減価償却率">
          <a:extLst>
            <a:ext uri="{FF2B5EF4-FFF2-40B4-BE49-F238E27FC236}">
              <a16:creationId xmlns:a16="http://schemas.microsoft.com/office/drawing/2014/main" id="{8BBD5989-60A8-4682-9F72-29C91228C716}"/>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489" name="n_4aveValue【消防施設】&#10;有形固定資産減価償却率">
          <a:extLst>
            <a:ext uri="{FF2B5EF4-FFF2-40B4-BE49-F238E27FC236}">
              <a16:creationId xmlns:a16="http://schemas.microsoft.com/office/drawing/2014/main" id="{72DED306-C847-4595-BB22-E611A266C969}"/>
            </a:ext>
          </a:extLst>
        </xdr:cNvPr>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72770</xdr:rowOff>
    </xdr:from>
    <xdr:ext cx="405111" cy="259045"/>
    <xdr:sp macro="" textlink="">
      <xdr:nvSpPr>
        <xdr:cNvPr id="490" name="n_4mainValue【消防施設】&#10;有形固定資産減価償却率">
          <a:extLst>
            <a:ext uri="{FF2B5EF4-FFF2-40B4-BE49-F238E27FC236}">
              <a16:creationId xmlns:a16="http://schemas.microsoft.com/office/drawing/2014/main" id="{937655E7-70A7-44CE-93BC-47056CE4D030}"/>
            </a:ext>
          </a:extLst>
        </xdr:cNvPr>
        <xdr:cNvSpPr txBox="1"/>
      </xdr:nvSpPr>
      <xdr:spPr>
        <a:xfrm>
          <a:off x="12611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a:extLst>
            <a:ext uri="{FF2B5EF4-FFF2-40B4-BE49-F238E27FC236}">
              <a16:creationId xmlns:a16="http://schemas.microsoft.com/office/drawing/2014/main" id="{AC94AFDB-8A39-463E-80BD-9DEFB62009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a:extLst>
            <a:ext uri="{FF2B5EF4-FFF2-40B4-BE49-F238E27FC236}">
              <a16:creationId xmlns:a16="http://schemas.microsoft.com/office/drawing/2014/main" id="{EF613A44-0769-443F-A0C4-22CBB44052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a:extLst>
            <a:ext uri="{FF2B5EF4-FFF2-40B4-BE49-F238E27FC236}">
              <a16:creationId xmlns:a16="http://schemas.microsoft.com/office/drawing/2014/main" id="{B7618228-3C7D-4CD7-90E6-5CDEFED5B3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a:extLst>
            <a:ext uri="{FF2B5EF4-FFF2-40B4-BE49-F238E27FC236}">
              <a16:creationId xmlns:a16="http://schemas.microsoft.com/office/drawing/2014/main" id="{D7C52AD9-1406-42BB-8B9E-89B42E6A45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a:extLst>
            <a:ext uri="{FF2B5EF4-FFF2-40B4-BE49-F238E27FC236}">
              <a16:creationId xmlns:a16="http://schemas.microsoft.com/office/drawing/2014/main" id="{E1FD284B-5A56-46B6-ACED-3506CE839F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a:extLst>
            <a:ext uri="{FF2B5EF4-FFF2-40B4-BE49-F238E27FC236}">
              <a16:creationId xmlns:a16="http://schemas.microsoft.com/office/drawing/2014/main" id="{CD641B79-A49D-4632-9493-0B7CE4544C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a:extLst>
            <a:ext uri="{FF2B5EF4-FFF2-40B4-BE49-F238E27FC236}">
              <a16:creationId xmlns:a16="http://schemas.microsoft.com/office/drawing/2014/main" id="{4BFDA9EF-668E-4589-801D-2751C87399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a:extLst>
            <a:ext uri="{FF2B5EF4-FFF2-40B4-BE49-F238E27FC236}">
              <a16:creationId xmlns:a16="http://schemas.microsoft.com/office/drawing/2014/main" id="{357E48EE-4CDC-4559-ADA9-AF4307B40DF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a:extLst>
            <a:ext uri="{FF2B5EF4-FFF2-40B4-BE49-F238E27FC236}">
              <a16:creationId xmlns:a16="http://schemas.microsoft.com/office/drawing/2014/main" id="{01EB4119-B572-45AD-90F4-D5037BC678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a:extLst>
            <a:ext uri="{FF2B5EF4-FFF2-40B4-BE49-F238E27FC236}">
              <a16:creationId xmlns:a16="http://schemas.microsoft.com/office/drawing/2014/main" id="{F85752FA-F341-4795-88A6-6F47352D1BF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1" name="直線コネクタ 500">
          <a:extLst>
            <a:ext uri="{FF2B5EF4-FFF2-40B4-BE49-F238E27FC236}">
              <a16:creationId xmlns:a16="http://schemas.microsoft.com/office/drawing/2014/main" id="{C911BE71-3DD9-420B-9DB8-C02E64C2966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2" name="テキスト ボックス 501">
          <a:extLst>
            <a:ext uri="{FF2B5EF4-FFF2-40B4-BE49-F238E27FC236}">
              <a16:creationId xmlns:a16="http://schemas.microsoft.com/office/drawing/2014/main" id="{3E2D6859-13C6-4BB0-92CC-7628A8D6861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3" name="直線コネクタ 502">
          <a:extLst>
            <a:ext uri="{FF2B5EF4-FFF2-40B4-BE49-F238E27FC236}">
              <a16:creationId xmlns:a16="http://schemas.microsoft.com/office/drawing/2014/main" id="{D22C8138-D35F-4C55-96AF-23699815D62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4" name="テキスト ボックス 503">
          <a:extLst>
            <a:ext uri="{FF2B5EF4-FFF2-40B4-BE49-F238E27FC236}">
              <a16:creationId xmlns:a16="http://schemas.microsoft.com/office/drawing/2014/main" id="{98E21B1D-B260-4345-B0F1-864521E238C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5" name="直線コネクタ 504">
          <a:extLst>
            <a:ext uri="{FF2B5EF4-FFF2-40B4-BE49-F238E27FC236}">
              <a16:creationId xmlns:a16="http://schemas.microsoft.com/office/drawing/2014/main" id="{A490F684-08DE-4171-826B-0236DAF677A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6" name="テキスト ボックス 505">
          <a:extLst>
            <a:ext uri="{FF2B5EF4-FFF2-40B4-BE49-F238E27FC236}">
              <a16:creationId xmlns:a16="http://schemas.microsoft.com/office/drawing/2014/main" id="{2E2ACE8E-81C3-4168-B037-EAB4DF690A0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7" name="直線コネクタ 506">
          <a:extLst>
            <a:ext uri="{FF2B5EF4-FFF2-40B4-BE49-F238E27FC236}">
              <a16:creationId xmlns:a16="http://schemas.microsoft.com/office/drawing/2014/main" id="{99F9D418-41E8-4460-83F4-4172CB9F510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8" name="テキスト ボックス 507">
          <a:extLst>
            <a:ext uri="{FF2B5EF4-FFF2-40B4-BE49-F238E27FC236}">
              <a16:creationId xmlns:a16="http://schemas.microsoft.com/office/drawing/2014/main" id="{4FA1E048-7CEA-48D5-9865-015A94BFC90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a:extLst>
            <a:ext uri="{FF2B5EF4-FFF2-40B4-BE49-F238E27FC236}">
              <a16:creationId xmlns:a16="http://schemas.microsoft.com/office/drawing/2014/main" id="{9C6A51FE-BD39-4AA4-B717-9888950D77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id="{8B46A94E-A82C-4157-A717-F3DA3F9A9A8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a:extLst>
            <a:ext uri="{FF2B5EF4-FFF2-40B4-BE49-F238E27FC236}">
              <a16:creationId xmlns:a16="http://schemas.microsoft.com/office/drawing/2014/main" id="{52EA5383-54E4-4FA9-9475-E15CEEE44E2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12" name="直線コネクタ 511">
          <a:extLst>
            <a:ext uri="{FF2B5EF4-FFF2-40B4-BE49-F238E27FC236}">
              <a16:creationId xmlns:a16="http://schemas.microsoft.com/office/drawing/2014/main" id="{5C43F0A3-4570-4996-B524-C988659C9CE6}"/>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13" name="【消防施設】&#10;一人当たり面積最小値テキスト">
          <a:extLst>
            <a:ext uri="{FF2B5EF4-FFF2-40B4-BE49-F238E27FC236}">
              <a16:creationId xmlns:a16="http://schemas.microsoft.com/office/drawing/2014/main" id="{D06C27FD-85C3-4FD0-B713-C1630D392251}"/>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14" name="直線コネクタ 513">
          <a:extLst>
            <a:ext uri="{FF2B5EF4-FFF2-40B4-BE49-F238E27FC236}">
              <a16:creationId xmlns:a16="http://schemas.microsoft.com/office/drawing/2014/main" id="{98C9D2B8-4585-4529-B6DA-5CD3CD0096AD}"/>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15" name="【消防施設】&#10;一人当たり面積最大値テキスト">
          <a:extLst>
            <a:ext uri="{FF2B5EF4-FFF2-40B4-BE49-F238E27FC236}">
              <a16:creationId xmlns:a16="http://schemas.microsoft.com/office/drawing/2014/main" id="{03C0BD3E-628E-48AE-83E6-E795A48D4D48}"/>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16" name="直線コネクタ 515">
          <a:extLst>
            <a:ext uri="{FF2B5EF4-FFF2-40B4-BE49-F238E27FC236}">
              <a16:creationId xmlns:a16="http://schemas.microsoft.com/office/drawing/2014/main" id="{3E403A4D-2287-4B13-B0A7-CE7992354696}"/>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517" name="【消防施設】&#10;一人当たり面積平均値テキスト">
          <a:extLst>
            <a:ext uri="{FF2B5EF4-FFF2-40B4-BE49-F238E27FC236}">
              <a16:creationId xmlns:a16="http://schemas.microsoft.com/office/drawing/2014/main" id="{29335B35-B199-4734-8F2D-F7857CBDAA66}"/>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18" name="フローチャート: 判断 517">
          <a:extLst>
            <a:ext uri="{FF2B5EF4-FFF2-40B4-BE49-F238E27FC236}">
              <a16:creationId xmlns:a16="http://schemas.microsoft.com/office/drawing/2014/main" id="{E0FE26E1-A454-4385-98CE-1D5A0670C93E}"/>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19" name="フローチャート: 判断 518">
          <a:extLst>
            <a:ext uri="{FF2B5EF4-FFF2-40B4-BE49-F238E27FC236}">
              <a16:creationId xmlns:a16="http://schemas.microsoft.com/office/drawing/2014/main" id="{11F6267F-E02F-4859-90A7-884044E0724D}"/>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20" name="フローチャート: 判断 519">
          <a:extLst>
            <a:ext uri="{FF2B5EF4-FFF2-40B4-BE49-F238E27FC236}">
              <a16:creationId xmlns:a16="http://schemas.microsoft.com/office/drawing/2014/main" id="{634E33C0-F23D-4F8F-934C-8A19DC05BC3F}"/>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21" name="フローチャート: 判断 520">
          <a:extLst>
            <a:ext uri="{FF2B5EF4-FFF2-40B4-BE49-F238E27FC236}">
              <a16:creationId xmlns:a16="http://schemas.microsoft.com/office/drawing/2014/main" id="{6E213D30-B233-487A-88C8-AE1ABE1724C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22" name="フローチャート: 判断 521">
          <a:extLst>
            <a:ext uri="{FF2B5EF4-FFF2-40B4-BE49-F238E27FC236}">
              <a16:creationId xmlns:a16="http://schemas.microsoft.com/office/drawing/2014/main" id="{1A331EB6-22F1-42A8-8D72-769D81A33703}"/>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8387B413-926C-4D7D-A53C-E35250D205A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F4D2626C-AC06-4288-96F2-C4F4914A7DC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77CE0E48-BEA9-49A6-970A-F29C438C863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5F0D9A3-F3EC-4983-8CE8-6196DF12EC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C8CBC47A-7044-4B3A-9EDA-9BB81C8304F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123546</xdr:rowOff>
    </xdr:from>
    <xdr:to>
      <xdr:col>98</xdr:col>
      <xdr:colOff>38100</xdr:colOff>
      <xdr:row>85</xdr:row>
      <xdr:rowOff>53696</xdr:rowOff>
    </xdr:to>
    <xdr:sp macro="" textlink="">
      <xdr:nvSpPr>
        <xdr:cNvPr id="528" name="楕円 527">
          <a:extLst>
            <a:ext uri="{FF2B5EF4-FFF2-40B4-BE49-F238E27FC236}">
              <a16:creationId xmlns:a16="http://schemas.microsoft.com/office/drawing/2014/main" id="{23DEA1AE-89E9-49DB-AA36-76ED0844999D}"/>
            </a:ext>
          </a:extLst>
        </xdr:cNvPr>
        <xdr:cNvSpPr/>
      </xdr:nvSpPr>
      <xdr:spPr>
        <a:xfrm>
          <a:off x="18605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29990</xdr:rowOff>
    </xdr:from>
    <xdr:ext cx="469744" cy="259045"/>
    <xdr:sp macro="" textlink="">
      <xdr:nvSpPr>
        <xdr:cNvPr id="529" name="n_1aveValue【消防施設】&#10;一人当たり面積">
          <a:extLst>
            <a:ext uri="{FF2B5EF4-FFF2-40B4-BE49-F238E27FC236}">
              <a16:creationId xmlns:a16="http://schemas.microsoft.com/office/drawing/2014/main" id="{988A5252-59B1-4168-94C3-E35886EF0740}"/>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530" name="n_2aveValue【消防施設】&#10;一人当たり面積">
          <a:extLst>
            <a:ext uri="{FF2B5EF4-FFF2-40B4-BE49-F238E27FC236}">
              <a16:creationId xmlns:a16="http://schemas.microsoft.com/office/drawing/2014/main" id="{28835E71-166A-41CE-A75E-C4661EF656EE}"/>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31" name="n_3aveValue【消防施設】&#10;一人当たり面積">
          <a:extLst>
            <a:ext uri="{FF2B5EF4-FFF2-40B4-BE49-F238E27FC236}">
              <a16:creationId xmlns:a16="http://schemas.microsoft.com/office/drawing/2014/main" id="{9430808B-3E92-4D37-A7E6-103FF0D19055}"/>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6647</xdr:rowOff>
    </xdr:from>
    <xdr:ext cx="469744" cy="259045"/>
    <xdr:sp macro="" textlink="">
      <xdr:nvSpPr>
        <xdr:cNvPr id="532" name="n_4aveValue【消防施設】&#10;一人当たり面積">
          <a:extLst>
            <a:ext uri="{FF2B5EF4-FFF2-40B4-BE49-F238E27FC236}">
              <a16:creationId xmlns:a16="http://schemas.microsoft.com/office/drawing/2014/main" id="{F2F21657-1962-4C8F-A4A9-37757BD9DEF1}"/>
            </a:ext>
          </a:extLst>
        </xdr:cNvPr>
        <xdr:cNvSpPr txBox="1"/>
      </xdr:nvSpPr>
      <xdr:spPr>
        <a:xfrm>
          <a:off x="18421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70223</xdr:rowOff>
    </xdr:from>
    <xdr:ext cx="469744" cy="259045"/>
    <xdr:sp macro="" textlink="">
      <xdr:nvSpPr>
        <xdr:cNvPr id="533" name="n_4mainValue【消防施設】&#10;一人当たり面積">
          <a:extLst>
            <a:ext uri="{FF2B5EF4-FFF2-40B4-BE49-F238E27FC236}">
              <a16:creationId xmlns:a16="http://schemas.microsoft.com/office/drawing/2014/main" id="{FF4125FB-81A1-4CAB-8C9B-CDD4AA759B94}"/>
            </a:ext>
          </a:extLst>
        </xdr:cNvPr>
        <xdr:cNvSpPr txBox="1"/>
      </xdr:nvSpPr>
      <xdr:spPr>
        <a:xfrm>
          <a:off x="18421427" y="143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59CDF076-5FBD-4AEC-AD87-76C28CD2BA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2B20D04F-4FBA-4982-A926-C43615711C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01C453F1-282E-4700-8023-38F96B2707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D3FA9D02-4A0D-4F32-BC6C-E9F80D593F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26CC7F3B-E807-4CF1-8BE2-8D4C31919A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E10E3E67-A66F-4A16-88FA-0DDEE6DED4A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D174772F-F315-4978-A253-EBDE43BC68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9ADF1EEE-F2ED-4E1F-965D-6769645613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E3B8E04E-B969-4063-AB66-E2793E630B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A54A408F-B22F-49A6-9E1F-23E8EED280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DD452270-371F-4A1A-BDD7-CE4A7CEE272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E50146DC-0D88-4BEC-8563-8BE22490055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a:extLst>
            <a:ext uri="{FF2B5EF4-FFF2-40B4-BE49-F238E27FC236}">
              <a16:creationId xmlns:a16="http://schemas.microsoft.com/office/drawing/2014/main" id="{C638FEE6-6614-4EAC-A33E-0D84713B84D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2504DA89-2122-42B3-831E-8240F5ED8A4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678E4BBC-DDA4-4C71-ACDF-75B5767F4B2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BCF191F6-72C8-4081-97A4-DAED45208E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ABD39BC7-D41C-402D-993E-C3253698F6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BDE3B2F6-684F-4049-81BD-338CF86370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4F5AB743-9157-4986-999C-6B90B8D05F1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90FB5BDB-D488-47DD-A06B-2F86863BC31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1BDFFF96-4660-4720-AEEB-1F41C73B8C7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A5C32148-5A2D-4A7B-943D-FE9C9B3EC62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a:extLst>
            <a:ext uri="{FF2B5EF4-FFF2-40B4-BE49-F238E27FC236}">
              <a16:creationId xmlns:a16="http://schemas.microsoft.com/office/drawing/2014/main" id="{CCE62FD3-0ABB-44B4-834C-82E4E3FCB9B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EBAD4F18-EABC-48FC-8FEE-A164EDC70CD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a:extLst>
            <a:ext uri="{FF2B5EF4-FFF2-40B4-BE49-F238E27FC236}">
              <a16:creationId xmlns:a16="http://schemas.microsoft.com/office/drawing/2014/main" id="{6E28125D-AB93-4FB8-B9BE-738D388BBC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59" name="直線コネクタ 558">
          <a:extLst>
            <a:ext uri="{FF2B5EF4-FFF2-40B4-BE49-F238E27FC236}">
              <a16:creationId xmlns:a16="http://schemas.microsoft.com/office/drawing/2014/main" id="{0165EA4F-B48E-44C5-8844-1BDFE20B585A}"/>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0" name="【庁舎】&#10;有形固定資産減価償却率最小値テキスト">
          <a:extLst>
            <a:ext uri="{FF2B5EF4-FFF2-40B4-BE49-F238E27FC236}">
              <a16:creationId xmlns:a16="http://schemas.microsoft.com/office/drawing/2014/main" id="{D170D892-7515-4303-9F06-68A3BDFF287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1" name="直線コネクタ 560">
          <a:extLst>
            <a:ext uri="{FF2B5EF4-FFF2-40B4-BE49-F238E27FC236}">
              <a16:creationId xmlns:a16="http://schemas.microsoft.com/office/drawing/2014/main" id="{C6F7D810-13BF-4C39-9B26-1AE5CDB8E64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62" name="【庁舎】&#10;有形固定資産減価償却率最大値テキスト">
          <a:extLst>
            <a:ext uri="{FF2B5EF4-FFF2-40B4-BE49-F238E27FC236}">
              <a16:creationId xmlns:a16="http://schemas.microsoft.com/office/drawing/2014/main" id="{FB75232E-9A22-4940-932B-1B3E2C893BAB}"/>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63" name="直線コネクタ 562">
          <a:extLst>
            <a:ext uri="{FF2B5EF4-FFF2-40B4-BE49-F238E27FC236}">
              <a16:creationId xmlns:a16="http://schemas.microsoft.com/office/drawing/2014/main" id="{7B32221F-DDC9-48F6-96CC-FF6CA2DBF30F}"/>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64" name="【庁舎】&#10;有形固定資産減価償却率平均値テキスト">
          <a:extLst>
            <a:ext uri="{FF2B5EF4-FFF2-40B4-BE49-F238E27FC236}">
              <a16:creationId xmlns:a16="http://schemas.microsoft.com/office/drawing/2014/main" id="{3BFA2954-A93E-4362-941E-5DE9F3F18B40}"/>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65" name="フローチャート: 判断 564">
          <a:extLst>
            <a:ext uri="{FF2B5EF4-FFF2-40B4-BE49-F238E27FC236}">
              <a16:creationId xmlns:a16="http://schemas.microsoft.com/office/drawing/2014/main" id="{58147774-E3D4-4B0F-9175-C4A11DC0E913}"/>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66" name="フローチャート: 判断 565">
          <a:extLst>
            <a:ext uri="{FF2B5EF4-FFF2-40B4-BE49-F238E27FC236}">
              <a16:creationId xmlns:a16="http://schemas.microsoft.com/office/drawing/2014/main" id="{F0F8DB36-F642-4301-B9CD-87ADF99CDFDF}"/>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67" name="フローチャート: 判断 566">
          <a:extLst>
            <a:ext uri="{FF2B5EF4-FFF2-40B4-BE49-F238E27FC236}">
              <a16:creationId xmlns:a16="http://schemas.microsoft.com/office/drawing/2014/main" id="{683F0997-D8D3-4612-900E-56BDC1B37E4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68" name="フローチャート: 判断 567">
          <a:extLst>
            <a:ext uri="{FF2B5EF4-FFF2-40B4-BE49-F238E27FC236}">
              <a16:creationId xmlns:a16="http://schemas.microsoft.com/office/drawing/2014/main" id="{2DD83B2E-778A-407E-B0B7-96C5AB31C16C}"/>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69" name="フローチャート: 判断 568">
          <a:extLst>
            <a:ext uri="{FF2B5EF4-FFF2-40B4-BE49-F238E27FC236}">
              <a16:creationId xmlns:a16="http://schemas.microsoft.com/office/drawing/2014/main" id="{72FE8A76-3F2A-41CC-A5E3-71C2CFB13D47}"/>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B6005ADE-97DE-46D7-AA2B-9F16676C0E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1E98D9B4-EEBF-48A9-B7A4-4CC066D990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9CD16407-564C-4AC0-BDE8-6C6C95923D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A2BF738C-597F-4CBA-BBEF-E90403FE9F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99D0CB83-EB39-4C82-A133-EA769463F3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575" name="楕円 574">
          <a:extLst>
            <a:ext uri="{FF2B5EF4-FFF2-40B4-BE49-F238E27FC236}">
              <a16:creationId xmlns:a16="http://schemas.microsoft.com/office/drawing/2014/main" id="{5D77C56F-987D-43DF-AA7D-C2DC4EDE24B4}"/>
            </a:ext>
          </a:extLst>
        </xdr:cNvPr>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95266</xdr:rowOff>
    </xdr:from>
    <xdr:ext cx="405111" cy="259045"/>
    <xdr:sp macro="" textlink="">
      <xdr:nvSpPr>
        <xdr:cNvPr id="576" name="【庁舎】&#10;有形固定資産減価償却率該当値テキスト">
          <a:extLst>
            <a:ext uri="{FF2B5EF4-FFF2-40B4-BE49-F238E27FC236}">
              <a16:creationId xmlns:a16="http://schemas.microsoft.com/office/drawing/2014/main" id="{3DFF7E45-0242-4D8E-9896-63FA2B3A232D}"/>
            </a:ext>
          </a:extLst>
        </xdr:cNvPr>
        <xdr:cNvSpPr txBox="1"/>
      </xdr:nvSpPr>
      <xdr:spPr>
        <a:xfrm>
          <a:off x="16357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12337</xdr:rowOff>
    </xdr:from>
    <xdr:to>
      <xdr:col>72</xdr:col>
      <xdr:colOff>38100</xdr:colOff>
      <xdr:row>108</xdr:row>
      <xdr:rowOff>113937</xdr:rowOff>
    </xdr:to>
    <xdr:sp macro="" textlink="">
      <xdr:nvSpPr>
        <xdr:cNvPr id="577" name="楕円 576">
          <a:extLst>
            <a:ext uri="{FF2B5EF4-FFF2-40B4-BE49-F238E27FC236}">
              <a16:creationId xmlns:a16="http://schemas.microsoft.com/office/drawing/2014/main" id="{F5CBFDFE-2BB1-4BB2-A6DA-90F7223865F6}"/>
            </a:ext>
          </a:extLst>
        </xdr:cNvPr>
        <xdr:cNvSpPr/>
      </xdr:nvSpPr>
      <xdr:spPr>
        <a:xfrm>
          <a:off x="1365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142966</xdr:rowOff>
    </xdr:from>
    <xdr:to>
      <xdr:col>67</xdr:col>
      <xdr:colOff>101600</xdr:colOff>
      <xdr:row>108</xdr:row>
      <xdr:rowOff>73116</xdr:rowOff>
    </xdr:to>
    <xdr:sp macro="" textlink="">
      <xdr:nvSpPr>
        <xdr:cNvPr id="578" name="楕円 577">
          <a:extLst>
            <a:ext uri="{FF2B5EF4-FFF2-40B4-BE49-F238E27FC236}">
              <a16:creationId xmlns:a16="http://schemas.microsoft.com/office/drawing/2014/main" id="{B6722758-4914-4DB9-A2E0-C6C015E980E0}"/>
            </a:ext>
          </a:extLst>
        </xdr:cNvPr>
        <xdr:cNvSpPr/>
      </xdr:nvSpPr>
      <xdr:spPr>
        <a:xfrm>
          <a:off x="12763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22316</xdr:rowOff>
    </xdr:from>
    <xdr:to>
      <xdr:col>71</xdr:col>
      <xdr:colOff>177800</xdr:colOff>
      <xdr:row>108</xdr:row>
      <xdr:rowOff>63137</xdr:rowOff>
    </xdr:to>
    <xdr:cxnSp macro="">
      <xdr:nvCxnSpPr>
        <xdr:cNvPr id="579" name="直線コネクタ 578">
          <a:extLst>
            <a:ext uri="{FF2B5EF4-FFF2-40B4-BE49-F238E27FC236}">
              <a16:creationId xmlns:a16="http://schemas.microsoft.com/office/drawing/2014/main" id="{28052AEF-9AD1-4416-B601-EFC71C1097F5}"/>
            </a:ext>
          </a:extLst>
        </xdr:cNvPr>
        <xdr:cNvCxnSpPr/>
      </xdr:nvCxnSpPr>
      <xdr:spPr>
        <a:xfrm>
          <a:off x="12814300" y="185389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580" name="n_1aveValue【庁舎】&#10;有形固定資産減価償却率">
          <a:extLst>
            <a:ext uri="{FF2B5EF4-FFF2-40B4-BE49-F238E27FC236}">
              <a16:creationId xmlns:a16="http://schemas.microsoft.com/office/drawing/2014/main" id="{8125E7C1-365B-4AA7-A327-B0DBB8F18418}"/>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81" name="n_2aveValue【庁舎】&#10;有形固定資産減価償却率">
          <a:extLst>
            <a:ext uri="{FF2B5EF4-FFF2-40B4-BE49-F238E27FC236}">
              <a16:creationId xmlns:a16="http://schemas.microsoft.com/office/drawing/2014/main" id="{0BA96B04-AD32-436A-8650-6D670B89DE36}"/>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82" name="n_3aveValue【庁舎】&#10;有形固定資産減価償却率">
          <a:extLst>
            <a:ext uri="{FF2B5EF4-FFF2-40B4-BE49-F238E27FC236}">
              <a16:creationId xmlns:a16="http://schemas.microsoft.com/office/drawing/2014/main" id="{8797CFFB-6D99-447B-9401-D15DD6D69128}"/>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83" name="n_4aveValue【庁舎】&#10;有形固定資産減価償却率">
          <a:extLst>
            <a:ext uri="{FF2B5EF4-FFF2-40B4-BE49-F238E27FC236}">
              <a16:creationId xmlns:a16="http://schemas.microsoft.com/office/drawing/2014/main" id="{CBC5EA7C-DA69-49B4-83EC-1DAA20D60FEF}"/>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105064</xdr:rowOff>
    </xdr:from>
    <xdr:ext cx="405111" cy="259045"/>
    <xdr:sp macro="" textlink="">
      <xdr:nvSpPr>
        <xdr:cNvPr id="584" name="n_3mainValue【庁舎】&#10;有形固定資産減価償却率">
          <a:extLst>
            <a:ext uri="{FF2B5EF4-FFF2-40B4-BE49-F238E27FC236}">
              <a16:creationId xmlns:a16="http://schemas.microsoft.com/office/drawing/2014/main" id="{512C5612-B333-4249-8066-236AFE24564C}"/>
            </a:ext>
          </a:extLst>
        </xdr:cNvPr>
        <xdr:cNvSpPr txBox="1"/>
      </xdr:nvSpPr>
      <xdr:spPr>
        <a:xfrm>
          <a:off x="13500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64243</xdr:rowOff>
    </xdr:from>
    <xdr:ext cx="405111" cy="259045"/>
    <xdr:sp macro="" textlink="">
      <xdr:nvSpPr>
        <xdr:cNvPr id="585" name="n_4mainValue【庁舎】&#10;有形固定資産減価償却率">
          <a:extLst>
            <a:ext uri="{FF2B5EF4-FFF2-40B4-BE49-F238E27FC236}">
              <a16:creationId xmlns:a16="http://schemas.microsoft.com/office/drawing/2014/main" id="{E7AAA167-FB0D-4EF4-B0E2-50A725A6A464}"/>
            </a:ext>
          </a:extLst>
        </xdr:cNvPr>
        <xdr:cNvSpPr txBox="1"/>
      </xdr:nvSpPr>
      <xdr:spPr>
        <a:xfrm>
          <a:off x="126117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a:extLst>
            <a:ext uri="{FF2B5EF4-FFF2-40B4-BE49-F238E27FC236}">
              <a16:creationId xmlns:a16="http://schemas.microsoft.com/office/drawing/2014/main" id="{6FDBC6B3-CEEA-41EA-8E20-934BA67BF9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a:extLst>
            <a:ext uri="{FF2B5EF4-FFF2-40B4-BE49-F238E27FC236}">
              <a16:creationId xmlns:a16="http://schemas.microsoft.com/office/drawing/2014/main" id="{FD627DF7-795F-4820-9EF7-B7654CF865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a:extLst>
            <a:ext uri="{FF2B5EF4-FFF2-40B4-BE49-F238E27FC236}">
              <a16:creationId xmlns:a16="http://schemas.microsoft.com/office/drawing/2014/main" id="{F39567BE-6F77-4BCA-B093-73DEB7F607C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a:extLst>
            <a:ext uri="{FF2B5EF4-FFF2-40B4-BE49-F238E27FC236}">
              <a16:creationId xmlns:a16="http://schemas.microsoft.com/office/drawing/2014/main" id="{CFED1053-3DB5-49DA-8656-B329E9C50F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a:extLst>
            <a:ext uri="{FF2B5EF4-FFF2-40B4-BE49-F238E27FC236}">
              <a16:creationId xmlns:a16="http://schemas.microsoft.com/office/drawing/2014/main" id="{422F21C5-3663-4AA0-A2CF-BF03234ABD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a:extLst>
            <a:ext uri="{FF2B5EF4-FFF2-40B4-BE49-F238E27FC236}">
              <a16:creationId xmlns:a16="http://schemas.microsoft.com/office/drawing/2014/main" id="{5F46B969-EC10-4957-91E9-19EDA3A08C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a:extLst>
            <a:ext uri="{FF2B5EF4-FFF2-40B4-BE49-F238E27FC236}">
              <a16:creationId xmlns:a16="http://schemas.microsoft.com/office/drawing/2014/main" id="{2ACCA54A-FF4E-42FB-9BD8-7EDF7BF6E9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a:extLst>
            <a:ext uri="{FF2B5EF4-FFF2-40B4-BE49-F238E27FC236}">
              <a16:creationId xmlns:a16="http://schemas.microsoft.com/office/drawing/2014/main" id="{F6D26B34-FA66-406F-BC97-E11B6CB0D63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a:extLst>
            <a:ext uri="{FF2B5EF4-FFF2-40B4-BE49-F238E27FC236}">
              <a16:creationId xmlns:a16="http://schemas.microsoft.com/office/drawing/2014/main" id="{8504D312-EAD3-4080-87DF-C6FB04722B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a:extLst>
            <a:ext uri="{FF2B5EF4-FFF2-40B4-BE49-F238E27FC236}">
              <a16:creationId xmlns:a16="http://schemas.microsoft.com/office/drawing/2014/main" id="{EFEDCB36-48E9-4378-AE76-C170CCB7F51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a:extLst>
            <a:ext uri="{FF2B5EF4-FFF2-40B4-BE49-F238E27FC236}">
              <a16:creationId xmlns:a16="http://schemas.microsoft.com/office/drawing/2014/main" id="{BD2E8FAE-93E1-442E-A018-E5E28C008DD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a:extLst>
            <a:ext uri="{FF2B5EF4-FFF2-40B4-BE49-F238E27FC236}">
              <a16:creationId xmlns:a16="http://schemas.microsoft.com/office/drawing/2014/main" id="{A150AC7C-BA03-4177-BB6C-9DF0A286CF7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a:extLst>
            <a:ext uri="{FF2B5EF4-FFF2-40B4-BE49-F238E27FC236}">
              <a16:creationId xmlns:a16="http://schemas.microsoft.com/office/drawing/2014/main" id="{82E10F39-84E4-4BDB-8188-B674327F4DD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a:extLst>
            <a:ext uri="{FF2B5EF4-FFF2-40B4-BE49-F238E27FC236}">
              <a16:creationId xmlns:a16="http://schemas.microsoft.com/office/drawing/2014/main" id="{A2B6BFF9-A1C6-40B3-BFC4-79C3E59A96A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a:extLst>
            <a:ext uri="{FF2B5EF4-FFF2-40B4-BE49-F238E27FC236}">
              <a16:creationId xmlns:a16="http://schemas.microsoft.com/office/drawing/2014/main" id="{38FF68C2-22F6-4E4E-A9E8-CEF39592994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a:extLst>
            <a:ext uri="{FF2B5EF4-FFF2-40B4-BE49-F238E27FC236}">
              <a16:creationId xmlns:a16="http://schemas.microsoft.com/office/drawing/2014/main" id="{8D44C3F6-B73E-4F65-BEF5-4BA29AD5F65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a:extLst>
            <a:ext uri="{FF2B5EF4-FFF2-40B4-BE49-F238E27FC236}">
              <a16:creationId xmlns:a16="http://schemas.microsoft.com/office/drawing/2014/main" id="{744C44B9-A96F-4E6B-AAD6-658BB85581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a:extLst>
            <a:ext uri="{FF2B5EF4-FFF2-40B4-BE49-F238E27FC236}">
              <a16:creationId xmlns:a16="http://schemas.microsoft.com/office/drawing/2014/main" id="{CBEEE775-ABB4-403F-8CE2-C2A3D309133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a:extLst>
            <a:ext uri="{FF2B5EF4-FFF2-40B4-BE49-F238E27FC236}">
              <a16:creationId xmlns:a16="http://schemas.microsoft.com/office/drawing/2014/main" id="{D0D5BC32-D2F5-4B9A-BEAB-D18284C4C76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05" name="テキスト ボックス 604">
          <a:extLst>
            <a:ext uri="{FF2B5EF4-FFF2-40B4-BE49-F238E27FC236}">
              <a16:creationId xmlns:a16="http://schemas.microsoft.com/office/drawing/2014/main" id="{D7B65CEF-ED61-45CF-BC7C-ABACF574B56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a:extLst>
            <a:ext uri="{FF2B5EF4-FFF2-40B4-BE49-F238E27FC236}">
              <a16:creationId xmlns:a16="http://schemas.microsoft.com/office/drawing/2014/main" id="{6DFF4567-E484-48BC-9BF9-77207DFCA1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7" name="テキスト ボックス 606">
          <a:extLst>
            <a:ext uri="{FF2B5EF4-FFF2-40B4-BE49-F238E27FC236}">
              <a16:creationId xmlns:a16="http://schemas.microsoft.com/office/drawing/2014/main" id="{9A4D4E21-B915-417E-82AE-8BF40377C42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a:extLst>
            <a:ext uri="{FF2B5EF4-FFF2-40B4-BE49-F238E27FC236}">
              <a16:creationId xmlns:a16="http://schemas.microsoft.com/office/drawing/2014/main" id="{2D2898C8-29D0-4E4D-97B1-0AF09A8A2D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09" name="直線コネクタ 608">
          <a:extLst>
            <a:ext uri="{FF2B5EF4-FFF2-40B4-BE49-F238E27FC236}">
              <a16:creationId xmlns:a16="http://schemas.microsoft.com/office/drawing/2014/main" id="{49400FC6-FCD4-4263-B7F6-177C35C6DF59}"/>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10" name="【庁舎】&#10;一人当たり面積最小値テキスト">
          <a:extLst>
            <a:ext uri="{FF2B5EF4-FFF2-40B4-BE49-F238E27FC236}">
              <a16:creationId xmlns:a16="http://schemas.microsoft.com/office/drawing/2014/main" id="{2E405B6A-5624-49EF-B22F-CF504015172D}"/>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11" name="直線コネクタ 610">
          <a:extLst>
            <a:ext uri="{FF2B5EF4-FFF2-40B4-BE49-F238E27FC236}">
              <a16:creationId xmlns:a16="http://schemas.microsoft.com/office/drawing/2014/main" id="{2B6EC11A-026C-458D-88E5-5B7067D7009A}"/>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12" name="【庁舎】&#10;一人当たり面積最大値テキスト">
          <a:extLst>
            <a:ext uri="{FF2B5EF4-FFF2-40B4-BE49-F238E27FC236}">
              <a16:creationId xmlns:a16="http://schemas.microsoft.com/office/drawing/2014/main" id="{9DB8F989-9CBF-4443-949E-8E5351C11196}"/>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13" name="直線コネクタ 612">
          <a:extLst>
            <a:ext uri="{FF2B5EF4-FFF2-40B4-BE49-F238E27FC236}">
              <a16:creationId xmlns:a16="http://schemas.microsoft.com/office/drawing/2014/main" id="{808CB75F-6EC2-4F78-9245-9007C600744C}"/>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14" name="【庁舎】&#10;一人当たり面積平均値テキスト">
          <a:extLst>
            <a:ext uri="{FF2B5EF4-FFF2-40B4-BE49-F238E27FC236}">
              <a16:creationId xmlns:a16="http://schemas.microsoft.com/office/drawing/2014/main" id="{BA29D7C9-CAFD-4C78-93AE-C6F8AE85C4C3}"/>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15" name="フローチャート: 判断 614">
          <a:extLst>
            <a:ext uri="{FF2B5EF4-FFF2-40B4-BE49-F238E27FC236}">
              <a16:creationId xmlns:a16="http://schemas.microsoft.com/office/drawing/2014/main" id="{02A12C1A-B287-4743-8DD0-A71365C665F5}"/>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16" name="フローチャート: 判断 615">
          <a:extLst>
            <a:ext uri="{FF2B5EF4-FFF2-40B4-BE49-F238E27FC236}">
              <a16:creationId xmlns:a16="http://schemas.microsoft.com/office/drawing/2014/main" id="{26081966-0677-4B5A-95DA-807F46736EBA}"/>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17" name="フローチャート: 判断 616">
          <a:extLst>
            <a:ext uri="{FF2B5EF4-FFF2-40B4-BE49-F238E27FC236}">
              <a16:creationId xmlns:a16="http://schemas.microsoft.com/office/drawing/2014/main" id="{4E58BD2D-9351-4FA2-A60A-EC85BF7E66A2}"/>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18" name="フローチャート: 判断 617">
          <a:extLst>
            <a:ext uri="{FF2B5EF4-FFF2-40B4-BE49-F238E27FC236}">
              <a16:creationId xmlns:a16="http://schemas.microsoft.com/office/drawing/2014/main" id="{D641DE16-AF8C-413A-97CC-BA83F1E5216B}"/>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19" name="フローチャート: 判断 618">
          <a:extLst>
            <a:ext uri="{FF2B5EF4-FFF2-40B4-BE49-F238E27FC236}">
              <a16:creationId xmlns:a16="http://schemas.microsoft.com/office/drawing/2014/main" id="{DED94007-018F-4F4B-8D09-1A837ADDD20A}"/>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25F9F356-97A6-42B5-8968-787A2E1B897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813B8625-08E1-473C-A4CC-0EE56CA6BE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EF6F8999-4B07-40E4-8686-650538853C2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90433F63-7564-4992-AFD6-4AD9D65FDD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DBBD0153-F7BB-48F8-8D79-E007733E81C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69469</xdr:rowOff>
    </xdr:from>
    <xdr:to>
      <xdr:col>116</xdr:col>
      <xdr:colOff>114300</xdr:colOff>
      <xdr:row>107</xdr:row>
      <xdr:rowOff>171069</xdr:rowOff>
    </xdr:to>
    <xdr:sp macro="" textlink="">
      <xdr:nvSpPr>
        <xdr:cNvPr id="625" name="楕円 624">
          <a:extLst>
            <a:ext uri="{FF2B5EF4-FFF2-40B4-BE49-F238E27FC236}">
              <a16:creationId xmlns:a16="http://schemas.microsoft.com/office/drawing/2014/main" id="{09BD58F4-2B75-45EE-9598-84529C4F5F1E}"/>
            </a:ext>
          </a:extLst>
        </xdr:cNvPr>
        <xdr:cNvSpPr/>
      </xdr:nvSpPr>
      <xdr:spPr>
        <a:xfrm>
          <a:off x="22110700" y="184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92346</xdr:rowOff>
    </xdr:from>
    <xdr:ext cx="469744" cy="259045"/>
    <xdr:sp macro="" textlink="">
      <xdr:nvSpPr>
        <xdr:cNvPr id="626" name="【庁舎】&#10;一人当たり面積該当値テキスト">
          <a:extLst>
            <a:ext uri="{FF2B5EF4-FFF2-40B4-BE49-F238E27FC236}">
              <a16:creationId xmlns:a16="http://schemas.microsoft.com/office/drawing/2014/main" id="{E98A1B26-1B54-4EA1-9475-CBB54C3F36FF}"/>
            </a:ext>
          </a:extLst>
        </xdr:cNvPr>
        <xdr:cNvSpPr txBox="1"/>
      </xdr:nvSpPr>
      <xdr:spPr>
        <a:xfrm>
          <a:off x="22199600" y="1826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115315</xdr:rowOff>
    </xdr:from>
    <xdr:to>
      <xdr:col>102</xdr:col>
      <xdr:colOff>165100</xdr:colOff>
      <xdr:row>108</xdr:row>
      <xdr:rowOff>45465</xdr:rowOff>
    </xdr:to>
    <xdr:sp macro="" textlink="">
      <xdr:nvSpPr>
        <xdr:cNvPr id="627" name="楕円 626">
          <a:extLst>
            <a:ext uri="{FF2B5EF4-FFF2-40B4-BE49-F238E27FC236}">
              <a16:creationId xmlns:a16="http://schemas.microsoft.com/office/drawing/2014/main" id="{97D45A98-640A-4727-AF3C-64941774E117}"/>
            </a:ext>
          </a:extLst>
        </xdr:cNvPr>
        <xdr:cNvSpPr/>
      </xdr:nvSpPr>
      <xdr:spPr>
        <a:xfrm>
          <a:off x="19494500" y="184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1397</xdr:rowOff>
    </xdr:from>
    <xdr:to>
      <xdr:col>98</xdr:col>
      <xdr:colOff>38100</xdr:colOff>
      <xdr:row>107</xdr:row>
      <xdr:rowOff>102997</xdr:rowOff>
    </xdr:to>
    <xdr:sp macro="" textlink="">
      <xdr:nvSpPr>
        <xdr:cNvPr id="628" name="楕円 627">
          <a:extLst>
            <a:ext uri="{FF2B5EF4-FFF2-40B4-BE49-F238E27FC236}">
              <a16:creationId xmlns:a16="http://schemas.microsoft.com/office/drawing/2014/main" id="{E6248E03-F523-4FC6-8BA9-C72967C022C3}"/>
            </a:ext>
          </a:extLst>
        </xdr:cNvPr>
        <xdr:cNvSpPr/>
      </xdr:nvSpPr>
      <xdr:spPr>
        <a:xfrm>
          <a:off x="18605500" y="183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52197</xdr:rowOff>
    </xdr:from>
    <xdr:to>
      <xdr:col>102</xdr:col>
      <xdr:colOff>114300</xdr:colOff>
      <xdr:row>107</xdr:row>
      <xdr:rowOff>166115</xdr:rowOff>
    </xdr:to>
    <xdr:cxnSp macro="">
      <xdr:nvCxnSpPr>
        <xdr:cNvPr id="629" name="直線コネクタ 628">
          <a:extLst>
            <a:ext uri="{FF2B5EF4-FFF2-40B4-BE49-F238E27FC236}">
              <a16:creationId xmlns:a16="http://schemas.microsoft.com/office/drawing/2014/main" id="{7D76B04A-5ED1-4E19-9D45-3FC8D7925710}"/>
            </a:ext>
          </a:extLst>
        </xdr:cNvPr>
        <xdr:cNvCxnSpPr/>
      </xdr:nvCxnSpPr>
      <xdr:spPr>
        <a:xfrm>
          <a:off x="18656300" y="18397347"/>
          <a:ext cx="889000" cy="1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630" name="n_1aveValue【庁舎】&#10;一人当たり面積">
          <a:extLst>
            <a:ext uri="{FF2B5EF4-FFF2-40B4-BE49-F238E27FC236}">
              <a16:creationId xmlns:a16="http://schemas.microsoft.com/office/drawing/2014/main" id="{985A7F31-4C5B-43EA-A43E-77E56AC79E0F}"/>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631" name="n_2aveValue【庁舎】&#10;一人当たり面積">
          <a:extLst>
            <a:ext uri="{FF2B5EF4-FFF2-40B4-BE49-F238E27FC236}">
              <a16:creationId xmlns:a16="http://schemas.microsoft.com/office/drawing/2014/main" id="{179CEEF6-2D73-4050-818A-7AA09AD6F953}"/>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632" name="n_3aveValue【庁舎】&#10;一人当たり面積">
          <a:extLst>
            <a:ext uri="{FF2B5EF4-FFF2-40B4-BE49-F238E27FC236}">
              <a16:creationId xmlns:a16="http://schemas.microsoft.com/office/drawing/2014/main" id="{6114E3AD-90DB-4B15-8640-A33704141407}"/>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633" name="n_4aveValue【庁舎】&#10;一人当たり面積">
          <a:extLst>
            <a:ext uri="{FF2B5EF4-FFF2-40B4-BE49-F238E27FC236}">
              <a16:creationId xmlns:a16="http://schemas.microsoft.com/office/drawing/2014/main" id="{644623D8-CA0B-43C0-A54E-2DF6D992724C}"/>
            </a:ext>
          </a:extLst>
        </xdr:cNvPr>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61992</xdr:rowOff>
    </xdr:from>
    <xdr:ext cx="469744" cy="259045"/>
    <xdr:sp macro="" textlink="">
      <xdr:nvSpPr>
        <xdr:cNvPr id="634" name="n_3mainValue【庁舎】&#10;一人当たり面積">
          <a:extLst>
            <a:ext uri="{FF2B5EF4-FFF2-40B4-BE49-F238E27FC236}">
              <a16:creationId xmlns:a16="http://schemas.microsoft.com/office/drawing/2014/main" id="{B49C37CB-C5B5-4AEB-B772-B5F1610CD2C4}"/>
            </a:ext>
          </a:extLst>
        </xdr:cNvPr>
        <xdr:cNvSpPr txBox="1"/>
      </xdr:nvSpPr>
      <xdr:spPr>
        <a:xfrm>
          <a:off x="19310427" y="18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119524</xdr:rowOff>
    </xdr:from>
    <xdr:ext cx="469744" cy="259045"/>
    <xdr:sp macro="" textlink="">
      <xdr:nvSpPr>
        <xdr:cNvPr id="635" name="n_4mainValue【庁舎】&#10;一人当たり面積">
          <a:extLst>
            <a:ext uri="{FF2B5EF4-FFF2-40B4-BE49-F238E27FC236}">
              <a16:creationId xmlns:a16="http://schemas.microsoft.com/office/drawing/2014/main" id="{D131B27C-5C42-48B4-AC87-888C0BBE5765}"/>
            </a:ext>
          </a:extLst>
        </xdr:cNvPr>
        <xdr:cNvSpPr txBox="1"/>
      </xdr:nvSpPr>
      <xdr:spPr>
        <a:xfrm>
          <a:off x="18421427" y="181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0C50CB81-DCD2-4CE1-8CF7-977F346E86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1101D0D2-7EC2-48F7-BF3A-17311A66FE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E42C1418-07DD-4475-B5D9-0319988019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有施設の中でも、比較的に新しい消防施設については類似団体平均より低い値を示しているが、一般廃棄物処理施設・庁舎については類似団体平均を上回り、特に築４０年を超える庁舎については建て替え計画が不透明な状況にあり、引き続き類似団体平均を上回る見込みである。一般廃棄物処理施設については、令和３年度に改修を</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していることから、若干、類似団体平均に近づくことが予想される。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
1,097
571.41
2,853,535
2,797,658
55,777
1,626,440
2,996,717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個人・法人関係の増収により、基準財政収入額が増加傾向にあるため財政力指数に上昇が見られる。歳出も緊急に必要な事業を峻別し、投資的経費を抑制する等、徹底的な見直しを実施するとともに、企業誘致等の地域活性化に向けた施策も行い、財政基盤の強化に努める。</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なお、本村の税収の多くを占める観光産業事業者が、新型コロナウイルス感染症の影響を大きく受けており、今後数年間は減収を想定している。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114554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676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114554</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8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133858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133858</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63754</xdr:rowOff>
    </xdr:from>
    <xdr:to>
      <xdr:col>19</xdr:col>
      <xdr:colOff>184150</xdr:colOff>
      <xdr:row>43</xdr:row>
      <xdr:rowOff>165354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0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83058</xdr:rowOff>
    </xdr:from>
    <xdr:to>
      <xdr:col>11</xdr:col>
      <xdr:colOff>82550</xdr:colOff>
      <xdr:row>44</xdr:row>
      <xdr:rowOff>13208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類似団体に比較して、補助費（</a:t>
          </a:r>
          <a:r>
            <a:rPr kumimoji="1" lang="en-US" altLang="ja-JP" sz="1300">
              <a:latin typeface="UD デジタル 教科書体 N-B" panose="02020700000000000000" pitchFamily="17" charset="-128"/>
              <a:ea typeface="UD デジタル 教科書体 N-B" panose="02020700000000000000" pitchFamily="17" charset="-128"/>
            </a:rPr>
            <a:t>6.7</a:t>
          </a:r>
          <a:r>
            <a:rPr kumimoji="1" lang="ja-JP" altLang="en-US" sz="1300">
              <a:latin typeface="UD デジタル 教科書体 N-B" panose="02020700000000000000" pitchFamily="17" charset="-128"/>
              <a:ea typeface="UD デジタル 教科書体 N-B" panose="02020700000000000000" pitchFamily="17" charset="-128"/>
            </a:rPr>
            <a:t>ポイント）やその他（</a:t>
          </a:r>
          <a:r>
            <a:rPr kumimoji="1" lang="en-US" altLang="ja-JP" sz="1300">
              <a:latin typeface="UD デジタル 教科書体 N-B" panose="02020700000000000000" pitchFamily="17" charset="-128"/>
              <a:ea typeface="UD デジタル 教科書体 N-B" panose="02020700000000000000" pitchFamily="17" charset="-128"/>
            </a:rPr>
            <a:t>3.9</a:t>
          </a:r>
          <a:r>
            <a:rPr kumimoji="1" lang="ja-JP" altLang="en-US" sz="1300">
              <a:latin typeface="UD デジタル 教科書体 N-B" panose="02020700000000000000" pitchFamily="17" charset="-128"/>
              <a:ea typeface="UD デジタル 教科書体 N-B" panose="02020700000000000000" pitchFamily="17" charset="-128"/>
            </a:rPr>
            <a:t>ポイント）、公債費以外（</a:t>
          </a:r>
          <a:r>
            <a:rPr kumimoji="1" lang="en-US" altLang="ja-JP" sz="1300">
              <a:latin typeface="UD デジタル 教科書体 N-B" panose="02020700000000000000" pitchFamily="17" charset="-128"/>
              <a:ea typeface="UD デジタル 教科書体 N-B" panose="02020700000000000000" pitchFamily="17" charset="-128"/>
            </a:rPr>
            <a:t>8.8</a:t>
          </a:r>
          <a:r>
            <a:rPr kumimoji="1" lang="ja-JP" altLang="en-US" sz="1300">
              <a:latin typeface="UD デジタル 教科書体 N-B" panose="02020700000000000000" pitchFamily="17" charset="-128"/>
              <a:ea typeface="UD デジタル 教科書体 N-B" panose="02020700000000000000" pitchFamily="17" charset="-128"/>
            </a:rPr>
            <a:t>ポイント）と割合が高くなっている。投機的経費の管理や施設の統廃合など、行財政改革の取り組みを一層推進し、義務的経費の抑制に努める。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64</xdr:row>
      <xdr:rowOff>155998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1673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93663</xdr:rowOff>
    </xdr:from>
    <xdr:to>
      <xdr:col>19</xdr:col>
      <xdr:colOff>133350</xdr:colOff>
      <xdr:row>64</xdr:row>
      <xdr:rowOff>143933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6646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53446</xdr:rowOff>
    </xdr:from>
    <xdr:to>
      <xdr:col>15</xdr:col>
      <xdr:colOff>82550</xdr:colOff>
      <xdr:row>64</xdr:row>
      <xdr:rowOff>93663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262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64</xdr:row>
      <xdr:rowOff>53446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699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105198</xdr:rowOff>
    </xdr:from>
    <xdr:to>
      <xdr:col>23</xdr:col>
      <xdr:colOff>184150</xdr:colOff>
      <xdr:row>65</xdr:row>
      <xdr:rowOff>35348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77275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5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42863</xdr:rowOff>
    </xdr:from>
    <xdr:to>
      <xdr:col>15</xdr:col>
      <xdr:colOff>133350</xdr:colOff>
      <xdr:row>64</xdr:row>
      <xdr:rowOff>144463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129240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2646</xdr:rowOff>
    </xdr:from>
    <xdr:to>
      <xdr:col>11</xdr:col>
      <xdr:colOff>82550</xdr:colOff>
      <xdr:row>64</xdr:row>
      <xdr:rowOff>104246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89023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4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類似団体平均値を上回っているのは、山間部に広大な行政面積を持ち、かつ、集落が点在していることから行政コストが類似団体より高くなっている</a:t>
          </a:r>
          <a:r>
            <a:rPr kumimoji="0" lang="ja-JP" altLang="en-US" sz="14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が、前年度より２８百万円の減額を行った。</a:t>
          </a:r>
          <a:endParaRPr kumimoji="0" lang="en-US" altLang="ja-JP" sz="14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r>
            <a:rPr kumimoji="0" lang="ja-JP" altLang="en-US" sz="14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引続き、事務事業の見直し等により経費節減に努める。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119380</xdr:rowOff>
    </xdr:from>
    <xdr:to>
      <xdr:col>23</xdr:col>
      <xdr:colOff>133350</xdr:colOff>
      <xdr:row>82</xdr:row>
      <xdr:rowOff>133347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178280"/>
          <a:ext cx="8382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133347</xdr:rowOff>
    </xdr:from>
    <xdr:to>
      <xdr:col>19</xdr:col>
      <xdr:colOff>133350</xdr:colOff>
      <xdr:row>82</xdr:row>
      <xdr:rowOff>142926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192247"/>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142926</xdr:rowOff>
    </xdr:from>
    <xdr:to>
      <xdr:col>15</xdr:col>
      <xdr:colOff>82550</xdr:colOff>
      <xdr:row>83</xdr:row>
      <xdr:rowOff>21352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201826"/>
          <a:ext cx="889000" cy="4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21352</xdr:rowOff>
    </xdr:from>
    <xdr:to>
      <xdr:col>11</xdr:col>
      <xdr:colOff>31750</xdr:colOff>
      <xdr:row>83</xdr:row>
      <xdr:rowOff>27527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251702"/>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68580</xdr:rowOff>
    </xdr:from>
    <xdr:to>
      <xdr:col>23</xdr:col>
      <xdr:colOff>184150</xdr:colOff>
      <xdr:row>82</xdr:row>
      <xdr:rowOff>170180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40657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82547</xdr:rowOff>
    </xdr:from>
    <xdr:to>
      <xdr:col>19</xdr:col>
      <xdr:colOff>184150</xdr:colOff>
      <xdr:row>83</xdr:row>
      <xdr:rowOff>12697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168924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2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92126</xdr:rowOff>
    </xdr:from>
    <xdr:to>
      <xdr:col>15</xdr:col>
      <xdr:colOff>133350</xdr:colOff>
      <xdr:row>83</xdr:row>
      <xdr:rowOff>22276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5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7053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3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142002</xdr:rowOff>
    </xdr:from>
    <xdr:to>
      <xdr:col>11</xdr:col>
      <xdr:colOff>82550</xdr:colOff>
      <xdr:row>83</xdr:row>
      <xdr:rowOff>72152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56929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8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148177</xdr:rowOff>
    </xdr:from>
    <xdr:to>
      <xdr:col>7</xdr:col>
      <xdr:colOff>31750</xdr:colOff>
      <xdr:row>83</xdr:row>
      <xdr:rowOff>78327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63104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前年度に比較し、０．４ポイント上昇しているが、給与体系の見直しが遅れ、類似団体平均を上回っている。これは退職者不補充による年齢層に偏りがあるためであり、これを解消しつつ中長期的な計画でラスパイレス指数の引き下げ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50546</xdr:rowOff>
    </xdr:from>
    <xdr:to>
      <xdr:col>81</xdr:col>
      <xdr:colOff>44450</xdr:colOff>
      <xdr:row>89</xdr:row>
      <xdr:rowOff>69850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3095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50546</xdr:rowOff>
    </xdr:from>
    <xdr:to>
      <xdr:col>77</xdr:col>
      <xdr:colOff>44450</xdr:colOff>
      <xdr:row>89</xdr:row>
      <xdr:rowOff>127763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309596"/>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127763</xdr:rowOff>
    </xdr:from>
    <xdr:to>
      <xdr:col>72</xdr:col>
      <xdr:colOff>203200</xdr:colOff>
      <xdr:row>89</xdr:row>
      <xdr:rowOff>151892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38681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98806</xdr:rowOff>
    </xdr:from>
    <xdr:to>
      <xdr:col>68</xdr:col>
      <xdr:colOff>152400</xdr:colOff>
      <xdr:row>89</xdr:row>
      <xdr:rowOff>151892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3578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171196</xdr:rowOff>
    </xdr:from>
    <xdr:to>
      <xdr:col>77</xdr:col>
      <xdr:colOff>95250</xdr:colOff>
      <xdr:row>89</xdr:row>
      <xdr:rowOff>101346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86123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4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76963</xdr:rowOff>
    </xdr:from>
    <xdr:to>
      <xdr:col>73</xdr:col>
      <xdr:colOff>44450</xdr:colOff>
      <xdr:row>90</xdr:row>
      <xdr:rowOff>7113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163340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101092</xdr:rowOff>
    </xdr:from>
    <xdr:to>
      <xdr:col>68</xdr:col>
      <xdr:colOff>203200</xdr:colOff>
      <xdr:row>90</xdr:row>
      <xdr:rowOff>31242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3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16019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44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48006</xdr:rowOff>
    </xdr:from>
    <xdr:to>
      <xdr:col>64</xdr:col>
      <xdr:colOff>152400</xdr:colOff>
      <xdr:row>89</xdr:row>
      <xdr:rowOff>149606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134383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人口が少ないことから類似団体平均値を上回っている。退職者不補充で職員数を抑制を進めていたが、職員の年齢構成の不均衡が進んでいることから、総数を抑制しつつも計画的な職員採用を進めていく必要があり、業務の効率化</a:t>
          </a:r>
          <a:r>
            <a:rPr kumimoji="0"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を</a:t>
          </a:r>
          <a:r>
            <a:rPr kumimoji="0"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図りつつ、定員適正化計画を策定し適正な定員管理に努める。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23792</xdr:rowOff>
    </xdr:from>
    <xdr:to>
      <xdr:col>81</xdr:col>
      <xdr:colOff>44450</xdr:colOff>
      <xdr:row>60</xdr:row>
      <xdr:rowOff>27239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31079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26549</xdr:rowOff>
    </xdr:from>
    <xdr:to>
      <xdr:col>77</xdr:col>
      <xdr:colOff>44450</xdr:colOff>
      <xdr:row>60</xdr:row>
      <xdr:rowOff>27239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13549"/>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26549</xdr:rowOff>
    </xdr:from>
    <xdr:to>
      <xdr:col>72</xdr:col>
      <xdr:colOff>203200</xdr:colOff>
      <xdr:row>60</xdr:row>
      <xdr:rowOff>84691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313549"/>
          <a:ext cx="889000" cy="5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71821</xdr:rowOff>
    </xdr:from>
    <xdr:to>
      <xdr:col>68</xdr:col>
      <xdr:colOff>152400</xdr:colOff>
      <xdr:row>60</xdr:row>
      <xdr:rowOff>84691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5882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144442</xdr:rowOff>
    </xdr:from>
    <xdr:to>
      <xdr:col>81</xdr:col>
      <xdr:colOff>95250</xdr:colOff>
      <xdr:row>60</xdr:row>
      <xdr:rowOff>74592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116519</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3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147889</xdr:rowOff>
    </xdr:from>
    <xdr:to>
      <xdr:col>77</xdr:col>
      <xdr:colOff>95250</xdr:colOff>
      <xdr:row>60</xdr:row>
      <xdr:rowOff>78039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62816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49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147199</xdr:rowOff>
    </xdr:from>
    <xdr:to>
      <xdr:col>73</xdr:col>
      <xdr:colOff>44450</xdr:colOff>
      <xdr:row>60</xdr:row>
      <xdr:rowOff>77349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62126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33891</xdr:rowOff>
    </xdr:from>
    <xdr:to>
      <xdr:col>68</xdr:col>
      <xdr:colOff>203200</xdr:colOff>
      <xdr:row>60</xdr:row>
      <xdr:rowOff>135491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120268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4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21021</xdr:rowOff>
    </xdr:from>
    <xdr:to>
      <xdr:col>64</xdr:col>
      <xdr:colOff>152400</xdr:colOff>
      <xdr:row>60</xdr:row>
      <xdr:rowOff>122621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107398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9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簡易水道事業などの整備に係る起債の元利償還の開始により増加傾向にあり、前年度を上回る</a:t>
          </a:r>
          <a:r>
            <a:rPr kumimoji="1" lang="en-US" altLang="ja-JP" sz="1300">
              <a:latin typeface="UD デジタル 教科書体 N-B" panose="02020700000000000000" pitchFamily="17" charset="-128"/>
              <a:ea typeface="UD デジタル 教科書体 N-B" panose="02020700000000000000" pitchFamily="17" charset="-128"/>
            </a:rPr>
            <a:t>8.4</a:t>
          </a:r>
          <a:r>
            <a:rPr kumimoji="1" lang="ja-JP" altLang="en-US" sz="1300">
              <a:latin typeface="UD デジタル 教科書体 N-B" panose="02020700000000000000" pitchFamily="17" charset="-128"/>
              <a:ea typeface="UD デジタル 教科書体 N-B" panose="02020700000000000000" pitchFamily="17" charset="-128"/>
            </a:rPr>
            <a:t>％となり、類似団体を上回っている。今後についても、近年にない大型事業を令和元年度に実施したことにより、元利償還金の増加が見込まれているが、計画的な事業実施により地方債発行額の抑制を図っていく。</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57573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102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9313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3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108373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68156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06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令和元年度に実施した大型事業に要した借入額により、起債残高が増加したことと、財源不足を補った各種繰入金の増加のため、充当可能基金の減額があったことにより、昨年度を大幅に上回っている。</a:t>
          </a:r>
          <a:endParaRPr kumimoji="1" lang="en-US" altLang="ja-JP" sz="1300">
            <a:latin typeface="UD デジタル 教科書体 N-B" panose="02020700000000000000" pitchFamily="17" charset="-128"/>
            <a:ea typeface="UD デジタル 教科書体 N-B" panose="02020700000000000000" pitchFamily="17" charset="-128"/>
          </a:endParaRPr>
        </a:p>
        <a:p>
          <a:r>
            <a:rPr kumimoji="1" lang="ja-JP" altLang="en-US" sz="1300">
              <a:latin typeface="UD デジタル 教科書体 N-B" panose="02020700000000000000" pitchFamily="17" charset="-128"/>
              <a:ea typeface="UD デジタル 教科書体 N-B" panose="02020700000000000000" pitchFamily="17" charset="-128"/>
            </a:rPr>
            <a:t>投機的経費の管理や地方債発行の抑制を一層図ることにより将来負担額の減少を図り、財政の健全化に努める。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57912</xdr:rowOff>
    </xdr:from>
    <xdr:to>
      <xdr:col>81</xdr:col>
      <xdr:colOff>44450</xdr:colOff>
      <xdr:row>16</xdr:row>
      <xdr:rowOff>104597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2629662"/>
          <a:ext cx="8382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15</xdr:row>
      <xdr:rowOff>57912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5427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142494</xdr:rowOff>
    </xdr:from>
    <xdr:to>
      <xdr:col>72</xdr:col>
      <xdr:colOff>203200</xdr:colOff>
      <xdr:row>15</xdr:row>
      <xdr:rowOff>24130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5427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125120</xdr:rowOff>
    </xdr:from>
    <xdr:to>
      <xdr:col>68</xdr:col>
      <xdr:colOff>152400</xdr:colOff>
      <xdr:row>15</xdr:row>
      <xdr:rowOff>24130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525420"/>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53797</xdr:rowOff>
    </xdr:from>
    <xdr:to>
      <xdr:col>81</xdr:col>
      <xdr:colOff>95250</xdr:colOff>
      <xdr:row>16</xdr:row>
      <xdr:rowOff>155397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25874</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76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7112</xdr:rowOff>
    </xdr:from>
    <xdr:to>
      <xdr:col>77</xdr:col>
      <xdr:colOff>95250</xdr:colOff>
      <xdr:row>15</xdr:row>
      <xdr:rowOff>108712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93489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6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144780</xdr:rowOff>
    </xdr:from>
    <xdr:to>
      <xdr:col>68</xdr:col>
      <xdr:colOff>203200</xdr:colOff>
      <xdr:row>15</xdr:row>
      <xdr:rowOff>74930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59707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74320</xdr:rowOff>
    </xdr:from>
    <xdr:to>
      <xdr:col>64</xdr:col>
      <xdr:colOff>152400</xdr:colOff>
      <xdr:row>15</xdr:row>
      <xdr:rowOff>4470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160697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
1,097
571.41
2,853,535
2,797,658
55,777
1,626,440
2,996,717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類似団体平均値を上回っているのは、全体的に年齢層に偏りがあることから人件費が高い傾向にある。これを解消するために中長期的な計画で総数を抑制しつつも計画的な職員採用を進め、業務の効率化図りつつ、適正な定員管理及び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38417</xdr:rowOff>
    </xdr:from>
    <xdr:to>
      <xdr:col>24</xdr:col>
      <xdr:colOff>25400</xdr:colOff>
      <xdr:row>35</xdr:row>
      <xdr:rowOff>72708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3916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15558</xdr:rowOff>
    </xdr:from>
    <xdr:to>
      <xdr:col>19</xdr:col>
      <xdr:colOff>187325</xdr:colOff>
      <xdr:row>35</xdr:row>
      <xdr:rowOff>38417</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01630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15558</xdr:rowOff>
    </xdr:from>
    <xdr:to>
      <xdr:col>15</xdr:col>
      <xdr:colOff>98425</xdr:colOff>
      <xdr:row>35</xdr:row>
      <xdr:rowOff>18415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01630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9842</xdr:rowOff>
    </xdr:from>
    <xdr:to>
      <xdr:col>11</xdr:col>
      <xdr:colOff>9525</xdr:colOff>
      <xdr:row>35</xdr:row>
      <xdr:rowOff>18415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01059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21908</xdr:rowOff>
    </xdr:from>
    <xdr:to>
      <xdr:col>24</xdr:col>
      <xdr:colOff>76200</xdr:colOff>
      <xdr:row>35</xdr:row>
      <xdr:rowOff>123508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165435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9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159067</xdr:rowOff>
    </xdr:from>
    <xdr:to>
      <xdr:col>20</xdr:col>
      <xdr:colOff>38100</xdr:colOff>
      <xdr:row>35</xdr:row>
      <xdr:rowOff>89217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73994</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07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136208</xdr:rowOff>
    </xdr:from>
    <xdr:to>
      <xdr:col>15</xdr:col>
      <xdr:colOff>149225</xdr:colOff>
      <xdr:row>35</xdr:row>
      <xdr:rowOff>66358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51135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05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139065</xdr:rowOff>
    </xdr:from>
    <xdr:to>
      <xdr:col>11</xdr:col>
      <xdr:colOff>60325</xdr:colOff>
      <xdr:row>35</xdr:row>
      <xdr:rowOff>69215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53992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05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130492</xdr:rowOff>
    </xdr:from>
    <xdr:to>
      <xdr:col>6</xdr:col>
      <xdr:colOff>171450</xdr:colOff>
      <xdr:row>35</xdr:row>
      <xdr:rowOff>60642</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9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45419</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行政経費の縮減を進め前年度に比較して改善は見られるが、システム保守委託料の増加により、今後により増加に転じることが見込まれるため、行財政改革を引続き行い、事務事業の見直しにより経費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82905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113284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303022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67564</xdr:rowOff>
    </xdr:from>
    <xdr:to>
      <xdr:col>73</xdr:col>
      <xdr:colOff>180975</xdr:colOff>
      <xdr:row>18</xdr:row>
      <xdr:rowOff>113284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1536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67564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3139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62484</xdr:rowOff>
    </xdr:from>
    <xdr:to>
      <xdr:col>74</xdr:col>
      <xdr:colOff>31750</xdr:colOff>
      <xdr:row>18</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148861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比較的低い水準で推移してきているが、障害者の自立支援給付費の増、医療費無償が１８歳までと拡大したことによる医療費の増、また子育て支援対策の充実を進めることから児童福祉費の増が見込まれることからも、財政状況を踏まえ計画的な社会福祉事業を推進していくこと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老朽化した施設が多く、移設維持のための費用が増加傾向にあるため、施設の統廃合を含め、効率的な施設管理を進め、維持管理費の縮減に努める。</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行財政改革を引続き行い、事務事業の見直しにより経費節減に努める。</a:t>
          </a:r>
          <a:endParaRPr kumimoji="1" lang="ja-JP" altLang="en-US" sz="1300">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92710</xdr:rowOff>
    </xdr:from>
    <xdr:to>
      <xdr:col>82</xdr:col>
      <xdr:colOff>107950</xdr:colOff>
      <xdr:row>58</xdr:row>
      <xdr:rowOff>132715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0368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xdr:rowOff>
    </xdr:from>
    <xdr:to>
      <xdr:col>78</xdr:col>
      <xdr:colOff>69850</xdr:colOff>
      <xdr:row>58</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453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xdr:rowOff>
    </xdr:from>
    <xdr:to>
      <xdr:col>73</xdr:col>
      <xdr:colOff>180975</xdr:colOff>
      <xdr:row>58</xdr:row>
      <xdr:rowOff>29845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453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58</xdr:row>
      <xdr:rowOff>29845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22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81915</xdr:rowOff>
    </xdr:from>
    <xdr:to>
      <xdr:col>82</xdr:col>
      <xdr:colOff>158750</xdr:colOff>
      <xdr:row>59</xdr:row>
      <xdr:rowOff>12065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53992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41910</xdr:rowOff>
    </xdr:from>
    <xdr:to>
      <xdr:col>78</xdr:col>
      <xdr:colOff>120650</xdr:colOff>
      <xdr:row>58</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128287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7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121920</xdr:rowOff>
    </xdr:from>
    <xdr:to>
      <xdr:col>74</xdr:col>
      <xdr:colOff>31750</xdr:colOff>
      <xdr:row>58</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150495</xdr:rowOff>
    </xdr:from>
    <xdr:to>
      <xdr:col>69</xdr:col>
      <xdr:colOff>142875</xdr:colOff>
      <xdr:row>58</xdr:row>
      <xdr:rowOff>80645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消防・環境衛生・給食等の広域連合負担金など、過疎地特有の財政負担により類似団体平均値を上回ってる。今後も消防経費の増加による負担金の増加が見込まれることからも、補助金を交付する上で適当な事務事業なのかを精査し、必要性の低い事業等については見直しや廃止を行い補助金の削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99568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5232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高規格救急自動車、簡易水道施設整備事業債など係る元利償還金により増加傾向にあり、前年度を上回る</a:t>
          </a:r>
          <a:r>
            <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20.8</a:t>
          </a:r>
          <a:r>
            <a:rPr kumimoji="1"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％と前年度、類似団体を上回っている。今後についても、令和３年度に大型の単独事業が予定されており、元利償還金の増加が見込まれるが、計画的な事業実施により地方債発行額の抑制を図っていく。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68218</xdr:rowOff>
    </xdr:from>
    <xdr:to>
      <xdr:col>24</xdr:col>
      <xdr:colOff>25400</xdr:colOff>
      <xdr:row>76</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984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6169</xdr:rowOff>
    </xdr:from>
    <xdr:to>
      <xdr:col>19</xdr:col>
      <xdr:colOff>187325</xdr:colOff>
      <xdr:row>76</xdr:row>
      <xdr:rowOff>68218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3636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135165</xdr:rowOff>
    </xdr:from>
    <xdr:to>
      <xdr:col>15</xdr:col>
      <xdr:colOff>98425</xdr:colOff>
      <xdr:row>76</xdr:row>
      <xdr:rowOff>6169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939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66584</xdr:rowOff>
    </xdr:from>
    <xdr:to>
      <xdr:col>11</xdr:col>
      <xdr:colOff>9525</xdr:colOff>
      <xdr:row>75</xdr:row>
      <xdr:rowOff>135165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2533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17418</xdr:rowOff>
    </xdr:from>
    <xdr:to>
      <xdr:col>20</xdr:col>
      <xdr:colOff>38100</xdr:colOff>
      <xdr:row>76</xdr:row>
      <xdr:rowOff>119018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103795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3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126819</xdr:rowOff>
    </xdr:from>
    <xdr:to>
      <xdr:col>15</xdr:col>
      <xdr:colOff>149225</xdr:colOff>
      <xdr:row>76</xdr:row>
      <xdr:rowOff>56969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67146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84365</xdr:rowOff>
    </xdr:from>
    <xdr:to>
      <xdr:col>11</xdr:col>
      <xdr:colOff>60325</xdr:colOff>
      <xdr:row>76</xdr:row>
      <xdr:rowOff>14514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24692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15784</xdr:rowOff>
    </xdr:from>
    <xdr:to>
      <xdr:col>6</xdr:col>
      <xdr:colOff>171450</xdr:colOff>
      <xdr:row>75</xdr:row>
      <xdr:rowOff>117384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127561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人件費や補助費の増加などにより類似団体を上回っている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0408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28702</xdr:rowOff>
    </xdr:from>
    <xdr:to>
      <xdr:col>78</xdr:col>
      <xdr:colOff>69850</xdr:colOff>
      <xdr:row>78</xdr:row>
      <xdr:rowOff>42418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018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858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168148</xdr:rowOff>
    </xdr:from>
    <xdr:to>
      <xdr:col>69</xdr:col>
      <xdr:colOff>92075</xdr:colOff>
      <xdr:row>78</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697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163068</xdr:rowOff>
    </xdr:from>
    <xdr:to>
      <xdr:col>78</xdr:col>
      <xdr:colOff>120650</xdr:colOff>
      <xdr:row>78</xdr:row>
      <xdr:rowOff>93218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77995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149352</xdr:rowOff>
    </xdr:from>
    <xdr:to>
      <xdr:col>74</xdr:col>
      <xdr:colOff>31750</xdr:colOff>
      <xdr:row>78</xdr:row>
      <xdr:rowOff>79502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64279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117348</xdr:rowOff>
    </xdr:from>
    <xdr:to>
      <xdr:col>65</xdr:col>
      <xdr:colOff>53975</xdr:colOff>
      <xdr:row>78</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32275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0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75579</xdr:rowOff>
    </xdr:from>
    <xdr:to>
      <xdr:col>29</xdr:col>
      <xdr:colOff>127000</xdr:colOff>
      <xdr:row>16</xdr:row>
      <xdr:rowOff>117501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866404"/>
          <a:ext cx="647700" cy="41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74129</xdr:rowOff>
    </xdr:from>
    <xdr:to>
      <xdr:col>26</xdr:col>
      <xdr:colOff>50800</xdr:colOff>
      <xdr:row>16</xdr:row>
      <xdr:rowOff>75579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864954"/>
          <a:ext cx="698500" cy="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138119</xdr:rowOff>
    </xdr:from>
    <xdr:to>
      <xdr:col>22</xdr:col>
      <xdr:colOff>114300</xdr:colOff>
      <xdr:row>16</xdr:row>
      <xdr:rowOff>74129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757494"/>
          <a:ext cx="698500" cy="10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117059</xdr:rowOff>
    </xdr:from>
    <xdr:to>
      <xdr:col>18</xdr:col>
      <xdr:colOff>177800</xdr:colOff>
      <xdr:row>15</xdr:row>
      <xdr:rowOff>138119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736434"/>
          <a:ext cx="698500" cy="2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66701</xdr:rowOff>
    </xdr:from>
    <xdr:to>
      <xdr:col>29</xdr:col>
      <xdr:colOff>177800</xdr:colOff>
      <xdr:row>16</xdr:row>
      <xdr:rowOff>168301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5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83228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0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24779</xdr:rowOff>
    </xdr:from>
    <xdr:to>
      <xdr:col>26</xdr:col>
      <xdr:colOff>101600</xdr:colOff>
      <xdr:row>16</xdr:row>
      <xdr:rowOff>126379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1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136556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84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23329</xdr:rowOff>
    </xdr:from>
    <xdr:to>
      <xdr:col>22</xdr:col>
      <xdr:colOff>165100</xdr:colOff>
      <xdr:row>16</xdr:row>
      <xdr:rowOff>124929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1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135106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8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87319</xdr:rowOff>
    </xdr:from>
    <xdr:to>
      <xdr:col>19</xdr:col>
      <xdr:colOff>38100</xdr:colOff>
      <xdr:row>16</xdr:row>
      <xdr:rowOff>17469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0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27646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7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66259</xdr:rowOff>
    </xdr:from>
    <xdr:to>
      <xdr:col>15</xdr:col>
      <xdr:colOff>101600</xdr:colOff>
      <xdr:row>15</xdr:row>
      <xdr:rowOff>167859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85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6586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5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327494</xdr:rowOff>
    </xdr:from>
    <xdr:to>
      <xdr:col>29</xdr:col>
      <xdr:colOff>127000</xdr:colOff>
      <xdr:row>35</xdr:row>
      <xdr:rowOff>335512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37844"/>
          <a:ext cx="647700" cy="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327494</xdr:rowOff>
    </xdr:from>
    <xdr:to>
      <xdr:col>26</xdr:col>
      <xdr:colOff>50800</xdr:colOff>
      <xdr:row>35</xdr:row>
      <xdr:rowOff>341295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37844"/>
          <a:ext cx="698500" cy="13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297284</xdr:rowOff>
    </xdr:from>
    <xdr:to>
      <xdr:col>22</xdr:col>
      <xdr:colOff>114300</xdr:colOff>
      <xdr:row>35</xdr:row>
      <xdr:rowOff>341295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07634"/>
          <a:ext cx="698500" cy="44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297284</xdr:rowOff>
    </xdr:from>
    <xdr:to>
      <xdr:col>18</xdr:col>
      <xdr:colOff>177800</xdr:colOff>
      <xdr:row>36</xdr:row>
      <xdr:rowOff>14489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07634"/>
          <a:ext cx="698500" cy="60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284712</xdr:rowOff>
    </xdr:from>
    <xdr:to>
      <xdr:col>29</xdr:col>
      <xdr:colOff>177800</xdr:colOff>
      <xdr:row>36</xdr:row>
      <xdr:rowOff>43412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9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129789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4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276694</xdr:rowOff>
    </xdr:from>
    <xdr:to>
      <xdr:col>26</xdr:col>
      <xdr:colOff>101600</xdr:colOff>
      <xdr:row>36</xdr:row>
      <xdr:rowOff>35394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8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45571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55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290495</xdr:rowOff>
    </xdr:from>
    <xdr:to>
      <xdr:col>22</xdr:col>
      <xdr:colOff>165100</xdr:colOff>
      <xdr:row>36</xdr:row>
      <xdr:rowOff>49195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0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59372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6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246484</xdr:rowOff>
    </xdr:from>
    <xdr:to>
      <xdr:col>19</xdr:col>
      <xdr:colOff>38100</xdr:colOff>
      <xdr:row>36</xdr:row>
      <xdr:rowOff>5184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5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15361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2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306589</xdr:rowOff>
    </xdr:from>
    <xdr:to>
      <xdr:col>15</xdr:col>
      <xdr:colOff>101600</xdr:colOff>
      <xdr:row>36</xdr:row>
      <xdr:rowOff>65289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16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75466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8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
1,097
571.41
2,853,535
2,797,658
55,777
1,626,440
2,996,717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135761</xdr:rowOff>
    </xdr:from>
    <xdr:to>
      <xdr:col>24</xdr:col>
      <xdr:colOff>63500</xdr:colOff>
      <xdr:row>36</xdr:row>
      <xdr:rowOff>139214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07961"/>
          <a:ext cx="8382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107851</xdr:rowOff>
    </xdr:from>
    <xdr:to>
      <xdr:col>19</xdr:col>
      <xdr:colOff>177800</xdr:colOff>
      <xdr:row>36</xdr:row>
      <xdr:rowOff>135761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280051"/>
          <a:ext cx="889000" cy="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28555</xdr:rowOff>
    </xdr:from>
    <xdr:to>
      <xdr:col>15</xdr:col>
      <xdr:colOff>50800</xdr:colOff>
      <xdr:row>36</xdr:row>
      <xdr:rowOff>107851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200755"/>
          <a:ext cx="889000" cy="7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7099</xdr:rowOff>
    </xdr:from>
    <xdr:to>
      <xdr:col>10</xdr:col>
      <xdr:colOff>114300</xdr:colOff>
      <xdr:row>36</xdr:row>
      <xdr:rowOff>28555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179299"/>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88414</xdr:rowOff>
    </xdr:from>
    <xdr:to>
      <xdr:col>24</xdr:col>
      <xdr:colOff>114300</xdr:colOff>
      <xdr:row>37</xdr:row>
      <xdr:rowOff>18564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111291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1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84961</xdr:rowOff>
    </xdr:from>
    <xdr:to>
      <xdr:col>20</xdr:col>
      <xdr:colOff>38100</xdr:colOff>
      <xdr:row>37</xdr:row>
      <xdr:rowOff>15111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31638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3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57051</xdr:rowOff>
    </xdr:from>
    <xdr:to>
      <xdr:col>15</xdr:col>
      <xdr:colOff>101600</xdr:colOff>
      <xdr:row>36</xdr:row>
      <xdr:rowOff>158651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3728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0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149205</xdr:rowOff>
    </xdr:from>
    <xdr:to>
      <xdr:col>10</xdr:col>
      <xdr:colOff>165100</xdr:colOff>
      <xdr:row>36</xdr:row>
      <xdr:rowOff>79355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95882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2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127749</xdr:rowOff>
    </xdr:from>
    <xdr:to>
      <xdr:col>6</xdr:col>
      <xdr:colOff>38100</xdr:colOff>
      <xdr:row>36</xdr:row>
      <xdr:rowOff>57899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74426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0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136792</xdr:rowOff>
    </xdr:from>
    <xdr:to>
      <xdr:col>24</xdr:col>
      <xdr:colOff>63500</xdr:colOff>
      <xdr:row>57</xdr:row>
      <xdr:rowOff>163157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09442"/>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136792</xdr:rowOff>
    </xdr:from>
    <xdr:to>
      <xdr:col>19</xdr:col>
      <xdr:colOff>177800</xdr:colOff>
      <xdr:row>57</xdr:row>
      <xdr:rowOff>136993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9442"/>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90607</xdr:rowOff>
    </xdr:from>
    <xdr:to>
      <xdr:col>15</xdr:col>
      <xdr:colOff>50800</xdr:colOff>
      <xdr:row>57</xdr:row>
      <xdr:rowOff>136993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63257"/>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90607</xdr:rowOff>
    </xdr:from>
    <xdr:to>
      <xdr:col>10</xdr:col>
      <xdr:colOff>114300</xdr:colOff>
      <xdr:row>57</xdr:row>
      <xdr:rowOff>92832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3257"/>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112357</xdr:rowOff>
    </xdr:from>
    <xdr:to>
      <xdr:col>24</xdr:col>
      <xdr:colOff>114300</xdr:colOff>
      <xdr:row>58</xdr:row>
      <xdr:rowOff>42507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135234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85992</xdr:rowOff>
    </xdr:from>
    <xdr:to>
      <xdr:col>20</xdr:col>
      <xdr:colOff>38100</xdr:colOff>
      <xdr:row>58</xdr:row>
      <xdr:rowOff>16142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32669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86193</xdr:rowOff>
    </xdr:from>
    <xdr:to>
      <xdr:col>15</xdr:col>
      <xdr:colOff>101600</xdr:colOff>
      <xdr:row>58</xdr:row>
      <xdr:rowOff>16343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32870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39807</xdr:rowOff>
    </xdr:from>
    <xdr:to>
      <xdr:col>10</xdr:col>
      <xdr:colOff>165100</xdr:colOff>
      <xdr:row>57</xdr:row>
      <xdr:rowOff>141407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157934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42032</xdr:rowOff>
    </xdr:from>
    <xdr:to>
      <xdr:col>6</xdr:col>
      <xdr:colOff>38100</xdr:colOff>
      <xdr:row>57</xdr:row>
      <xdr:rowOff>143632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160159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50515</xdr:rowOff>
    </xdr:from>
    <xdr:to>
      <xdr:col>24</xdr:col>
      <xdr:colOff>63500</xdr:colOff>
      <xdr:row>77</xdr:row>
      <xdr:rowOff>85911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52165"/>
          <a:ext cx="8382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63965</xdr:rowOff>
    </xdr:from>
    <xdr:to>
      <xdr:col>19</xdr:col>
      <xdr:colOff>177800</xdr:colOff>
      <xdr:row>77</xdr:row>
      <xdr:rowOff>85911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561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37593</xdr:rowOff>
    </xdr:from>
    <xdr:to>
      <xdr:col>15</xdr:col>
      <xdr:colOff>50800</xdr:colOff>
      <xdr:row>77</xdr:row>
      <xdr:rowOff>63965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39243"/>
          <a:ext cx="889000" cy="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37593</xdr:rowOff>
    </xdr:from>
    <xdr:to>
      <xdr:col>10</xdr:col>
      <xdr:colOff>114300</xdr:colOff>
      <xdr:row>77</xdr:row>
      <xdr:rowOff>38902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39243"/>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171165</xdr:rowOff>
    </xdr:from>
    <xdr:to>
      <xdr:col>24</xdr:col>
      <xdr:colOff>114300</xdr:colOff>
      <xdr:row>77</xdr:row>
      <xdr:rowOff>101315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22592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35111</xdr:rowOff>
    </xdr:from>
    <xdr:to>
      <xdr:col>20</xdr:col>
      <xdr:colOff>38100</xdr:colOff>
      <xdr:row>77</xdr:row>
      <xdr:rowOff>136711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153238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13165</xdr:rowOff>
    </xdr:from>
    <xdr:to>
      <xdr:col>15</xdr:col>
      <xdr:colOff>101600</xdr:colOff>
      <xdr:row>77</xdr:row>
      <xdr:rowOff>114765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131292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9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158243</xdr:rowOff>
    </xdr:from>
    <xdr:to>
      <xdr:col>10</xdr:col>
      <xdr:colOff>165100</xdr:colOff>
      <xdr:row>77</xdr:row>
      <xdr:rowOff>88393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104921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159552</xdr:rowOff>
    </xdr:from>
    <xdr:to>
      <xdr:col>6</xdr:col>
      <xdr:colOff>38100</xdr:colOff>
      <xdr:row>77</xdr:row>
      <xdr:rowOff>89702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106229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16757</xdr:rowOff>
    </xdr:from>
    <xdr:to>
      <xdr:col>24</xdr:col>
      <xdr:colOff>63500</xdr:colOff>
      <xdr:row>96</xdr:row>
      <xdr:rowOff>72394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75957"/>
          <a:ext cx="8382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16757</xdr:rowOff>
    </xdr:from>
    <xdr:to>
      <xdr:col>19</xdr:col>
      <xdr:colOff>177800</xdr:colOff>
      <xdr:row>96</xdr:row>
      <xdr:rowOff>38647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75957"/>
          <a:ext cx="8890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11249</xdr:rowOff>
    </xdr:from>
    <xdr:to>
      <xdr:col>15</xdr:col>
      <xdr:colOff>50800</xdr:colOff>
      <xdr:row>96</xdr:row>
      <xdr:rowOff>38647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70449"/>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162004</xdr:rowOff>
    </xdr:from>
    <xdr:to>
      <xdr:col>10</xdr:col>
      <xdr:colOff>114300</xdr:colOff>
      <xdr:row>96</xdr:row>
      <xdr:rowOff>11249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49754"/>
          <a:ext cx="889000" cy="2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21594</xdr:rowOff>
    </xdr:from>
    <xdr:to>
      <xdr:col>24</xdr:col>
      <xdr:colOff>114300</xdr:colOff>
      <xdr:row>96</xdr:row>
      <xdr:rowOff>123194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137407</xdr:rowOff>
    </xdr:from>
    <xdr:to>
      <xdr:col>20</xdr:col>
      <xdr:colOff>38100</xdr:colOff>
      <xdr:row>96</xdr:row>
      <xdr:rowOff>67557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58684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159297</xdr:rowOff>
    </xdr:from>
    <xdr:to>
      <xdr:col>15</xdr:col>
      <xdr:colOff>101600</xdr:colOff>
      <xdr:row>96</xdr:row>
      <xdr:rowOff>89447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80574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3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131899</xdr:rowOff>
    </xdr:from>
    <xdr:to>
      <xdr:col>10</xdr:col>
      <xdr:colOff>165100</xdr:colOff>
      <xdr:row>96</xdr:row>
      <xdr:rowOff>62049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53176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111204</xdr:rowOff>
    </xdr:from>
    <xdr:to>
      <xdr:col>6</xdr:col>
      <xdr:colOff>38100</xdr:colOff>
      <xdr:row>96</xdr:row>
      <xdr:rowOff>41354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32481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126142</xdr:rowOff>
    </xdr:from>
    <xdr:to>
      <xdr:col>55</xdr:col>
      <xdr:colOff>0</xdr:colOff>
      <xdr:row>36</xdr:row>
      <xdr:rowOff>139991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98342"/>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92018</xdr:rowOff>
    </xdr:from>
    <xdr:to>
      <xdr:col>50</xdr:col>
      <xdr:colOff>114300</xdr:colOff>
      <xdr:row>36</xdr:row>
      <xdr:rowOff>126142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64218"/>
          <a:ext cx="889000" cy="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34272</xdr:rowOff>
    </xdr:from>
    <xdr:to>
      <xdr:col>45</xdr:col>
      <xdr:colOff>177800</xdr:colOff>
      <xdr:row>36</xdr:row>
      <xdr:rowOff>92018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06472"/>
          <a:ext cx="889000" cy="5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34272</xdr:rowOff>
    </xdr:from>
    <xdr:to>
      <xdr:col>41</xdr:col>
      <xdr:colOff>50800</xdr:colOff>
      <xdr:row>36</xdr:row>
      <xdr:rowOff>74057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06472"/>
          <a:ext cx="889000" cy="3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89191</xdr:rowOff>
    </xdr:from>
    <xdr:to>
      <xdr:col>55</xdr:col>
      <xdr:colOff>50800</xdr:colOff>
      <xdr:row>37</xdr:row>
      <xdr:rowOff>19341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112068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1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75342</xdr:rowOff>
    </xdr:from>
    <xdr:to>
      <xdr:col>50</xdr:col>
      <xdr:colOff>165100</xdr:colOff>
      <xdr:row>37</xdr:row>
      <xdr:rowOff>5492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22019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2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41218</xdr:rowOff>
    </xdr:from>
    <xdr:to>
      <xdr:col>46</xdr:col>
      <xdr:colOff>38100</xdr:colOff>
      <xdr:row>36</xdr:row>
      <xdr:rowOff>142818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159345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8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154922</xdr:rowOff>
    </xdr:from>
    <xdr:to>
      <xdr:col>41</xdr:col>
      <xdr:colOff>101600</xdr:colOff>
      <xdr:row>36</xdr:row>
      <xdr:rowOff>85072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101599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3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23257</xdr:rowOff>
    </xdr:from>
    <xdr:to>
      <xdr:col>36</xdr:col>
      <xdr:colOff>165100</xdr:colOff>
      <xdr:row>36</xdr:row>
      <xdr:rowOff>124857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141384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7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93816</xdr:rowOff>
    </xdr:from>
    <xdr:to>
      <xdr:col>55</xdr:col>
      <xdr:colOff>0</xdr:colOff>
      <xdr:row>58</xdr:row>
      <xdr:rowOff>21128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66466"/>
          <a:ext cx="838200" cy="9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117156</xdr:rowOff>
    </xdr:from>
    <xdr:to>
      <xdr:col>50</xdr:col>
      <xdr:colOff>114300</xdr:colOff>
      <xdr:row>58</xdr:row>
      <xdr:rowOff>21128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89806"/>
          <a:ext cx="889000" cy="7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101495</xdr:rowOff>
    </xdr:from>
    <xdr:to>
      <xdr:col>45</xdr:col>
      <xdr:colOff>177800</xdr:colOff>
      <xdr:row>57</xdr:row>
      <xdr:rowOff>117156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74145"/>
          <a:ext cx="889000" cy="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101495</xdr:rowOff>
    </xdr:from>
    <xdr:to>
      <xdr:col>41</xdr:col>
      <xdr:colOff>50800</xdr:colOff>
      <xdr:row>57</xdr:row>
      <xdr:rowOff>132926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74145"/>
          <a:ext cx="889000" cy="3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43016</xdr:rowOff>
    </xdr:from>
    <xdr:to>
      <xdr:col>55</xdr:col>
      <xdr:colOff>50800</xdr:colOff>
      <xdr:row>57</xdr:row>
      <xdr:rowOff>144616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65893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141778</xdr:rowOff>
    </xdr:from>
    <xdr:to>
      <xdr:col>50</xdr:col>
      <xdr:colOff>165100</xdr:colOff>
      <xdr:row>58</xdr:row>
      <xdr:rowOff>71928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63055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0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66356</xdr:rowOff>
    </xdr:from>
    <xdr:to>
      <xdr:col>46</xdr:col>
      <xdr:colOff>38100</xdr:colOff>
      <xdr:row>57</xdr:row>
      <xdr:rowOff>167956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50695</xdr:rowOff>
    </xdr:from>
    <xdr:to>
      <xdr:col>41</xdr:col>
      <xdr:colOff>101600</xdr:colOff>
      <xdr:row>57</xdr:row>
      <xdr:rowOff>152295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168822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9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82126</xdr:rowOff>
    </xdr:from>
    <xdr:to>
      <xdr:col>36</xdr:col>
      <xdr:colOff>165100</xdr:colOff>
      <xdr:row>58</xdr:row>
      <xdr:rowOff>12276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28803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3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166021</xdr:rowOff>
    </xdr:from>
    <xdr:to>
      <xdr:col>55</xdr:col>
      <xdr:colOff>0</xdr:colOff>
      <xdr:row>78</xdr:row>
      <xdr:rowOff>157741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196221"/>
          <a:ext cx="838200" cy="3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145027</xdr:rowOff>
    </xdr:from>
    <xdr:to>
      <xdr:col>50</xdr:col>
      <xdr:colOff>114300</xdr:colOff>
      <xdr:row>78</xdr:row>
      <xdr:rowOff>157741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46677"/>
          <a:ext cx="889000" cy="18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145027</xdr:rowOff>
    </xdr:from>
    <xdr:to>
      <xdr:col>45</xdr:col>
      <xdr:colOff>177800</xdr:colOff>
      <xdr:row>78</xdr:row>
      <xdr:rowOff>10990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46677"/>
          <a:ext cx="889000" cy="3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10990</xdr:rowOff>
    </xdr:from>
    <xdr:to>
      <xdr:col>41</xdr:col>
      <xdr:colOff>50800</xdr:colOff>
      <xdr:row>78</xdr:row>
      <xdr:rowOff>164898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84090"/>
          <a:ext cx="889000" cy="15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115221</xdr:rowOff>
    </xdr:from>
    <xdr:to>
      <xdr:col>55</xdr:col>
      <xdr:colOff>50800</xdr:colOff>
      <xdr:row>77</xdr:row>
      <xdr:rowOff>45371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138098</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99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106941</xdr:rowOff>
    </xdr:from>
    <xdr:to>
      <xdr:col>50</xdr:col>
      <xdr:colOff>165100</xdr:colOff>
      <xdr:row>79</xdr:row>
      <xdr:rowOff>37091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28218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94227</xdr:rowOff>
    </xdr:from>
    <xdr:to>
      <xdr:col>46</xdr:col>
      <xdr:colOff>38100</xdr:colOff>
      <xdr:row>78</xdr:row>
      <xdr:rowOff>24377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40904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7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131640</xdr:rowOff>
    </xdr:from>
    <xdr:to>
      <xdr:col>41</xdr:col>
      <xdr:colOff>101600</xdr:colOff>
      <xdr:row>78</xdr:row>
      <xdr:rowOff>61790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78317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0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114098</xdr:rowOff>
    </xdr:from>
    <xdr:to>
      <xdr:col>36</xdr:col>
      <xdr:colOff>165100</xdr:colOff>
      <xdr:row>79</xdr:row>
      <xdr:rowOff>44248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35375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47642</xdr:rowOff>
    </xdr:from>
    <xdr:to>
      <xdr:col>55</xdr:col>
      <xdr:colOff>0</xdr:colOff>
      <xdr:row>98</xdr:row>
      <xdr:rowOff>71600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49742"/>
          <a:ext cx="8382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43124</xdr:rowOff>
    </xdr:from>
    <xdr:to>
      <xdr:col>50</xdr:col>
      <xdr:colOff>114300</xdr:colOff>
      <xdr:row>98</xdr:row>
      <xdr:rowOff>47642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45224"/>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13106</xdr:rowOff>
    </xdr:from>
    <xdr:to>
      <xdr:col>45</xdr:col>
      <xdr:colOff>177800</xdr:colOff>
      <xdr:row>98</xdr:row>
      <xdr:rowOff>43124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15206"/>
          <a:ext cx="889000" cy="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161804</xdr:rowOff>
    </xdr:from>
    <xdr:to>
      <xdr:col>41</xdr:col>
      <xdr:colOff>50800</xdr:colOff>
      <xdr:row>98</xdr:row>
      <xdr:rowOff>13106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92454"/>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20800</xdr:rowOff>
    </xdr:from>
    <xdr:to>
      <xdr:col>55</xdr:col>
      <xdr:colOff>50800</xdr:colOff>
      <xdr:row>98</xdr:row>
      <xdr:rowOff>122400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168292</xdr:rowOff>
    </xdr:from>
    <xdr:to>
      <xdr:col>50</xdr:col>
      <xdr:colOff>165100</xdr:colOff>
      <xdr:row>98</xdr:row>
      <xdr:rowOff>98442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114969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7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163774</xdr:rowOff>
    </xdr:from>
    <xdr:to>
      <xdr:col>46</xdr:col>
      <xdr:colOff>38100</xdr:colOff>
      <xdr:row>98</xdr:row>
      <xdr:rowOff>93924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110451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6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133756</xdr:rowOff>
    </xdr:from>
    <xdr:to>
      <xdr:col>41</xdr:col>
      <xdr:colOff>101600</xdr:colOff>
      <xdr:row>98</xdr:row>
      <xdr:rowOff>63906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80433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3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111004</xdr:rowOff>
    </xdr:from>
    <xdr:to>
      <xdr:col>36</xdr:col>
      <xdr:colOff>165100</xdr:colOff>
      <xdr:row>98</xdr:row>
      <xdr:rowOff>41154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57681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138600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482250"/>
          <a:ext cx="889000" cy="17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59775</xdr:rowOff>
    </xdr:from>
    <xdr:to>
      <xdr:col>76</xdr:col>
      <xdr:colOff>114300</xdr:colOff>
      <xdr:row>37</xdr:row>
      <xdr:rowOff>138600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403425"/>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59775</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403425"/>
          <a:ext cx="889000" cy="25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87800</xdr:rowOff>
    </xdr:from>
    <xdr:to>
      <xdr:col>76</xdr:col>
      <xdr:colOff>165100</xdr:colOff>
      <xdr:row>38</xdr:row>
      <xdr:rowOff>17951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314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34477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8975</xdr:rowOff>
    </xdr:from>
    <xdr:to>
      <xdr:col>72</xdr:col>
      <xdr:colOff>38100</xdr:colOff>
      <xdr:row>37</xdr:row>
      <xdr:rowOff>110575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3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127102</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03795" y="612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162816</xdr:rowOff>
    </xdr:from>
    <xdr:to>
      <xdr:col>85</xdr:col>
      <xdr:colOff>127000</xdr:colOff>
      <xdr:row>77</xdr:row>
      <xdr:rowOff>1744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93016"/>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162816</xdr:rowOff>
    </xdr:from>
    <xdr:to>
      <xdr:col>81</xdr:col>
      <xdr:colOff>50800</xdr:colOff>
      <xdr:row>77</xdr:row>
      <xdr:rowOff>8426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93016"/>
          <a:ext cx="8890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142207</xdr:rowOff>
    </xdr:from>
    <xdr:to>
      <xdr:col>76</xdr:col>
      <xdr:colOff>114300</xdr:colOff>
      <xdr:row>77</xdr:row>
      <xdr:rowOff>8426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72407"/>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142207</xdr:rowOff>
    </xdr:from>
    <xdr:to>
      <xdr:col>71</xdr:col>
      <xdr:colOff>177800</xdr:colOff>
      <xdr:row>77</xdr:row>
      <xdr:rowOff>5826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72407"/>
          <a:ext cx="889000" cy="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122394</xdr:rowOff>
    </xdr:from>
    <xdr:to>
      <xdr:col>85</xdr:col>
      <xdr:colOff>177800</xdr:colOff>
      <xdr:row>77</xdr:row>
      <xdr:rowOff>52544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145271</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0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112016</xdr:rowOff>
    </xdr:from>
    <xdr:to>
      <xdr:col>81</xdr:col>
      <xdr:colOff>101600</xdr:colOff>
      <xdr:row>77</xdr:row>
      <xdr:rowOff>42166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58694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1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129076</xdr:rowOff>
    </xdr:from>
    <xdr:to>
      <xdr:col>76</xdr:col>
      <xdr:colOff>165100</xdr:colOff>
      <xdr:row>77</xdr:row>
      <xdr:rowOff>59226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75754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3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91407</xdr:rowOff>
    </xdr:from>
    <xdr:to>
      <xdr:col>72</xdr:col>
      <xdr:colOff>38100</xdr:colOff>
      <xdr:row>77</xdr:row>
      <xdr:rowOff>21557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38084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89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126476</xdr:rowOff>
    </xdr:from>
    <xdr:to>
      <xdr:col>67</xdr:col>
      <xdr:colOff>101600</xdr:colOff>
      <xdr:row>77</xdr:row>
      <xdr:rowOff>56626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73153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3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122445</xdr:rowOff>
    </xdr:from>
    <xdr:to>
      <xdr:col>85</xdr:col>
      <xdr:colOff>127000</xdr:colOff>
      <xdr:row>98</xdr:row>
      <xdr:rowOff>124854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24545"/>
          <a:ext cx="8382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64484</xdr:rowOff>
    </xdr:from>
    <xdr:to>
      <xdr:col>81</xdr:col>
      <xdr:colOff>50800</xdr:colOff>
      <xdr:row>98</xdr:row>
      <xdr:rowOff>124854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66584"/>
          <a:ext cx="889000" cy="6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64484</xdr:rowOff>
    </xdr:from>
    <xdr:to>
      <xdr:col>76</xdr:col>
      <xdr:colOff>114300</xdr:colOff>
      <xdr:row>98</xdr:row>
      <xdr:rowOff>114205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66584"/>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87027</xdr:rowOff>
    </xdr:from>
    <xdr:to>
      <xdr:col>71</xdr:col>
      <xdr:colOff>177800</xdr:colOff>
      <xdr:row>98</xdr:row>
      <xdr:rowOff>114205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89127"/>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71645</xdr:rowOff>
    </xdr:from>
    <xdr:to>
      <xdr:col>85</xdr:col>
      <xdr:colOff>177800</xdr:colOff>
      <xdr:row>99</xdr:row>
      <xdr:rowOff>1795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74054</xdr:rowOff>
    </xdr:from>
    <xdr:to>
      <xdr:col>81</xdr:col>
      <xdr:colOff>101600</xdr:colOff>
      <xdr:row>99</xdr:row>
      <xdr:rowOff>4204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166781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13684</xdr:rowOff>
    </xdr:from>
    <xdr:to>
      <xdr:col>76</xdr:col>
      <xdr:colOff>165100</xdr:colOff>
      <xdr:row>98</xdr:row>
      <xdr:rowOff>115284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131811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63405</xdr:rowOff>
    </xdr:from>
    <xdr:to>
      <xdr:col>72</xdr:col>
      <xdr:colOff>38100</xdr:colOff>
      <xdr:row>98</xdr:row>
      <xdr:rowOff>165005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156132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36227</xdr:rowOff>
    </xdr:from>
    <xdr:to>
      <xdr:col>67</xdr:col>
      <xdr:colOff>101600</xdr:colOff>
      <xdr:row>98</xdr:row>
      <xdr:rowOff>137827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128954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72537</xdr:rowOff>
    </xdr:from>
    <xdr:to>
      <xdr:col>116</xdr:col>
      <xdr:colOff>63500</xdr:colOff>
      <xdr:row>57</xdr:row>
      <xdr:rowOff>137688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845187"/>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72537</xdr:rowOff>
    </xdr:from>
    <xdr:to>
      <xdr:col>111</xdr:col>
      <xdr:colOff>177800</xdr:colOff>
      <xdr:row>57</xdr:row>
      <xdr:rowOff>152227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845187"/>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76926</xdr:rowOff>
    </xdr:from>
    <xdr:to>
      <xdr:col>107</xdr:col>
      <xdr:colOff>50800</xdr:colOff>
      <xdr:row>57</xdr:row>
      <xdr:rowOff>152227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849576"/>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76926</xdr:rowOff>
    </xdr:from>
    <xdr:to>
      <xdr:col>102</xdr:col>
      <xdr:colOff>114300</xdr:colOff>
      <xdr:row>57</xdr:row>
      <xdr:rowOff>151016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849576"/>
          <a:ext cx="889000" cy="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86888</xdr:rowOff>
    </xdr:from>
    <xdr:to>
      <xdr:col>116</xdr:col>
      <xdr:colOff>114300</xdr:colOff>
      <xdr:row>58</xdr:row>
      <xdr:rowOff>17038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109765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21737</xdr:rowOff>
    </xdr:from>
    <xdr:to>
      <xdr:col>112</xdr:col>
      <xdr:colOff>38100</xdr:colOff>
      <xdr:row>57</xdr:row>
      <xdr:rowOff>123337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7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139864</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5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101427</xdr:rowOff>
    </xdr:from>
    <xdr:to>
      <xdr:col>107</xdr:col>
      <xdr:colOff>101600</xdr:colOff>
      <xdr:row>58</xdr:row>
      <xdr:rowOff>31577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7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48104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4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26126</xdr:rowOff>
    </xdr:from>
    <xdr:to>
      <xdr:col>102</xdr:col>
      <xdr:colOff>165100</xdr:colOff>
      <xdr:row>57</xdr:row>
      <xdr:rowOff>127726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7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118853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8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100216</xdr:rowOff>
    </xdr:from>
    <xdr:to>
      <xdr:col>98</xdr:col>
      <xdr:colOff>38100</xdr:colOff>
      <xdr:row>58</xdr:row>
      <xdr:rowOff>30366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46893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4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52649</xdr:rowOff>
    </xdr:from>
    <xdr:to>
      <xdr:col>116</xdr:col>
      <xdr:colOff>63500</xdr:colOff>
      <xdr:row>77</xdr:row>
      <xdr:rowOff>52910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254299"/>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52910</xdr:rowOff>
    </xdr:from>
    <xdr:to>
      <xdr:col>111</xdr:col>
      <xdr:colOff>177800</xdr:colOff>
      <xdr:row>77</xdr:row>
      <xdr:rowOff>91460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254560"/>
          <a:ext cx="889000" cy="3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4764</xdr:rowOff>
    </xdr:from>
    <xdr:to>
      <xdr:col>107</xdr:col>
      <xdr:colOff>50800</xdr:colOff>
      <xdr:row>77</xdr:row>
      <xdr:rowOff>91460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206414"/>
          <a:ext cx="889000" cy="8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141131</xdr:rowOff>
    </xdr:from>
    <xdr:to>
      <xdr:col>102</xdr:col>
      <xdr:colOff>114300</xdr:colOff>
      <xdr:row>77</xdr:row>
      <xdr:rowOff>4764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71331"/>
          <a:ext cx="889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1849</xdr:rowOff>
    </xdr:from>
    <xdr:to>
      <xdr:col>116</xdr:col>
      <xdr:colOff>114300</xdr:colOff>
      <xdr:row>77</xdr:row>
      <xdr:rowOff>103449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151726</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8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2110</xdr:rowOff>
    </xdr:from>
    <xdr:to>
      <xdr:col>112</xdr:col>
      <xdr:colOff>38100</xdr:colOff>
      <xdr:row>77</xdr:row>
      <xdr:rowOff>103710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0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94837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29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40660</xdr:rowOff>
    </xdr:from>
    <xdr:to>
      <xdr:col>107</xdr:col>
      <xdr:colOff>101600</xdr:colOff>
      <xdr:row>77</xdr:row>
      <xdr:rowOff>142260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133387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3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125414</xdr:rowOff>
    </xdr:from>
    <xdr:to>
      <xdr:col>102</xdr:col>
      <xdr:colOff>165100</xdr:colOff>
      <xdr:row>77</xdr:row>
      <xdr:rowOff>55564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72091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3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90331</xdr:rowOff>
    </xdr:from>
    <xdr:to>
      <xdr:col>98</xdr:col>
      <xdr:colOff>38100</xdr:colOff>
      <xdr:row>77</xdr:row>
      <xdr:rowOff>20481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37007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89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主たる構成項目である人件費、物件費、普通建設事業費（新規）が類似団体を大きく上回っており、事務事業の効率化、人員の適正な採用を行うことで費用の抑制に努める。令和３年度に大型の単独事業を計画していることから事業費の増加が見込まれることから、過疎計画に沿った事業を展開し自主財源の確保に努める。なお、令和元年度においては、保育所新築事業（</a:t>
          </a:r>
          <a:r>
            <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378</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百万円）を実施したことにより全体を押し上げている。</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
1,097
571.41
2,853,535
2,797,658
55,777
1,626,440
2,996,717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23266</xdr:rowOff>
    </xdr:from>
    <xdr:to>
      <xdr:col>24</xdr:col>
      <xdr:colOff>63500</xdr:colOff>
      <xdr:row>37</xdr:row>
      <xdr:rowOff>51460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66916"/>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8661</xdr:rowOff>
    </xdr:from>
    <xdr:to>
      <xdr:col>19</xdr:col>
      <xdr:colOff>177800</xdr:colOff>
      <xdr:row>37</xdr:row>
      <xdr:rowOff>23266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52311"/>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109207</xdr:rowOff>
    </xdr:from>
    <xdr:to>
      <xdr:col>15</xdr:col>
      <xdr:colOff>50800</xdr:colOff>
      <xdr:row>37</xdr:row>
      <xdr:rowOff>8661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81407"/>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55296</xdr:rowOff>
    </xdr:from>
    <xdr:to>
      <xdr:col>10</xdr:col>
      <xdr:colOff>114300</xdr:colOff>
      <xdr:row>36</xdr:row>
      <xdr:rowOff>109207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27496"/>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xdr:rowOff>
    </xdr:from>
    <xdr:to>
      <xdr:col>24</xdr:col>
      <xdr:colOff>114300</xdr:colOff>
      <xdr:row>37</xdr:row>
      <xdr:rowOff>102260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23537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143916</xdr:rowOff>
    </xdr:from>
    <xdr:to>
      <xdr:col>20</xdr:col>
      <xdr:colOff>38100</xdr:colOff>
      <xdr:row>37</xdr:row>
      <xdr:rowOff>74066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90593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129311</xdr:rowOff>
    </xdr:from>
    <xdr:to>
      <xdr:col>15</xdr:col>
      <xdr:colOff>101600</xdr:colOff>
      <xdr:row>37</xdr:row>
      <xdr:rowOff>59461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75988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58407</xdr:rowOff>
    </xdr:from>
    <xdr:to>
      <xdr:col>10</xdr:col>
      <xdr:colOff>165100</xdr:colOff>
      <xdr:row>36</xdr:row>
      <xdr:rowOff>160007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4496</xdr:rowOff>
    </xdr:from>
    <xdr:to>
      <xdr:col>6</xdr:col>
      <xdr:colOff>38100</xdr:colOff>
      <xdr:row>36</xdr:row>
      <xdr:rowOff>106096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122623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5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1816</xdr:rowOff>
    </xdr:from>
    <xdr:to>
      <xdr:col>24</xdr:col>
      <xdr:colOff>63500</xdr:colOff>
      <xdr:row>58</xdr:row>
      <xdr:rowOff>1958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45916"/>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150610</xdr:rowOff>
    </xdr:from>
    <xdr:to>
      <xdr:col>19</xdr:col>
      <xdr:colOff>177800</xdr:colOff>
      <xdr:row>58</xdr:row>
      <xdr:rowOff>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23260"/>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110461</xdr:rowOff>
    </xdr:from>
    <xdr:to>
      <xdr:col>15</xdr:col>
      <xdr:colOff>50800</xdr:colOff>
      <xdr:row>57</xdr:row>
      <xdr:rowOff>150610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83111"/>
          <a:ext cx="889000" cy="4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46158</xdr:rowOff>
    </xdr:from>
    <xdr:to>
      <xdr:col>10</xdr:col>
      <xdr:colOff>114300</xdr:colOff>
      <xdr:row>57</xdr:row>
      <xdr:rowOff>110461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18808"/>
          <a:ext cx="889000" cy="6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122608</xdr:rowOff>
    </xdr:from>
    <xdr:to>
      <xdr:col>24</xdr:col>
      <xdr:colOff>114300</xdr:colOff>
      <xdr:row>58</xdr:row>
      <xdr:rowOff>52758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122466</xdr:rowOff>
    </xdr:from>
    <xdr:to>
      <xdr:col>20</xdr:col>
      <xdr:colOff>38100</xdr:colOff>
      <xdr:row>58</xdr:row>
      <xdr:rowOff>52616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43743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98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99810</xdr:rowOff>
    </xdr:from>
    <xdr:to>
      <xdr:col>15</xdr:col>
      <xdr:colOff>101600</xdr:colOff>
      <xdr:row>58</xdr:row>
      <xdr:rowOff>29960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46487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59661</xdr:rowOff>
    </xdr:from>
    <xdr:to>
      <xdr:col>10</xdr:col>
      <xdr:colOff>165100</xdr:colOff>
      <xdr:row>57</xdr:row>
      <xdr:rowOff>161261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6338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0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166808</xdr:rowOff>
    </xdr:from>
    <xdr:to>
      <xdr:col>6</xdr:col>
      <xdr:colOff>38100</xdr:colOff>
      <xdr:row>57</xdr:row>
      <xdr:rowOff>96958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113485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4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78165</xdr:rowOff>
    </xdr:from>
    <xdr:to>
      <xdr:col>24</xdr:col>
      <xdr:colOff>63500</xdr:colOff>
      <xdr:row>76</xdr:row>
      <xdr:rowOff>164050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765465"/>
          <a:ext cx="838200" cy="4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156344</xdr:rowOff>
    </xdr:from>
    <xdr:to>
      <xdr:col>19</xdr:col>
      <xdr:colOff>177800</xdr:colOff>
      <xdr:row>76</xdr:row>
      <xdr:rowOff>164050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86544"/>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156344</xdr:rowOff>
    </xdr:from>
    <xdr:to>
      <xdr:col>15</xdr:col>
      <xdr:colOff>50800</xdr:colOff>
      <xdr:row>76</xdr:row>
      <xdr:rowOff>160784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86544"/>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121303</xdr:rowOff>
    </xdr:from>
    <xdr:to>
      <xdr:col>10</xdr:col>
      <xdr:colOff>114300</xdr:colOff>
      <xdr:row>76</xdr:row>
      <xdr:rowOff>160784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51503"/>
          <a:ext cx="889000" cy="3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27365</xdr:rowOff>
    </xdr:from>
    <xdr:to>
      <xdr:col>24</xdr:col>
      <xdr:colOff>114300</xdr:colOff>
      <xdr:row>74</xdr:row>
      <xdr:rowOff>128965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7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50242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56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113250</xdr:rowOff>
    </xdr:from>
    <xdr:to>
      <xdr:col>20</xdr:col>
      <xdr:colOff>38100</xdr:colOff>
      <xdr:row>77</xdr:row>
      <xdr:rowOff>43400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34527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3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105544</xdr:rowOff>
    </xdr:from>
    <xdr:to>
      <xdr:col>15</xdr:col>
      <xdr:colOff>101600</xdr:colOff>
      <xdr:row>77</xdr:row>
      <xdr:rowOff>35694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26821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2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109984</xdr:rowOff>
    </xdr:from>
    <xdr:to>
      <xdr:col>10</xdr:col>
      <xdr:colOff>165100</xdr:colOff>
      <xdr:row>77</xdr:row>
      <xdr:rowOff>40134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31261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3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70503</xdr:rowOff>
    </xdr:from>
    <xdr:to>
      <xdr:col>6</xdr:col>
      <xdr:colOff>38100</xdr:colOff>
      <xdr:row>77</xdr:row>
      <xdr:rowOff>653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9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24754</xdr:rowOff>
    </xdr:from>
    <xdr:to>
      <xdr:col>24</xdr:col>
      <xdr:colOff>63500</xdr:colOff>
      <xdr:row>96</xdr:row>
      <xdr:rowOff>39050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483954"/>
          <a:ext cx="838200" cy="1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39050</xdr:rowOff>
    </xdr:from>
    <xdr:to>
      <xdr:col>19</xdr:col>
      <xdr:colOff>177800</xdr:colOff>
      <xdr:row>96</xdr:row>
      <xdr:rowOff>50988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98250"/>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165534</xdr:rowOff>
    </xdr:from>
    <xdr:to>
      <xdr:col>15</xdr:col>
      <xdr:colOff>50800</xdr:colOff>
      <xdr:row>96</xdr:row>
      <xdr:rowOff>50988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453284"/>
          <a:ext cx="889000" cy="5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165534</xdr:rowOff>
    </xdr:from>
    <xdr:to>
      <xdr:col>10</xdr:col>
      <xdr:colOff>114300</xdr:colOff>
      <xdr:row>96</xdr:row>
      <xdr:rowOff>21217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453284"/>
          <a:ext cx="889000" cy="2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145404</xdr:rowOff>
    </xdr:from>
    <xdr:to>
      <xdr:col>24</xdr:col>
      <xdr:colOff>114300</xdr:colOff>
      <xdr:row>96</xdr:row>
      <xdr:rowOff>75554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168281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159700</xdr:rowOff>
    </xdr:from>
    <xdr:to>
      <xdr:col>20</xdr:col>
      <xdr:colOff>38100</xdr:colOff>
      <xdr:row>96</xdr:row>
      <xdr:rowOff>89850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106377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2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188</xdr:rowOff>
    </xdr:from>
    <xdr:to>
      <xdr:col>15</xdr:col>
      <xdr:colOff>101600</xdr:colOff>
      <xdr:row>96</xdr:row>
      <xdr:rowOff>101788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118315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3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114734</xdr:rowOff>
    </xdr:from>
    <xdr:to>
      <xdr:col>10</xdr:col>
      <xdr:colOff>165100</xdr:colOff>
      <xdr:row>96</xdr:row>
      <xdr:rowOff>44884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0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61411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17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141867</xdr:rowOff>
    </xdr:from>
    <xdr:to>
      <xdr:col>6</xdr:col>
      <xdr:colOff>38100</xdr:colOff>
      <xdr:row>96</xdr:row>
      <xdr:rowOff>72017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2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88544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0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37122</xdr:rowOff>
    </xdr:from>
    <xdr:to>
      <xdr:col>55</xdr:col>
      <xdr:colOff>0</xdr:colOff>
      <xdr:row>39</xdr:row>
      <xdr:rowOff>38379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367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38379</xdr:rowOff>
    </xdr:from>
    <xdr:to>
      <xdr:col>50</xdr:col>
      <xdr:colOff>114300</xdr:colOff>
      <xdr:row>39</xdr:row>
      <xdr:rowOff>41249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24929"/>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40716</xdr:rowOff>
    </xdr:from>
    <xdr:to>
      <xdr:col>45</xdr:col>
      <xdr:colOff>177800</xdr:colOff>
      <xdr:row>39</xdr:row>
      <xdr:rowOff>41249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2726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40704</xdr:rowOff>
    </xdr:from>
    <xdr:to>
      <xdr:col>41</xdr:col>
      <xdr:colOff>50800</xdr:colOff>
      <xdr:row>39</xdr:row>
      <xdr:rowOff>40716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27254"/>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157772</xdr:rowOff>
    </xdr:from>
    <xdr:to>
      <xdr:col>55</xdr:col>
      <xdr:colOff>50800</xdr:colOff>
      <xdr:row>39</xdr:row>
      <xdr:rowOff>87922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159029</xdr:rowOff>
    </xdr:from>
    <xdr:to>
      <xdr:col>50</xdr:col>
      <xdr:colOff>165100</xdr:colOff>
      <xdr:row>39</xdr:row>
      <xdr:rowOff>89179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80306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6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161899</xdr:rowOff>
    </xdr:from>
    <xdr:to>
      <xdr:col>46</xdr:col>
      <xdr:colOff>38100</xdr:colOff>
      <xdr:row>39</xdr:row>
      <xdr:rowOff>92049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83176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161366</xdr:rowOff>
    </xdr:from>
    <xdr:to>
      <xdr:col>41</xdr:col>
      <xdr:colOff>101600</xdr:colOff>
      <xdr:row>39</xdr:row>
      <xdr:rowOff>91516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82643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161354</xdr:rowOff>
    </xdr:from>
    <xdr:to>
      <xdr:col>36</xdr:col>
      <xdr:colOff>165100</xdr:colOff>
      <xdr:row>39</xdr:row>
      <xdr:rowOff>91504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82631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35809</xdr:rowOff>
    </xdr:from>
    <xdr:to>
      <xdr:col>55</xdr:col>
      <xdr:colOff>0</xdr:colOff>
      <xdr:row>58</xdr:row>
      <xdr:rowOff>63486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79909"/>
          <a:ext cx="8382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120512</xdr:rowOff>
    </xdr:from>
    <xdr:to>
      <xdr:col>50</xdr:col>
      <xdr:colOff>114300</xdr:colOff>
      <xdr:row>58</xdr:row>
      <xdr:rowOff>35809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721712"/>
          <a:ext cx="889000" cy="25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120512</xdr:rowOff>
    </xdr:from>
    <xdr:to>
      <xdr:col>45</xdr:col>
      <xdr:colOff>177800</xdr:colOff>
      <xdr:row>57</xdr:row>
      <xdr:rowOff>102951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721712"/>
          <a:ext cx="889000" cy="1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102951</xdr:rowOff>
    </xdr:from>
    <xdr:to>
      <xdr:col>41</xdr:col>
      <xdr:colOff>50800</xdr:colOff>
      <xdr:row>57</xdr:row>
      <xdr:rowOff>156309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875601"/>
          <a:ext cx="889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12686</xdr:rowOff>
    </xdr:from>
    <xdr:to>
      <xdr:col>55</xdr:col>
      <xdr:colOff>50800</xdr:colOff>
      <xdr:row>58</xdr:row>
      <xdr:rowOff>114286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35563</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0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156459</xdr:rowOff>
    </xdr:from>
    <xdr:to>
      <xdr:col>50</xdr:col>
      <xdr:colOff>165100</xdr:colOff>
      <xdr:row>58</xdr:row>
      <xdr:rowOff>86609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103136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70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69712</xdr:rowOff>
    </xdr:from>
    <xdr:to>
      <xdr:col>46</xdr:col>
      <xdr:colOff>38100</xdr:colOff>
      <xdr:row>56</xdr:row>
      <xdr:rowOff>171312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16389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44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52151</xdr:rowOff>
    </xdr:from>
    <xdr:to>
      <xdr:col>41</xdr:col>
      <xdr:colOff>101600</xdr:colOff>
      <xdr:row>57</xdr:row>
      <xdr:rowOff>153751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170278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60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105509</xdr:rowOff>
    </xdr:from>
    <xdr:to>
      <xdr:col>36</xdr:col>
      <xdr:colOff>165100</xdr:colOff>
      <xdr:row>58</xdr:row>
      <xdr:rowOff>35659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7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52186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65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152784</xdr:rowOff>
    </xdr:from>
    <xdr:to>
      <xdr:col>55</xdr:col>
      <xdr:colOff>0</xdr:colOff>
      <xdr:row>77</xdr:row>
      <xdr:rowOff>163548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54434"/>
          <a:ext cx="8382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136100</xdr:rowOff>
    </xdr:from>
    <xdr:to>
      <xdr:col>50</xdr:col>
      <xdr:colOff>114300</xdr:colOff>
      <xdr:row>77</xdr:row>
      <xdr:rowOff>152784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37750"/>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84727</xdr:rowOff>
    </xdr:from>
    <xdr:to>
      <xdr:col>45</xdr:col>
      <xdr:colOff>177800</xdr:colOff>
      <xdr:row>77</xdr:row>
      <xdr:rowOff>136100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86377"/>
          <a:ext cx="889000" cy="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84727</xdr:rowOff>
    </xdr:from>
    <xdr:to>
      <xdr:col>41</xdr:col>
      <xdr:colOff>50800</xdr:colOff>
      <xdr:row>77</xdr:row>
      <xdr:rowOff>99814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86377"/>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112748</xdr:rowOff>
    </xdr:from>
    <xdr:to>
      <xdr:col>55</xdr:col>
      <xdr:colOff>50800</xdr:colOff>
      <xdr:row>78</xdr:row>
      <xdr:rowOff>42898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91175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101984</xdr:rowOff>
    </xdr:from>
    <xdr:to>
      <xdr:col>50</xdr:col>
      <xdr:colOff>165100</xdr:colOff>
      <xdr:row>78</xdr:row>
      <xdr:rowOff>32134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23261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85300</xdr:rowOff>
    </xdr:from>
    <xdr:to>
      <xdr:col>46</xdr:col>
      <xdr:colOff>38100</xdr:colOff>
      <xdr:row>78</xdr:row>
      <xdr:rowOff>15450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31977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33927</xdr:rowOff>
    </xdr:from>
    <xdr:to>
      <xdr:col>41</xdr:col>
      <xdr:colOff>101600</xdr:colOff>
      <xdr:row>77</xdr:row>
      <xdr:rowOff>135527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152054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49014</xdr:rowOff>
    </xdr:from>
    <xdr:to>
      <xdr:col>36</xdr:col>
      <xdr:colOff>165100</xdr:colOff>
      <xdr:row>77</xdr:row>
      <xdr:rowOff>150614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5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167141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161387</xdr:rowOff>
    </xdr:from>
    <xdr:to>
      <xdr:col>55</xdr:col>
      <xdr:colOff>0</xdr:colOff>
      <xdr:row>98</xdr:row>
      <xdr:rowOff>9141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92037"/>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148405</xdr:rowOff>
    </xdr:from>
    <xdr:to>
      <xdr:col>50</xdr:col>
      <xdr:colOff>114300</xdr:colOff>
      <xdr:row>97</xdr:row>
      <xdr:rowOff>161387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79055"/>
          <a:ext cx="889000" cy="1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24532</xdr:rowOff>
    </xdr:from>
    <xdr:to>
      <xdr:col>45</xdr:col>
      <xdr:colOff>177800</xdr:colOff>
      <xdr:row>97</xdr:row>
      <xdr:rowOff>148405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55182"/>
          <a:ext cx="889000" cy="1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24532</xdr:rowOff>
    </xdr:from>
    <xdr:to>
      <xdr:col>41</xdr:col>
      <xdr:colOff>50800</xdr:colOff>
      <xdr:row>97</xdr:row>
      <xdr:rowOff>49679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55182"/>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129791</xdr:rowOff>
    </xdr:from>
    <xdr:to>
      <xdr:col>55</xdr:col>
      <xdr:colOff>50800</xdr:colOff>
      <xdr:row>98</xdr:row>
      <xdr:rowOff>59941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108218</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3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110587</xdr:rowOff>
    </xdr:from>
    <xdr:to>
      <xdr:col>50</xdr:col>
      <xdr:colOff>165100</xdr:colOff>
      <xdr:row>98</xdr:row>
      <xdr:rowOff>40737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57264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51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97605</xdr:rowOff>
    </xdr:from>
    <xdr:to>
      <xdr:col>46</xdr:col>
      <xdr:colOff>38100</xdr:colOff>
      <xdr:row>98</xdr:row>
      <xdr:rowOff>27755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44282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50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145182</xdr:rowOff>
    </xdr:from>
    <xdr:to>
      <xdr:col>41</xdr:col>
      <xdr:colOff>101600</xdr:colOff>
      <xdr:row>97</xdr:row>
      <xdr:rowOff>75332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91859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37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170329</xdr:rowOff>
    </xdr:from>
    <xdr:to>
      <xdr:col>36</xdr:col>
      <xdr:colOff>165100</xdr:colOff>
      <xdr:row>97</xdr:row>
      <xdr:rowOff>100479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117006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0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75924</xdr:rowOff>
    </xdr:from>
    <xdr:to>
      <xdr:col>85</xdr:col>
      <xdr:colOff>127000</xdr:colOff>
      <xdr:row>37</xdr:row>
      <xdr:rowOff>107085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19574"/>
          <a:ext cx="8382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32539</xdr:rowOff>
    </xdr:from>
    <xdr:to>
      <xdr:col>81</xdr:col>
      <xdr:colOff>50800</xdr:colOff>
      <xdr:row>37</xdr:row>
      <xdr:rowOff>75924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76189"/>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32539</xdr:rowOff>
    </xdr:from>
    <xdr:to>
      <xdr:col>76</xdr:col>
      <xdr:colOff>114300</xdr:colOff>
      <xdr:row>37</xdr:row>
      <xdr:rowOff>44103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76189"/>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44103</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87753"/>
          <a:ext cx="889000" cy="39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56285</xdr:rowOff>
    </xdr:from>
    <xdr:to>
      <xdr:col>85</xdr:col>
      <xdr:colOff>177800</xdr:colOff>
      <xdr:row>37</xdr:row>
      <xdr:rowOff>157885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79162</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5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25124</xdr:rowOff>
    </xdr:from>
    <xdr:to>
      <xdr:col>81</xdr:col>
      <xdr:colOff>101600</xdr:colOff>
      <xdr:row>37</xdr:row>
      <xdr:rowOff>126724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143251</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14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153189</xdr:rowOff>
    </xdr:from>
    <xdr:to>
      <xdr:col>76</xdr:col>
      <xdr:colOff>165100</xdr:colOff>
      <xdr:row>37</xdr:row>
      <xdr:rowOff>83339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99866</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10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164753</xdr:rowOff>
    </xdr:from>
    <xdr:to>
      <xdr:col>72</xdr:col>
      <xdr:colOff>38100</xdr:colOff>
      <xdr:row>37</xdr:row>
      <xdr:rowOff>94903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111430</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1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76383</xdr:rowOff>
    </xdr:from>
    <xdr:to>
      <xdr:col>85</xdr:col>
      <xdr:colOff>127000</xdr:colOff>
      <xdr:row>58</xdr:row>
      <xdr:rowOff>83337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10020483"/>
          <a:ext cx="838200" cy="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53984</xdr:rowOff>
    </xdr:from>
    <xdr:to>
      <xdr:col>81</xdr:col>
      <xdr:colOff>50800</xdr:colOff>
      <xdr:row>58</xdr:row>
      <xdr:rowOff>76383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98084"/>
          <a:ext cx="889000" cy="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15675</xdr:rowOff>
    </xdr:from>
    <xdr:to>
      <xdr:col>76</xdr:col>
      <xdr:colOff>114300</xdr:colOff>
      <xdr:row>58</xdr:row>
      <xdr:rowOff>53984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959775"/>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15675</xdr:rowOff>
    </xdr:from>
    <xdr:to>
      <xdr:col>71</xdr:col>
      <xdr:colOff>177800</xdr:colOff>
      <xdr:row>58</xdr:row>
      <xdr:rowOff>43931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59775"/>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32537</xdr:rowOff>
    </xdr:from>
    <xdr:to>
      <xdr:col>85</xdr:col>
      <xdr:colOff>177800</xdr:colOff>
      <xdr:row>58</xdr:row>
      <xdr:rowOff>134137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131823</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0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25583</xdr:rowOff>
    </xdr:from>
    <xdr:to>
      <xdr:col>81</xdr:col>
      <xdr:colOff>101600</xdr:colOff>
      <xdr:row>58</xdr:row>
      <xdr:rowOff>127183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143710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7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3184</xdr:rowOff>
    </xdr:from>
    <xdr:to>
      <xdr:col>76</xdr:col>
      <xdr:colOff>165100</xdr:colOff>
      <xdr:row>58</xdr:row>
      <xdr:rowOff>104784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121311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72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136325</xdr:rowOff>
    </xdr:from>
    <xdr:to>
      <xdr:col>72</xdr:col>
      <xdr:colOff>38100</xdr:colOff>
      <xdr:row>58</xdr:row>
      <xdr:rowOff>66475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83002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68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164581</xdr:rowOff>
    </xdr:from>
    <xdr:to>
      <xdr:col>67</xdr:col>
      <xdr:colOff>101600</xdr:colOff>
      <xdr:row>58</xdr:row>
      <xdr:rowOff>94731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85858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1002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138601</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40251"/>
          <a:ext cx="889000" cy="1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59775</xdr:rowOff>
    </xdr:from>
    <xdr:to>
      <xdr:col>76</xdr:col>
      <xdr:colOff>114300</xdr:colOff>
      <xdr:row>77</xdr:row>
      <xdr:rowOff>138601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261425"/>
          <a:ext cx="889000" cy="7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59775</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261425"/>
          <a:ext cx="889000" cy="25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87801</xdr:rowOff>
    </xdr:from>
    <xdr:to>
      <xdr:col>76</xdr:col>
      <xdr:colOff>165100</xdr:colOff>
      <xdr:row>78</xdr:row>
      <xdr:rowOff>17951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34478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0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8975</xdr:rowOff>
    </xdr:from>
    <xdr:to>
      <xdr:col>72</xdr:col>
      <xdr:colOff>38100</xdr:colOff>
      <xdr:row>77</xdr:row>
      <xdr:rowOff>110575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2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127102</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03795" y="1298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162816</xdr:rowOff>
    </xdr:from>
    <xdr:to>
      <xdr:col>85</xdr:col>
      <xdr:colOff>127000</xdr:colOff>
      <xdr:row>97</xdr:row>
      <xdr:rowOff>1744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622016"/>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162816</xdr:rowOff>
    </xdr:from>
    <xdr:to>
      <xdr:col>81</xdr:col>
      <xdr:colOff>50800</xdr:colOff>
      <xdr:row>97</xdr:row>
      <xdr:rowOff>8426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22016"/>
          <a:ext cx="8890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142207</xdr:rowOff>
    </xdr:from>
    <xdr:to>
      <xdr:col>76</xdr:col>
      <xdr:colOff>114300</xdr:colOff>
      <xdr:row>97</xdr:row>
      <xdr:rowOff>8426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01407"/>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142207</xdr:rowOff>
    </xdr:from>
    <xdr:to>
      <xdr:col>71</xdr:col>
      <xdr:colOff>177800</xdr:colOff>
      <xdr:row>97</xdr:row>
      <xdr:rowOff>5826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01407"/>
          <a:ext cx="889000" cy="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122394</xdr:rowOff>
    </xdr:from>
    <xdr:to>
      <xdr:col>85</xdr:col>
      <xdr:colOff>177800</xdr:colOff>
      <xdr:row>97</xdr:row>
      <xdr:rowOff>52544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145271</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3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112016</xdr:rowOff>
    </xdr:from>
    <xdr:to>
      <xdr:col>81</xdr:col>
      <xdr:colOff>101600</xdr:colOff>
      <xdr:row>97</xdr:row>
      <xdr:rowOff>42166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58693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4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129076</xdr:rowOff>
    </xdr:from>
    <xdr:to>
      <xdr:col>76</xdr:col>
      <xdr:colOff>165100</xdr:colOff>
      <xdr:row>97</xdr:row>
      <xdr:rowOff>59226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75753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36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91407</xdr:rowOff>
    </xdr:from>
    <xdr:to>
      <xdr:col>72</xdr:col>
      <xdr:colOff>38100</xdr:colOff>
      <xdr:row>97</xdr:row>
      <xdr:rowOff>21557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38084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2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126476</xdr:rowOff>
    </xdr:from>
    <xdr:to>
      <xdr:col>67</xdr:col>
      <xdr:colOff>101600</xdr:colOff>
      <xdr:row>97</xdr:row>
      <xdr:rowOff>56626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73153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6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166497</xdr:rowOff>
    </xdr:from>
    <xdr:to>
      <xdr:col>116</xdr:col>
      <xdr:colOff>63500</xdr:colOff>
      <xdr:row>39</xdr:row>
      <xdr:rowOff>43294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81597"/>
          <a:ext cx="838200" cy="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150266</xdr:rowOff>
    </xdr:from>
    <xdr:to>
      <xdr:col>111</xdr:col>
      <xdr:colOff>177800</xdr:colOff>
      <xdr:row>38</xdr:row>
      <xdr:rowOff>166497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65366"/>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150266</xdr:rowOff>
    </xdr:from>
    <xdr:to>
      <xdr:col>107</xdr:col>
      <xdr:colOff>50800</xdr:colOff>
      <xdr:row>39</xdr:row>
      <xdr:rowOff>28728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6665366"/>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37990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151485</xdr:rowOff>
    </xdr:from>
    <xdr:to>
      <xdr:col>102</xdr:col>
      <xdr:colOff>114300</xdr:colOff>
      <xdr:row>39</xdr:row>
      <xdr:rowOff>28728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66585"/>
          <a:ext cx="889000" cy="4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68966</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75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163944</xdr:rowOff>
    </xdr:from>
    <xdr:to>
      <xdr:col>116</xdr:col>
      <xdr:colOff>114300</xdr:colOff>
      <xdr:row>39</xdr:row>
      <xdr:rowOff>94094</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134573</xdr:rowOff>
    </xdr:from>
    <xdr:ext cx="313932"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115697</xdr:rowOff>
    </xdr:from>
    <xdr:to>
      <xdr:col>112</xdr:col>
      <xdr:colOff>38100</xdr:colOff>
      <xdr:row>39</xdr:row>
      <xdr:rowOff>45847</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36974</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88428" y="672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99466</xdr:rowOff>
    </xdr:from>
    <xdr:to>
      <xdr:col>107</xdr:col>
      <xdr:colOff>101600</xdr:colOff>
      <xdr:row>39</xdr:row>
      <xdr:rowOff>29616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46143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3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149378</xdr:rowOff>
    </xdr:from>
    <xdr:to>
      <xdr:col>102</xdr:col>
      <xdr:colOff>165100</xdr:colOff>
      <xdr:row>39</xdr:row>
      <xdr:rowOff>79528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70655</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10428" y="675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100685</xdr:rowOff>
    </xdr:from>
    <xdr:to>
      <xdr:col>98</xdr:col>
      <xdr:colOff>38100</xdr:colOff>
      <xdr:row>39</xdr:row>
      <xdr:rowOff>30835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47363</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21428" y="63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性質別歳出決算分析表と同様に、類似団体を上回っている状況である。</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衛生費においては、一般廃棄物最終処分場延命化事業の実施によるもの。また、農林水産業費においては、道営草地畜産基盤整備事業、小規模治山事業の実施による。今後は、令和３年度に大型単独事業があることから、民生費（令和元年度保育所新築）、衛生費（令和３年度一般廃棄物最終処分場延命化事業）の増加が予想されることから、引き続き、事務事業の見直しを行い行政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の減少により普通交付税の減少に伴い、不足する財源として、財政調整基金、その他特定目的基金の取り崩しにより、実質単年度収支は前年度同様にマイナスとなった。今後も、計画的に基金を管理し適切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会計全体においても各特別会計の実質収支が減少したことから一般会計の実質収支割合が増加した。一般会計からの繰入金により赤字になることなく推移しているが、各会計においては繰入金が大きくならないよう歳入の確保や歳出の削減に努めており、今後においても各会計とも一層の財政健全化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0"/>
      <c r="DK3" s="180"/>
      <c r="DL3" s="180"/>
      <c r="DM3" s="180"/>
      <c r="DN3" s="180"/>
      <c r="DO3" s="180"/>
    </row>
    <row r="4" spans="1:119" ht="18.75" customHeight="1" x14ac:dyDescent="0.15">
      <c r="A4" s="181"/>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2853535</v>
      </c>
      <c r="BO4" s="431"/>
      <c r="BP4" s="431"/>
      <c r="BQ4" s="431"/>
      <c r="BR4" s="431"/>
      <c r="BS4" s="431"/>
      <c r="BT4" s="431"/>
      <c r="BU4" s="432"/>
      <c r="BV4" s="430">
        <v>2414501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3.4</v>
      </c>
      <c r="CU4" s="437"/>
      <c r="CV4" s="437"/>
      <c r="CW4" s="437"/>
      <c r="CX4" s="437"/>
      <c r="CY4" s="437"/>
      <c r="CZ4" s="437"/>
      <c r="DA4" s="438"/>
      <c r="DB4" s="436">
        <v>3.4</v>
      </c>
      <c r="DC4" s="437"/>
      <c r="DD4" s="437"/>
      <c r="DE4" s="437"/>
      <c r="DF4" s="437"/>
      <c r="DG4" s="437"/>
      <c r="DH4" s="437"/>
      <c r="DI4" s="438"/>
      <c r="DJ4" s="180"/>
      <c r="DK4" s="180"/>
      <c r="DL4" s="180"/>
      <c r="DM4" s="180"/>
      <c r="DN4" s="180"/>
      <c r="DO4" s="180"/>
    </row>
    <row r="5" spans="1:119" ht="18.75" customHeight="1" x14ac:dyDescent="0.15">
      <c r="A5" s="181"/>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2797658</v>
      </c>
      <c r="BO5" s="468"/>
      <c r="BP5" s="468"/>
      <c r="BQ5" s="468"/>
      <c r="BR5" s="468"/>
      <c r="BS5" s="468"/>
      <c r="BT5" s="468"/>
      <c r="BU5" s="469"/>
      <c r="BV5" s="467">
        <v>2360565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96.6</v>
      </c>
      <c r="CU5" s="465"/>
      <c r="CV5" s="465"/>
      <c r="CW5" s="465"/>
      <c r="CX5" s="465"/>
      <c r="CY5" s="465"/>
      <c r="CZ5" s="465"/>
      <c r="DA5" s="466"/>
      <c r="DB5" s="464">
        <v>96</v>
      </c>
      <c r="DC5" s="465"/>
      <c r="DD5" s="465"/>
      <c r="DE5" s="465"/>
      <c r="DF5" s="465"/>
      <c r="DG5" s="465"/>
      <c r="DH5" s="465"/>
      <c r="DI5" s="466"/>
      <c r="DJ5" s="180"/>
      <c r="DK5" s="180"/>
      <c r="DL5" s="180"/>
      <c r="DM5" s="180"/>
      <c r="DN5" s="180"/>
      <c r="DO5" s="180"/>
    </row>
    <row r="6" spans="1:119" ht="18.75" customHeight="1" x14ac:dyDescent="0.15">
      <c r="A6" s="181"/>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55877</v>
      </c>
      <c r="BO6" s="468"/>
      <c r="BP6" s="468"/>
      <c r="BQ6" s="468"/>
      <c r="BR6" s="468"/>
      <c r="BS6" s="468"/>
      <c r="BT6" s="468"/>
      <c r="BU6" s="469"/>
      <c r="BV6" s="467">
        <v>53936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99.4</v>
      </c>
      <c r="CU6" s="505"/>
      <c r="CV6" s="505"/>
      <c r="CW6" s="505"/>
      <c r="CX6" s="505"/>
      <c r="CY6" s="505"/>
      <c r="CZ6" s="505"/>
      <c r="DA6" s="506"/>
      <c r="DB6" s="504">
        <v>99.7</v>
      </c>
      <c r="DC6" s="505"/>
      <c r="DD6" s="505"/>
      <c r="DE6" s="505"/>
      <c r="DF6" s="505"/>
      <c r="DG6" s="505"/>
      <c r="DH6" s="505"/>
      <c r="DI6" s="506"/>
      <c r="DJ6" s="180"/>
      <c r="DK6" s="180"/>
      <c r="DL6" s="180"/>
      <c r="DM6" s="180"/>
      <c r="DN6" s="180"/>
      <c r="DO6" s="180"/>
    </row>
    <row r="7" spans="1:119" ht="18.75" customHeight="1" x14ac:dyDescent="0.15">
      <c r="A7" s="181"/>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100</v>
      </c>
      <c r="BO7" s="468"/>
      <c r="BP7" s="468"/>
      <c r="BQ7" s="468"/>
      <c r="BR7" s="468"/>
      <c r="BS7" s="468"/>
      <c r="BT7" s="468"/>
      <c r="BU7" s="469"/>
      <c r="BV7" s="467">
        <v>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1626440</v>
      </c>
      <c r="CU7" s="468"/>
      <c r="CV7" s="468"/>
      <c r="CW7" s="468"/>
      <c r="CX7" s="468"/>
      <c r="CY7" s="468"/>
      <c r="CZ7" s="468"/>
      <c r="DA7" s="469"/>
      <c r="DB7" s="467">
        <v>1588594</v>
      </c>
      <c r="DC7" s="468"/>
      <c r="DD7" s="468"/>
      <c r="DE7" s="468"/>
      <c r="DF7" s="468"/>
      <c r="DG7" s="468"/>
      <c r="DH7" s="468"/>
      <c r="DI7" s="469"/>
      <c r="DJ7" s="180"/>
      <c r="DK7" s="180"/>
      <c r="DL7" s="180"/>
      <c r="DM7" s="180"/>
      <c r="DN7" s="180"/>
      <c r="DO7" s="180"/>
    </row>
    <row r="8" spans="1:119" ht="18.75" customHeight="1" thickBot="1" x14ac:dyDescent="0.2">
      <c r="A8" s="181"/>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55777</v>
      </c>
      <c r="BO8" s="468"/>
      <c r="BP8" s="468"/>
      <c r="BQ8" s="468"/>
      <c r="BR8" s="468"/>
      <c r="BS8" s="468"/>
      <c r="BT8" s="468"/>
      <c r="BU8" s="469"/>
      <c r="BV8" s="467">
        <v>53936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0.25</v>
      </c>
      <c r="CU8" s="508"/>
      <c r="CV8" s="508"/>
      <c r="CW8" s="508"/>
      <c r="CX8" s="508"/>
      <c r="CY8" s="508"/>
      <c r="CZ8" s="508"/>
      <c r="DA8" s="509"/>
      <c r="DB8" s="507">
        <v>0.23</v>
      </c>
      <c r="DC8" s="508"/>
      <c r="DD8" s="508"/>
      <c r="DE8" s="508"/>
      <c r="DF8" s="508"/>
      <c r="DG8" s="508"/>
      <c r="DH8" s="508"/>
      <c r="DI8" s="509"/>
      <c r="DJ8" s="180"/>
      <c r="DK8" s="180"/>
      <c r="DL8" s="180"/>
      <c r="DM8" s="180"/>
      <c r="DN8" s="180"/>
      <c r="DO8" s="180"/>
    </row>
    <row r="9" spans="1:119" ht="18.75" customHeight="1" thickBot="1" x14ac:dyDescent="0.2">
      <c r="A9" s="181"/>
      <c r="B9" s="461" t="s">
        <v>112</v>
      </c>
      <c r="C9" s="462"/>
      <c r="D9" s="462"/>
      <c r="E9" s="462"/>
      <c r="F9" s="462"/>
      <c r="G9" s="462"/>
      <c r="H9" s="462"/>
      <c r="I9" s="462"/>
      <c r="J9" s="462"/>
      <c r="K9" s="510"/>
      <c r="L9" s="511" t="s">
        <v>113</v>
      </c>
      <c r="M9" s="512"/>
      <c r="N9" s="512"/>
      <c r="O9" s="512"/>
      <c r="P9" s="512"/>
      <c r="Q9" s="513"/>
      <c r="R9" s="514">
        <v>1211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1841</v>
      </c>
      <c r="BO9" s="468"/>
      <c r="BP9" s="468"/>
      <c r="BQ9" s="468"/>
      <c r="BR9" s="468"/>
      <c r="BS9" s="468"/>
      <c r="BT9" s="468"/>
      <c r="BU9" s="469"/>
      <c r="BV9" s="467">
        <v>13562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16.600000000000001</v>
      </c>
      <c r="CU9" s="465"/>
      <c r="CV9" s="465"/>
      <c r="CW9" s="465"/>
      <c r="CX9" s="465"/>
      <c r="CY9" s="465"/>
      <c r="CZ9" s="465"/>
      <c r="DA9" s="466"/>
      <c r="DB9" s="464">
        <v>16.5</v>
      </c>
      <c r="DC9" s="465"/>
      <c r="DD9" s="465"/>
      <c r="DE9" s="465"/>
      <c r="DF9" s="465"/>
      <c r="DG9" s="465"/>
      <c r="DH9" s="465"/>
      <c r="DI9" s="466"/>
      <c r="DJ9" s="180"/>
      <c r="DK9" s="180"/>
      <c r="DL9" s="180"/>
      <c r="DM9" s="180"/>
      <c r="DN9" s="180"/>
      <c r="DO9" s="180"/>
    </row>
    <row r="10" spans="1:119" ht="18.75" customHeight="1" thickBot="1" x14ac:dyDescent="0.2">
      <c r="A10" s="181"/>
      <c r="B10" s="461"/>
      <c r="C10" s="462"/>
      <c r="D10" s="462"/>
      <c r="E10" s="462"/>
      <c r="F10" s="462"/>
      <c r="G10" s="462"/>
      <c r="H10" s="462"/>
      <c r="I10" s="462"/>
      <c r="J10" s="462"/>
      <c r="K10" s="510"/>
      <c r="L10" s="517" t="s">
        <v>118</v>
      </c>
      <c r="M10" s="497"/>
      <c r="N10" s="497"/>
      <c r="O10" s="497"/>
      <c r="P10" s="497"/>
      <c r="Q10" s="498"/>
      <c r="R10" s="518">
        <v>1394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88</v>
      </c>
      <c r="BO10" s="468"/>
      <c r="BP10" s="468"/>
      <c r="BQ10" s="468"/>
      <c r="BR10" s="468"/>
      <c r="BS10" s="468"/>
      <c r="BT10" s="468"/>
      <c r="BU10" s="469"/>
      <c r="BV10" s="467">
        <v>110</v>
      </c>
      <c r="BW10" s="468"/>
      <c r="BX10" s="468"/>
      <c r="BY10" s="468"/>
      <c r="BZ10" s="468"/>
      <c r="CA10" s="468"/>
      <c r="CB10" s="468"/>
      <c r="CC10" s="469"/>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0"/>
      <c r="DK11" s="180"/>
      <c r="DL11" s="180"/>
      <c r="DM11" s="180"/>
      <c r="DN11" s="180"/>
      <c r="DO11" s="180"/>
    </row>
    <row r="12" spans="1:119" ht="18.75" customHeight="1" x14ac:dyDescent="0.15">
      <c r="A12" s="181"/>
      <c r="B12" s="527" t="s">
        <v>131</v>
      </c>
      <c r="C12" s="528"/>
      <c r="D12" s="528"/>
      <c r="E12" s="528"/>
      <c r="F12" s="528"/>
      <c r="G12" s="528"/>
      <c r="H12" s="528"/>
      <c r="I12" s="528"/>
      <c r="J12" s="528"/>
      <c r="K12" s="529"/>
      <c r="L12" s="536" t="s">
        <v>132</v>
      </c>
      <c r="M12" s="537"/>
      <c r="N12" s="537"/>
      <c r="O12" s="537"/>
      <c r="P12" s="537"/>
      <c r="Q12" s="538"/>
      <c r="R12" s="539">
        <v>1613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213827</v>
      </c>
      <c r="BO12" s="468"/>
      <c r="BP12" s="468"/>
      <c r="BQ12" s="468"/>
      <c r="BR12" s="468"/>
      <c r="BS12" s="468"/>
      <c r="BT12" s="468"/>
      <c r="BU12" s="469"/>
      <c r="BV12" s="467">
        <v>125950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0"/>
      <c r="DK12" s="180"/>
      <c r="DL12" s="180"/>
      <c r="DM12" s="180"/>
      <c r="DN12" s="180"/>
      <c r="DO12" s="180"/>
    </row>
    <row r="13" spans="1:119" ht="18.75" customHeight="1" x14ac:dyDescent="0.15">
      <c r="A13" s="181"/>
      <c r="B13" s="530"/>
      <c r="C13" s="531"/>
      <c r="D13" s="531"/>
      <c r="E13" s="531"/>
      <c r="F13" s="531"/>
      <c r="G13" s="531"/>
      <c r="H13" s="531"/>
      <c r="I13" s="531"/>
      <c r="J13" s="531"/>
      <c r="K13" s="532"/>
      <c r="L13" s="191"/>
      <c r="M13" s="558" t="s">
        <v>141</v>
      </c>
      <c r="N13" s="559"/>
      <c r="O13" s="559"/>
      <c r="P13" s="559"/>
      <c r="Q13" s="560"/>
      <c r="R13" s="551">
        <v>1097</v>
      </c>
      <c r="S13" s="552"/>
      <c r="T13" s="552"/>
      <c r="U13" s="552"/>
      <c r="V13" s="553"/>
      <c r="W13" s="483" t="s">
        <v>142</v>
      </c>
      <c r="X13" s="484"/>
      <c r="Y13" s="484"/>
      <c r="Z13" s="484"/>
      <c r="AA13" s="484"/>
      <c r="AB13" s="474"/>
      <c r="AC13" s="518">
        <v>66</v>
      </c>
      <c r="AD13" s="519"/>
      <c r="AE13" s="519"/>
      <c r="AF13" s="519"/>
      <c r="AG13" s="561"/>
      <c r="AH13" s="518">
        <v>76</v>
      </c>
      <c r="AI13" s="519"/>
      <c r="AJ13" s="519"/>
      <c r="AK13" s="519"/>
      <c r="AL13" s="520"/>
      <c r="AM13" s="496" t="s">
        <v>143</v>
      </c>
      <c r="AN13" s="497"/>
      <c r="AO13" s="497"/>
      <c r="AP13" s="497"/>
      <c r="AQ13" s="497"/>
      <c r="AR13" s="497"/>
      <c r="AS13" s="497"/>
      <c r="AT13" s="498"/>
      <c r="AU13" s="499" t="s">
        <v>136</v>
      </c>
      <c r="AV13" s="500"/>
      <c r="AW13" s="500"/>
      <c r="AX13" s="500"/>
      <c r="AY13" s="501" t="s">
        <v>144</v>
      </c>
      <c r="AZ13" s="502"/>
      <c r="BA13" s="502"/>
      <c r="BB13" s="502"/>
      <c r="BC13" s="502"/>
      <c r="BD13" s="502"/>
      <c r="BE13" s="502"/>
      <c r="BF13" s="502"/>
      <c r="BG13" s="502"/>
      <c r="BH13" s="502"/>
      <c r="BI13" s="502"/>
      <c r="BJ13" s="502"/>
      <c r="BK13" s="502"/>
      <c r="BL13" s="502"/>
      <c r="BM13" s="503"/>
      <c r="BN13" s="467">
        <v>-211898</v>
      </c>
      <c r="BO13" s="468"/>
      <c r="BP13" s="468"/>
      <c r="BQ13" s="468"/>
      <c r="BR13" s="468"/>
      <c r="BS13" s="468"/>
      <c r="BT13" s="468"/>
      <c r="BU13" s="469"/>
      <c r="BV13" s="467">
        <v>-112278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8.4</v>
      </c>
      <c r="CU13" s="465"/>
      <c r="CV13" s="465"/>
      <c r="CW13" s="465"/>
      <c r="CX13" s="465"/>
      <c r="CY13" s="465"/>
      <c r="CZ13" s="465"/>
      <c r="DA13" s="466"/>
      <c r="DB13" s="464">
        <v>7.8</v>
      </c>
      <c r="DC13" s="465"/>
      <c r="DD13" s="465"/>
      <c r="DE13" s="465"/>
      <c r="DF13" s="465"/>
      <c r="DG13" s="465"/>
      <c r="DH13" s="465"/>
      <c r="DI13" s="466"/>
      <c r="DJ13" s="180"/>
      <c r="DK13" s="180"/>
      <c r="DL13" s="180"/>
      <c r="DM13" s="180"/>
      <c r="DN13" s="180"/>
      <c r="DO13" s="180"/>
    </row>
    <row r="14" spans="1:119" ht="18.75" customHeight="1" thickBot="1" x14ac:dyDescent="0.2">
      <c r="A14" s="181"/>
      <c r="B14" s="530"/>
      <c r="C14" s="531"/>
      <c r="D14" s="531"/>
      <c r="E14" s="531"/>
      <c r="F14" s="531"/>
      <c r="G14" s="531"/>
      <c r="H14" s="531"/>
      <c r="I14" s="531"/>
      <c r="J14" s="531"/>
      <c r="K14" s="532"/>
      <c r="L14" s="548" t="s">
        <v>146</v>
      </c>
      <c r="M14" s="549"/>
      <c r="N14" s="549"/>
      <c r="O14" s="549"/>
      <c r="P14" s="549"/>
      <c r="Q14" s="550"/>
      <c r="R14" s="551">
        <v>1508</v>
      </c>
      <c r="S14" s="552"/>
      <c r="T14" s="552"/>
      <c r="U14" s="552"/>
      <c r="V14" s="553"/>
      <c r="W14" s="457"/>
      <c r="X14" s="458"/>
      <c r="Y14" s="458"/>
      <c r="Z14" s="458"/>
      <c r="AA14" s="458"/>
      <c r="AB14" s="447"/>
      <c r="AC14" s="554">
        <v>8.9</v>
      </c>
      <c r="AD14" s="555"/>
      <c r="AE14" s="555"/>
      <c r="AF14" s="555"/>
      <c r="AG14" s="556"/>
      <c r="AH14" s="554">
        <v>8.9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41.1</v>
      </c>
      <c r="CU14" s="566"/>
      <c r="CV14" s="566"/>
      <c r="CW14" s="566"/>
      <c r="CX14" s="566"/>
      <c r="CY14" s="566"/>
      <c r="CZ14" s="566"/>
      <c r="DA14" s="567"/>
      <c r="DB14" s="565">
        <v>18.5</v>
      </c>
      <c r="DC14" s="566"/>
      <c r="DD14" s="566"/>
      <c r="DE14" s="566"/>
      <c r="DF14" s="566"/>
      <c r="DG14" s="566"/>
      <c r="DH14" s="566"/>
      <c r="DI14" s="567"/>
      <c r="DJ14" s="180"/>
      <c r="DK14" s="180"/>
      <c r="DL14" s="180"/>
      <c r="DM14" s="180"/>
      <c r="DN14" s="180"/>
      <c r="DO14" s="180"/>
    </row>
    <row r="15" spans="1:119" ht="18.75" customHeight="1" x14ac:dyDescent="0.15">
      <c r="A15" s="181"/>
      <c r="B15" s="530"/>
      <c r="C15" s="531"/>
      <c r="D15" s="531"/>
      <c r="E15" s="531"/>
      <c r="F15" s="531"/>
      <c r="G15" s="531"/>
      <c r="H15" s="531"/>
      <c r="I15" s="531"/>
      <c r="J15" s="531"/>
      <c r="K15" s="532"/>
      <c r="L15" s="191"/>
      <c r="M15" s="558" t="s">
        <v>148</v>
      </c>
      <c r="N15" s="559"/>
      <c r="O15" s="559"/>
      <c r="P15" s="559"/>
      <c r="Q15" s="560"/>
      <c r="R15" s="551">
        <v>1115</v>
      </c>
      <c r="S15" s="552"/>
      <c r="T15" s="552"/>
      <c r="U15" s="552"/>
      <c r="V15" s="553"/>
      <c r="W15" s="483" t="s">
        <v>149</v>
      </c>
      <c r="X15" s="484"/>
      <c r="Y15" s="484"/>
      <c r="Z15" s="484"/>
      <c r="AA15" s="484"/>
      <c r="AB15" s="474"/>
      <c r="AC15" s="518">
        <v>69</v>
      </c>
      <c r="AD15" s="519"/>
      <c r="AE15" s="519"/>
      <c r="AF15" s="519"/>
      <c r="AG15" s="561"/>
      <c r="AH15" s="518">
        <v>241</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428996</v>
      </c>
      <c r="BO15" s="431"/>
      <c r="BP15" s="431"/>
      <c r="BQ15" s="431"/>
      <c r="BR15" s="431"/>
      <c r="BS15" s="431"/>
      <c r="BT15" s="431"/>
      <c r="BU15" s="432"/>
      <c r="BV15" s="430">
        <v>363391</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9.3000000000000007</v>
      </c>
      <c r="AD16" s="555"/>
      <c r="AE16" s="555"/>
      <c r="AF16" s="555"/>
      <c r="AG16" s="556"/>
      <c r="AH16" s="554">
        <v>28.3</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1462308</v>
      </c>
      <c r="BO16" s="468"/>
      <c r="BP16" s="468"/>
      <c r="BQ16" s="468"/>
      <c r="BR16" s="468"/>
      <c r="BS16" s="468"/>
      <c r="BT16" s="468"/>
      <c r="BU16" s="469"/>
      <c r="BV16" s="467">
        <v>1426011</v>
      </c>
      <c r="BW16" s="468"/>
      <c r="BX16" s="468"/>
      <c r="BY16" s="468"/>
      <c r="BZ16" s="468"/>
      <c r="CA16" s="468"/>
      <c r="CB16" s="468"/>
      <c r="CC16" s="469"/>
      <c r="CD16" s="195"/>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0"/>
      <c r="DK16" s="180"/>
      <c r="DL16" s="180"/>
      <c r="DM16" s="180"/>
      <c r="DN16" s="180"/>
      <c r="DO16" s="180"/>
    </row>
    <row r="17" spans="1:119" ht="18.75" customHeight="1" thickBot="1" x14ac:dyDescent="0.2">
      <c r="A17" s="181"/>
      <c r="B17" s="533"/>
      <c r="C17" s="534"/>
      <c r="D17" s="534"/>
      <c r="E17" s="534"/>
      <c r="F17" s="534"/>
      <c r="G17" s="534"/>
      <c r="H17" s="534"/>
      <c r="I17" s="534"/>
      <c r="J17" s="534"/>
      <c r="K17" s="535"/>
      <c r="L17" s="196"/>
      <c r="M17" s="574" t="s">
        <v>155</v>
      </c>
      <c r="N17" s="575"/>
      <c r="O17" s="575"/>
      <c r="P17" s="575"/>
      <c r="Q17" s="576"/>
      <c r="R17" s="571" t="s">
        <v>156</v>
      </c>
      <c r="S17" s="572"/>
      <c r="T17" s="572"/>
      <c r="U17" s="572"/>
      <c r="V17" s="573"/>
      <c r="W17" s="483" t="s">
        <v>157</v>
      </c>
      <c r="X17" s="484"/>
      <c r="Y17" s="484"/>
      <c r="Z17" s="484"/>
      <c r="AA17" s="484"/>
      <c r="AB17" s="474"/>
      <c r="AC17" s="518">
        <v>607</v>
      </c>
      <c r="AD17" s="519"/>
      <c r="AE17" s="519"/>
      <c r="AF17" s="519"/>
      <c r="AG17" s="561"/>
      <c r="AH17" s="518">
        <v>534</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550662</v>
      </c>
      <c r="BO17" s="468"/>
      <c r="BP17" s="468"/>
      <c r="BQ17" s="468"/>
      <c r="BR17" s="468"/>
      <c r="BS17" s="468"/>
      <c r="BT17" s="468"/>
      <c r="BU17" s="469"/>
      <c r="BV17" s="467">
        <v>464345</v>
      </c>
      <c r="BW17" s="468"/>
      <c r="BX17" s="468"/>
      <c r="BY17" s="468"/>
      <c r="BZ17" s="468"/>
      <c r="CA17" s="468"/>
      <c r="CB17" s="468"/>
      <c r="CC17" s="469"/>
      <c r="CD17" s="195"/>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0"/>
      <c r="DK17" s="180"/>
      <c r="DL17" s="180"/>
      <c r="DM17" s="180"/>
      <c r="DN17" s="180"/>
      <c r="DO17" s="180"/>
    </row>
    <row r="18" spans="1:119" ht="18.75" customHeight="1" thickBot="1" x14ac:dyDescent="0.2">
      <c r="A18" s="181"/>
      <c r="B18" s="581" t="s">
        <v>159</v>
      </c>
      <c r="C18" s="510"/>
      <c r="D18" s="510"/>
      <c r="E18" s="582"/>
      <c r="F18" s="582"/>
      <c r="G18" s="582"/>
      <c r="H18" s="582"/>
      <c r="I18" s="582"/>
      <c r="J18" s="582"/>
      <c r="K18" s="582"/>
      <c r="L18" s="583">
        <v>571.41</v>
      </c>
      <c r="M18" s="583"/>
      <c r="N18" s="583"/>
      <c r="O18" s="583"/>
      <c r="P18" s="583"/>
      <c r="Q18" s="583"/>
      <c r="R18" s="584"/>
      <c r="S18" s="584"/>
      <c r="T18" s="584"/>
      <c r="U18" s="584"/>
      <c r="V18" s="585"/>
      <c r="W18" s="485"/>
      <c r="X18" s="486"/>
      <c r="Y18" s="486"/>
      <c r="Z18" s="486"/>
      <c r="AA18" s="486"/>
      <c r="AB18" s="477"/>
      <c r="AC18" s="586">
        <v>81.8</v>
      </c>
      <c r="AD18" s="587"/>
      <c r="AE18" s="587"/>
      <c r="AF18" s="587"/>
      <c r="AG18" s="588"/>
      <c r="AH18" s="586">
        <v>62.7</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1519198</v>
      </c>
      <c r="BO18" s="468"/>
      <c r="BP18" s="468"/>
      <c r="BQ18" s="468"/>
      <c r="BR18" s="468"/>
      <c r="BS18" s="468"/>
      <c r="BT18" s="468"/>
      <c r="BU18" s="469"/>
      <c r="BV18" s="467">
        <v>1527509</v>
      </c>
      <c r="BW18" s="468"/>
      <c r="BX18" s="468"/>
      <c r="BY18" s="468"/>
      <c r="BZ18" s="468"/>
      <c r="CA18" s="468"/>
      <c r="CB18" s="468"/>
      <c r="CC18" s="469"/>
      <c r="CD18" s="195"/>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0"/>
      <c r="DK18" s="180"/>
      <c r="DL18" s="180"/>
      <c r="DM18" s="180"/>
      <c r="DN18" s="180"/>
      <c r="DO18" s="180"/>
    </row>
    <row r="19" spans="1:119" ht="18.75" customHeight="1" thickBot="1" x14ac:dyDescent="0.2">
      <c r="A19" s="181"/>
      <c r="B19" s="581" t="s">
        <v>161</v>
      </c>
      <c r="C19" s="510"/>
      <c r="D19" s="510"/>
      <c r="E19" s="582"/>
      <c r="F19" s="582"/>
      <c r="G19" s="582"/>
      <c r="H19" s="582"/>
      <c r="I19" s="582"/>
      <c r="J19" s="582"/>
      <c r="K19" s="582"/>
      <c r="L19" s="590">
        <v>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1966484</v>
      </c>
      <c r="BO19" s="468"/>
      <c r="BP19" s="468"/>
      <c r="BQ19" s="468"/>
      <c r="BR19" s="468"/>
      <c r="BS19" s="468"/>
      <c r="BT19" s="468"/>
      <c r="BU19" s="469"/>
      <c r="BV19" s="467">
        <v>1896924</v>
      </c>
      <c r="BW19" s="468"/>
      <c r="BX19" s="468"/>
      <c r="BY19" s="468"/>
      <c r="BZ19" s="468"/>
      <c r="CA19" s="468"/>
      <c r="CB19" s="468"/>
      <c r="CC19" s="469"/>
      <c r="CD19" s="195"/>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0"/>
      <c r="DK19" s="180"/>
      <c r="DL19" s="180"/>
      <c r="DM19" s="180"/>
      <c r="DN19" s="180"/>
      <c r="DO19" s="180"/>
    </row>
    <row r="20" spans="1:119" ht="18.75" customHeight="1" thickBot="1" x14ac:dyDescent="0.2">
      <c r="A20" s="181"/>
      <c r="B20" s="581" t="s">
        <v>163</v>
      </c>
      <c r="C20" s="510"/>
      <c r="D20" s="510"/>
      <c r="E20" s="582"/>
      <c r="F20" s="582"/>
      <c r="G20" s="582"/>
      <c r="H20" s="582"/>
      <c r="I20" s="582"/>
      <c r="J20" s="582"/>
      <c r="K20" s="582"/>
      <c r="L20" s="590">
        <v>704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5"/>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0"/>
      <c r="DK20" s="180"/>
      <c r="DL20" s="180"/>
      <c r="DM20" s="180"/>
      <c r="DN20" s="180"/>
      <c r="DO20" s="180"/>
    </row>
    <row r="21" spans="1:119" ht="18.75" customHeight="1" x14ac:dyDescent="0.15">
      <c r="A21" s="181"/>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5"/>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0"/>
      <c r="DK21" s="180"/>
      <c r="DL21" s="180"/>
      <c r="DM21" s="180"/>
      <c r="DN21" s="180"/>
      <c r="DO21" s="180"/>
    </row>
    <row r="22" spans="1:119" ht="18.75" customHeight="1" thickBot="1" x14ac:dyDescent="0.2">
      <c r="A22" s="181"/>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5"/>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0"/>
      <c r="DK22" s="180"/>
      <c r="DL22" s="180"/>
      <c r="DM22" s="180"/>
      <c r="DN22" s="180"/>
      <c r="DO22" s="180"/>
    </row>
    <row r="23" spans="1:119" ht="18.75" customHeight="1" x14ac:dyDescent="0.15">
      <c r="A23" s="181"/>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2996717</v>
      </c>
      <c r="BO23" s="468"/>
      <c r="BP23" s="468"/>
      <c r="BQ23" s="468"/>
      <c r="BR23" s="468"/>
      <c r="BS23" s="468"/>
      <c r="BT23" s="468"/>
      <c r="BU23" s="469"/>
      <c r="BV23" s="467">
        <v>2817361</v>
      </c>
      <c r="BW23" s="468"/>
      <c r="BX23" s="468"/>
      <c r="BY23" s="468"/>
      <c r="BZ23" s="468"/>
      <c r="CA23" s="468"/>
      <c r="CB23" s="468"/>
      <c r="CC23" s="469"/>
      <c r="CD23" s="195"/>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0"/>
      <c r="DK23" s="180"/>
      <c r="DL23" s="180"/>
      <c r="DM23" s="180"/>
      <c r="DN23" s="180"/>
      <c r="DO23" s="180"/>
    </row>
    <row r="24" spans="1:119" ht="18.75" customHeight="1" thickBot="1" x14ac:dyDescent="0.2">
      <c r="A24" s="181"/>
      <c r="B24" s="607"/>
      <c r="C24" s="608"/>
      <c r="D24" s="609"/>
      <c r="E24" s="517" t="s">
        <v>172</v>
      </c>
      <c r="F24" s="497"/>
      <c r="G24" s="497"/>
      <c r="H24" s="497"/>
      <c r="I24" s="497"/>
      <c r="J24" s="497"/>
      <c r="K24" s="498"/>
      <c r="L24" s="518">
        <v>1</v>
      </c>
      <c r="M24" s="519"/>
      <c r="N24" s="519"/>
      <c r="O24" s="519"/>
      <c r="P24" s="561"/>
      <c r="Q24" s="518">
        <v>6480</v>
      </c>
      <c r="R24" s="519"/>
      <c r="S24" s="519"/>
      <c r="T24" s="519"/>
      <c r="U24" s="519"/>
      <c r="V24" s="561"/>
      <c r="W24" s="620"/>
      <c r="X24" s="608"/>
      <c r="Y24" s="609"/>
      <c r="Z24" s="517" t="s">
        <v>173</v>
      </c>
      <c r="AA24" s="497"/>
      <c r="AB24" s="497"/>
      <c r="AC24" s="497"/>
      <c r="AD24" s="497"/>
      <c r="AE24" s="497"/>
      <c r="AF24" s="497"/>
      <c r="AG24" s="498"/>
      <c r="AH24" s="518">
        <v>53</v>
      </c>
      <c r="AI24" s="519"/>
      <c r="AJ24" s="519"/>
      <c r="AK24" s="519"/>
      <c r="AL24" s="561"/>
      <c r="AM24" s="518">
        <v>165519</v>
      </c>
      <c r="AN24" s="519"/>
      <c r="AO24" s="519"/>
      <c r="AP24" s="519"/>
      <c r="AQ24" s="519"/>
      <c r="AR24" s="561"/>
      <c r="AS24" s="518">
        <v>3123</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2917978</v>
      </c>
      <c r="BO24" s="468"/>
      <c r="BP24" s="468"/>
      <c r="BQ24" s="468"/>
      <c r="BR24" s="468"/>
      <c r="BS24" s="468"/>
      <c r="BT24" s="468"/>
      <c r="BU24" s="469"/>
      <c r="BV24" s="467">
        <v>2713993</v>
      </c>
      <c r="BW24" s="468"/>
      <c r="BX24" s="468"/>
      <c r="BY24" s="468"/>
      <c r="BZ24" s="468"/>
      <c r="CA24" s="468"/>
      <c r="CB24" s="468"/>
      <c r="CC24" s="469"/>
      <c r="CD24" s="195"/>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0"/>
      <c r="DK24" s="180"/>
      <c r="DL24" s="180"/>
      <c r="DM24" s="180"/>
      <c r="DN24" s="180"/>
      <c r="DO24" s="180"/>
    </row>
    <row r="25" spans="1:119" s="180" customFormat="1" ht="18.75" customHeight="1" x14ac:dyDescent="0.15">
      <c r="A25" s="181"/>
      <c r="B25" s="607"/>
      <c r="C25" s="608"/>
      <c r="D25" s="609"/>
      <c r="E25" s="517" t="s">
        <v>175</v>
      </c>
      <c r="F25" s="497"/>
      <c r="G25" s="497"/>
      <c r="H25" s="497"/>
      <c r="I25" s="497"/>
      <c r="J25" s="497"/>
      <c r="K25" s="498"/>
      <c r="L25" s="518">
        <v>1</v>
      </c>
      <c r="M25" s="519"/>
      <c r="N25" s="519"/>
      <c r="O25" s="519"/>
      <c r="P25" s="561"/>
      <c r="Q25" s="518">
        <v>5620</v>
      </c>
      <c r="R25" s="519"/>
      <c r="S25" s="519"/>
      <c r="T25" s="519"/>
      <c r="U25" s="519"/>
      <c r="V25" s="561"/>
      <c r="W25" s="620"/>
      <c r="X25" s="608"/>
      <c r="Y25" s="609"/>
      <c r="Z25" s="517" t="s">
        <v>176</v>
      </c>
      <c r="AA25" s="497"/>
      <c r="AB25" s="497"/>
      <c r="AC25" s="497"/>
      <c r="AD25" s="497"/>
      <c r="AE25" s="497"/>
      <c r="AF25" s="497"/>
      <c r="AG25" s="498"/>
      <c r="AH25" s="518" t="s">
        <v>177</v>
      </c>
      <c r="AI25" s="519"/>
      <c r="AJ25" s="519"/>
      <c r="AK25" s="519"/>
      <c r="AL25" s="561"/>
      <c r="AM25" s="518" t="s">
        <v>140</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240216</v>
      </c>
      <c r="BO25" s="431"/>
      <c r="BP25" s="431"/>
      <c r="BQ25" s="431"/>
      <c r="BR25" s="431"/>
      <c r="BS25" s="431"/>
      <c r="BT25" s="431"/>
      <c r="BU25" s="432"/>
      <c r="BV25" s="430">
        <v>271424</v>
      </c>
      <c r="BW25" s="431"/>
      <c r="BX25" s="431"/>
      <c r="BY25" s="431"/>
      <c r="BZ25" s="431"/>
      <c r="CA25" s="431"/>
      <c r="CB25" s="431"/>
      <c r="CC25" s="432"/>
      <c r="CD25" s="195"/>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0" customFormat="1" ht="18.75" customHeight="1" x14ac:dyDescent="0.15">
      <c r="A26" s="181"/>
      <c r="B26" s="607"/>
      <c r="C26" s="608"/>
      <c r="D26" s="609"/>
      <c r="E26" s="517" t="s">
        <v>179</v>
      </c>
      <c r="F26" s="497"/>
      <c r="G26" s="497"/>
      <c r="H26" s="497"/>
      <c r="I26" s="497"/>
      <c r="J26" s="497"/>
      <c r="K26" s="498"/>
      <c r="L26" s="518">
        <v>1</v>
      </c>
      <c r="M26" s="519"/>
      <c r="N26" s="519"/>
      <c r="O26" s="519"/>
      <c r="P26" s="561"/>
      <c r="Q26" s="518">
        <v>5390</v>
      </c>
      <c r="R26" s="519"/>
      <c r="S26" s="519"/>
      <c r="T26" s="519"/>
      <c r="U26" s="519"/>
      <c r="V26" s="561"/>
      <c r="W26" s="620"/>
      <c r="X26" s="608"/>
      <c r="Y26" s="609"/>
      <c r="Z26" s="517" t="s">
        <v>180</v>
      </c>
      <c r="AA26" s="630"/>
      <c r="AB26" s="630"/>
      <c r="AC26" s="630"/>
      <c r="AD26" s="630"/>
      <c r="AE26" s="630"/>
      <c r="AF26" s="630"/>
      <c r="AG26" s="631"/>
      <c r="AH26" s="518" t="s">
        <v>140</v>
      </c>
      <c r="AI26" s="519"/>
      <c r="AJ26" s="519"/>
      <c r="AK26" s="519"/>
      <c r="AL26" s="561"/>
      <c r="AM26" s="518" t="s">
        <v>139</v>
      </c>
      <c r="AN26" s="519"/>
      <c r="AO26" s="519"/>
      <c r="AP26" s="519"/>
      <c r="AQ26" s="519"/>
      <c r="AR26" s="561"/>
      <c r="AS26" s="518" t="s">
        <v>129</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140</v>
      </c>
      <c r="BW26" s="468"/>
      <c r="BX26" s="468"/>
      <c r="BY26" s="468"/>
      <c r="BZ26" s="468"/>
      <c r="CA26" s="468"/>
      <c r="CB26" s="468"/>
      <c r="CC26" s="469"/>
      <c r="CD26" s="195"/>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1"/>
      <c r="B27" s="607"/>
      <c r="C27" s="608"/>
      <c r="D27" s="609"/>
      <c r="E27" s="517" t="s">
        <v>182</v>
      </c>
      <c r="F27" s="497"/>
      <c r="G27" s="497"/>
      <c r="H27" s="497"/>
      <c r="I27" s="497"/>
      <c r="J27" s="497"/>
      <c r="K27" s="498"/>
      <c r="L27" s="518">
        <v>1</v>
      </c>
      <c r="M27" s="519"/>
      <c r="N27" s="519"/>
      <c r="O27" s="519"/>
      <c r="P27" s="561"/>
      <c r="Q27" s="518">
        <v>2250</v>
      </c>
      <c r="R27" s="519"/>
      <c r="S27" s="519"/>
      <c r="T27" s="519"/>
      <c r="U27" s="519"/>
      <c r="V27" s="561"/>
      <c r="W27" s="620"/>
      <c r="X27" s="608"/>
      <c r="Y27" s="609"/>
      <c r="Z27" s="517" t="s">
        <v>183</v>
      </c>
      <c r="AA27" s="497"/>
      <c r="AB27" s="497"/>
      <c r="AC27" s="497"/>
      <c r="AD27" s="497"/>
      <c r="AE27" s="497"/>
      <c r="AF27" s="497"/>
      <c r="AG27" s="498"/>
      <c r="AH27" s="518" t="s">
        <v>129</v>
      </c>
      <c r="AI27" s="519"/>
      <c r="AJ27" s="519"/>
      <c r="AK27" s="519"/>
      <c r="AL27" s="561"/>
      <c r="AM27" s="518" t="s">
        <v>140</v>
      </c>
      <c r="AN27" s="519"/>
      <c r="AO27" s="519"/>
      <c r="AP27" s="519"/>
      <c r="AQ27" s="519"/>
      <c r="AR27" s="561"/>
      <c r="AS27" s="518" t="s">
        <v>140</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139</v>
      </c>
      <c r="BW27" s="644"/>
      <c r="BX27" s="644"/>
      <c r="BY27" s="644"/>
      <c r="BZ27" s="644"/>
      <c r="CA27" s="644"/>
      <c r="CB27" s="644"/>
      <c r="CC27" s="645"/>
      <c r="CD27" s="197"/>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0"/>
      <c r="DK27" s="180"/>
      <c r="DL27" s="180"/>
      <c r="DM27" s="180"/>
      <c r="DN27" s="180"/>
      <c r="DO27" s="180"/>
    </row>
    <row r="28" spans="1:119" ht="18.75" customHeight="1" x14ac:dyDescent="0.15">
      <c r="A28" s="181"/>
      <c r="B28" s="607"/>
      <c r="C28" s="608"/>
      <c r="D28" s="609"/>
      <c r="E28" s="517" t="s">
        <v>185</v>
      </c>
      <c r="F28" s="497"/>
      <c r="G28" s="497"/>
      <c r="H28" s="497"/>
      <c r="I28" s="497"/>
      <c r="J28" s="497"/>
      <c r="K28" s="498"/>
      <c r="L28" s="518">
        <v>1</v>
      </c>
      <c r="M28" s="519"/>
      <c r="N28" s="519"/>
      <c r="O28" s="519"/>
      <c r="P28" s="561"/>
      <c r="Q28" s="518">
        <v>1700</v>
      </c>
      <c r="R28" s="519"/>
      <c r="S28" s="519"/>
      <c r="T28" s="519"/>
      <c r="U28" s="519"/>
      <c r="V28" s="561"/>
      <c r="W28" s="620"/>
      <c r="X28" s="608"/>
      <c r="Y28" s="609"/>
      <c r="Z28" s="517" t="s">
        <v>186</v>
      </c>
      <c r="AA28" s="497"/>
      <c r="AB28" s="497"/>
      <c r="AC28" s="497"/>
      <c r="AD28" s="497"/>
      <c r="AE28" s="497"/>
      <c r="AF28" s="497"/>
      <c r="AG28" s="498"/>
      <c r="AH28" s="518" t="s">
        <v>140</v>
      </c>
      <c r="AI28" s="519"/>
      <c r="AJ28" s="519"/>
      <c r="AK28" s="519"/>
      <c r="AL28" s="561"/>
      <c r="AM28" s="518" t="s">
        <v>140</v>
      </c>
      <c r="AN28" s="519"/>
      <c r="AO28" s="519"/>
      <c r="AP28" s="519"/>
      <c r="AQ28" s="519"/>
      <c r="AR28" s="561"/>
      <c r="AS28" s="518" t="s">
        <v>140</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416207</v>
      </c>
      <c r="BO28" s="431"/>
      <c r="BP28" s="431"/>
      <c r="BQ28" s="431"/>
      <c r="BR28" s="431"/>
      <c r="BS28" s="431"/>
      <c r="BT28" s="431"/>
      <c r="BU28" s="432"/>
      <c r="BV28" s="430">
        <v>629946</v>
      </c>
      <c r="BW28" s="431"/>
      <c r="BX28" s="431"/>
      <c r="BY28" s="431"/>
      <c r="BZ28" s="431"/>
      <c r="CA28" s="431"/>
      <c r="CB28" s="431"/>
      <c r="CC28" s="432"/>
      <c r="CD28" s="195"/>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0"/>
      <c r="DK28" s="180"/>
      <c r="DL28" s="180"/>
      <c r="DM28" s="180"/>
      <c r="DN28" s="180"/>
      <c r="DO28" s="180"/>
    </row>
    <row r="29" spans="1:119" ht="18.75" customHeight="1" x14ac:dyDescent="0.15">
      <c r="A29" s="181"/>
      <c r="B29" s="607"/>
      <c r="C29" s="608"/>
      <c r="D29" s="609"/>
      <c r="E29" s="517" t="s">
        <v>188</v>
      </c>
      <c r="F29" s="497"/>
      <c r="G29" s="497"/>
      <c r="H29" s="497"/>
      <c r="I29" s="497"/>
      <c r="J29" s="497"/>
      <c r="K29" s="498"/>
      <c r="L29" s="518">
        <v>6</v>
      </c>
      <c r="M29" s="519"/>
      <c r="N29" s="519"/>
      <c r="O29" s="519"/>
      <c r="P29" s="561"/>
      <c r="Q29" s="518">
        <v>1400</v>
      </c>
      <c r="R29" s="519"/>
      <c r="S29" s="519"/>
      <c r="T29" s="519"/>
      <c r="U29" s="519"/>
      <c r="V29" s="561"/>
      <c r="W29" s="621"/>
      <c r="X29" s="622"/>
      <c r="Y29" s="623"/>
      <c r="Z29" s="517" t="s">
        <v>189</v>
      </c>
      <c r="AA29" s="497"/>
      <c r="AB29" s="497"/>
      <c r="AC29" s="497"/>
      <c r="AD29" s="497"/>
      <c r="AE29" s="497"/>
      <c r="AF29" s="497"/>
      <c r="AG29" s="498"/>
      <c r="AH29" s="518">
        <v>53</v>
      </c>
      <c r="AI29" s="519"/>
      <c r="AJ29" s="519"/>
      <c r="AK29" s="519"/>
      <c r="AL29" s="561"/>
      <c r="AM29" s="518">
        <v>165519</v>
      </c>
      <c r="AN29" s="519"/>
      <c r="AO29" s="519"/>
      <c r="AP29" s="519"/>
      <c r="AQ29" s="519"/>
      <c r="AR29" s="561"/>
      <c r="AS29" s="518">
        <v>3123</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189650</v>
      </c>
      <c r="BO29" s="468"/>
      <c r="BP29" s="468"/>
      <c r="BQ29" s="468"/>
      <c r="BR29" s="468"/>
      <c r="BS29" s="468"/>
      <c r="BT29" s="468"/>
      <c r="BU29" s="469"/>
      <c r="BV29" s="467">
        <v>189638</v>
      </c>
      <c r="BW29" s="468"/>
      <c r="BX29" s="468"/>
      <c r="BY29" s="468"/>
      <c r="BZ29" s="468"/>
      <c r="CA29" s="468"/>
      <c r="CB29" s="468"/>
      <c r="CC29" s="469"/>
      <c r="CD29" s="197"/>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0"/>
      <c r="DK29" s="180"/>
      <c r="DL29" s="180"/>
      <c r="DM29" s="180"/>
      <c r="DN29" s="180"/>
      <c r="DO29" s="180"/>
    </row>
    <row r="30" spans="1:119" ht="18.75" customHeight="1" thickBot="1" x14ac:dyDescent="0.2">
      <c r="A30" s="181"/>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100</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336580</v>
      </c>
      <c r="BO30" s="644"/>
      <c r="BP30" s="644"/>
      <c r="BQ30" s="644"/>
      <c r="BR30" s="644"/>
      <c r="BS30" s="644"/>
      <c r="BT30" s="644"/>
      <c r="BU30" s="645"/>
      <c r="BV30" s="643">
        <v>411391</v>
      </c>
      <c r="BW30" s="644"/>
      <c r="BX30" s="644"/>
      <c r="BY30" s="644"/>
      <c r="BZ30" s="644"/>
      <c r="CA30" s="644"/>
      <c r="CB30" s="644"/>
      <c r="CC30" s="645"/>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192</v>
      </c>
      <c r="D32" s="208"/>
      <c r="E32" s="208"/>
      <c r="F32" s="205"/>
      <c r="G32" s="205"/>
      <c r="H32" s="205"/>
      <c r="I32" s="205"/>
      <c r="J32" s="205"/>
      <c r="K32" s="205"/>
      <c r="L32" s="205"/>
      <c r="M32" s="205"/>
      <c r="N32" s="205"/>
      <c r="O32" s="205"/>
      <c r="P32" s="205"/>
      <c r="Q32" s="205"/>
      <c r="R32" s="205"/>
      <c r="S32" s="205"/>
      <c r="T32" s="205"/>
      <c r="U32" s="205" t="s">
        <v>193</v>
      </c>
      <c r="V32" s="205"/>
      <c r="W32" s="205"/>
      <c r="X32" s="205"/>
      <c r="Y32" s="205"/>
      <c r="Z32" s="205"/>
      <c r="AA32" s="205"/>
      <c r="AB32" s="205"/>
      <c r="AC32" s="205"/>
      <c r="AD32" s="205"/>
      <c r="AE32" s="205"/>
      <c r="AF32" s="205"/>
      <c r="AG32" s="205"/>
      <c r="AH32" s="205"/>
      <c r="AI32" s="205"/>
      <c r="AJ32" s="205"/>
      <c r="AK32" s="205"/>
      <c r="AL32" s="205"/>
      <c r="AM32" s="209" t="s">
        <v>194</v>
      </c>
      <c r="AN32" s="205"/>
      <c r="AO32" s="205"/>
      <c r="AP32" s="205"/>
      <c r="AQ32" s="205"/>
      <c r="AR32" s="205"/>
      <c r="AS32" s="209"/>
      <c r="AT32" s="209"/>
      <c r="AU32" s="209"/>
      <c r="AV32" s="209"/>
      <c r="AW32" s="209"/>
      <c r="AX32" s="209"/>
      <c r="AY32" s="209"/>
      <c r="AZ32" s="209"/>
      <c r="BA32" s="209"/>
      <c r="BB32" s="205"/>
      <c r="BC32" s="209"/>
      <c r="BD32" s="205"/>
      <c r="BE32" s="209" t="s">
        <v>195</v>
      </c>
      <c r="BF32" s="205"/>
      <c r="BG32" s="205"/>
      <c r="BH32" s="205"/>
      <c r="BI32" s="205"/>
      <c r="BJ32" s="209"/>
      <c r="BK32" s="209"/>
      <c r="BL32" s="209"/>
      <c r="BM32" s="209"/>
      <c r="BN32" s="209"/>
      <c r="BO32" s="209"/>
      <c r="BP32" s="209"/>
      <c r="BQ32" s="209"/>
      <c r="BR32" s="205"/>
      <c r="BS32" s="205"/>
      <c r="BT32" s="205"/>
      <c r="BU32" s="205"/>
      <c r="BV32" s="205"/>
      <c r="BW32" s="205" t="s">
        <v>196</v>
      </c>
      <c r="BX32" s="205"/>
      <c r="BY32" s="205"/>
      <c r="BZ32" s="205"/>
      <c r="CA32" s="205"/>
      <c r="CB32" s="209"/>
      <c r="CC32" s="209"/>
      <c r="CD32" s="209"/>
      <c r="CE32" s="209"/>
      <c r="CF32" s="209"/>
      <c r="CG32" s="209"/>
      <c r="CH32" s="209"/>
      <c r="CI32" s="209"/>
      <c r="CJ32" s="209"/>
      <c r="CK32" s="209"/>
      <c r="CL32" s="209"/>
      <c r="CM32" s="209"/>
      <c r="CN32" s="209"/>
      <c r="CO32" s="209" t="s">
        <v>197</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91" t="s">
        <v>198</v>
      </c>
      <c r="D33" s="491"/>
      <c r="E33" s="456" t="s">
        <v>199</v>
      </c>
      <c r="F33" s="456"/>
      <c r="G33" s="456"/>
      <c r="H33" s="456"/>
      <c r="I33" s="456"/>
      <c r="J33" s="456"/>
      <c r="K33" s="456"/>
      <c r="L33" s="456"/>
      <c r="M33" s="456"/>
      <c r="N33" s="456"/>
      <c r="O33" s="456"/>
      <c r="P33" s="456"/>
      <c r="Q33" s="456"/>
      <c r="R33" s="456"/>
      <c r="S33" s="456"/>
      <c r="T33" s="210"/>
      <c r="U33" s="491" t="s">
        <v>200</v>
      </c>
      <c r="V33" s="491"/>
      <c r="W33" s="456" t="s">
        <v>201</v>
      </c>
      <c r="X33" s="456"/>
      <c r="Y33" s="456"/>
      <c r="Z33" s="456"/>
      <c r="AA33" s="456"/>
      <c r="AB33" s="456"/>
      <c r="AC33" s="456"/>
      <c r="AD33" s="456"/>
      <c r="AE33" s="456"/>
      <c r="AF33" s="456"/>
      <c r="AG33" s="456"/>
      <c r="AH33" s="456"/>
      <c r="AI33" s="456"/>
      <c r="AJ33" s="456"/>
      <c r="AK33" s="456"/>
      <c r="AL33" s="210"/>
      <c r="AM33" s="491" t="s">
        <v>198</v>
      </c>
      <c r="AN33" s="491"/>
      <c r="AO33" s="456" t="s">
        <v>201</v>
      </c>
      <c r="AP33" s="456"/>
      <c r="AQ33" s="456"/>
      <c r="AR33" s="456"/>
      <c r="AS33" s="456"/>
      <c r="AT33" s="456"/>
      <c r="AU33" s="456"/>
      <c r="AV33" s="456"/>
      <c r="AW33" s="456"/>
      <c r="AX33" s="456"/>
      <c r="AY33" s="456"/>
      <c r="AZ33" s="456"/>
      <c r="BA33" s="456"/>
      <c r="BB33" s="456"/>
      <c r="BC33" s="456"/>
      <c r="BD33" s="211"/>
      <c r="BE33" s="456" t="s">
        <v>202</v>
      </c>
      <c r="BF33" s="456"/>
      <c r="BG33" s="456" t="s">
        <v>203</v>
      </c>
      <c r="BH33" s="456"/>
      <c r="BI33" s="456"/>
      <c r="BJ33" s="456"/>
      <c r="BK33" s="456"/>
      <c r="BL33" s="456"/>
      <c r="BM33" s="456"/>
      <c r="BN33" s="456"/>
      <c r="BO33" s="456"/>
      <c r="BP33" s="456"/>
      <c r="BQ33" s="456"/>
      <c r="BR33" s="456"/>
      <c r="BS33" s="456"/>
      <c r="BT33" s="456"/>
      <c r="BU33" s="456"/>
      <c r="BV33" s="211"/>
      <c r="BW33" s="491" t="s">
        <v>202</v>
      </c>
      <c r="BX33" s="491"/>
      <c r="BY33" s="456" t="s">
        <v>204</v>
      </c>
      <c r="BZ33" s="456"/>
      <c r="CA33" s="456"/>
      <c r="CB33" s="456"/>
      <c r="CC33" s="456"/>
      <c r="CD33" s="456"/>
      <c r="CE33" s="456"/>
      <c r="CF33" s="456"/>
      <c r="CG33" s="456"/>
      <c r="CH33" s="456"/>
      <c r="CI33" s="456"/>
      <c r="CJ33" s="456"/>
      <c r="CK33" s="456"/>
      <c r="CL33" s="456"/>
      <c r="CM33" s="456"/>
      <c r="CN33" s="210"/>
      <c r="CO33" s="491" t="s">
        <v>200</v>
      </c>
      <c r="CP33" s="491"/>
      <c r="CQ33" s="456" t="s">
        <v>205</v>
      </c>
      <c r="CR33" s="456"/>
      <c r="CS33" s="456"/>
      <c r="CT33" s="456"/>
      <c r="CU33" s="456"/>
      <c r="CV33" s="456"/>
      <c r="CW33" s="456"/>
      <c r="CX33" s="456"/>
      <c r="CY33" s="456"/>
      <c r="CZ33" s="456"/>
      <c r="DA33" s="456"/>
      <c r="DB33" s="456"/>
      <c r="DC33" s="456"/>
      <c r="DD33" s="456"/>
      <c r="DE33" s="456"/>
      <c r="DF33" s="210"/>
      <c r="DG33" s="655" t="s">
        <v>206</v>
      </c>
      <c r="DH33" s="655"/>
      <c r="DI33" s="212"/>
      <c r="DJ33" s="180"/>
      <c r="DK33" s="180"/>
      <c r="DL33" s="180"/>
      <c r="DM33" s="180"/>
      <c r="DN33" s="180"/>
      <c r="DO33" s="180"/>
    </row>
    <row r="34" spans="1:119" ht="32.25" customHeight="1" x14ac:dyDescent="0.15">
      <c r="A34" s="181"/>
      <c r="B34" s="207"/>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08"/>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08"/>
      <c r="AM34" s="656" t="str">
        <f>IF(AO34="","",MAX(C34:D43,U34:V43)+1)</f>
        <v/>
      </c>
      <c r="AN34" s="656"/>
      <c r="AO34" s="657"/>
      <c r="AP34" s="657"/>
      <c r="AQ34" s="657"/>
      <c r="AR34" s="657"/>
      <c r="AS34" s="657"/>
      <c r="AT34" s="657"/>
      <c r="AU34" s="657"/>
      <c r="AV34" s="657"/>
      <c r="AW34" s="657"/>
      <c r="AX34" s="657"/>
      <c r="AY34" s="657"/>
      <c r="AZ34" s="657"/>
      <c r="BA34" s="657"/>
      <c r="BB34" s="657"/>
      <c r="BC34" s="657"/>
      <c r="BD34" s="208"/>
      <c r="BE34" s="656">
        <f>IF(BG34="","",MAX(C34:D43,U34:V43,AM34:AN43)+1)</f>
        <v>7</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08"/>
      <c r="BW34" s="656">
        <f>IF(BY34="","",MAX(C34:D43,U34:V43,AM34:AN43,BE34:BF43)+1)</f>
        <v>9</v>
      </c>
      <c r="BX34" s="656"/>
      <c r="BY34" s="657" t="str">
        <f>IF('各会計、関係団体の財政状況及び健全化判断比率'!B68="","",'各会計、関係団体の財政状況及び健全化判断比率'!B68)</f>
        <v>富良野広域連合</v>
      </c>
      <c r="BZ34" s="657"/>
      <c r="CA34" s="657"/>
      <c r="CB34" s="657"/>
      <c r="CC34" s="657"/>
      <c r="CD34" s="657"/>
      <c r="CE34" s="657"/>
      <c r="CF34" s="657"/>
      <c r="CG34" s="657"/>
      <c r="CH34" s="657"/>
      <c r="CI34" s="657"/>
      <c r="CJ34" s="657"/>
      <c r="CK34" s="657"/>
      <c r="CL34" s="657"/>
      <c r="CM34" s="657"/>
      <c r="CN34" s="208"/>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05"/>
      <c r="DG34" s="658" t="str">
        <f>IF('各会計、関係団体の財政状況及び健全化判断比率'!BR7="","",'各会計、関係団体の財政状況及び健全化判断比率'!BR7)</f>
        <v/>
      </c>
      <c r="DH34" s="658"/>
      <c r="DI34" s="212"/>
      <c r="DJ34" s="180"/>
      <c r="DK34" s="180"/>
      <c r="DL34" s="180"/>
      <c r="DM34" s="180"/>
      <c r="DN34" s="180"/>
      <c r="DO34" s="180"/>
    </row>
    <row r="35" spans="1:119" ht="32.25" customHeight="1" x14ac:dyDescent="0.15">
      <c r="A35" s="181"/>
      <c r="B35" s="207"/>
      <c r="C35" s="656">
        <f>IF(E35="","",C34+1)</f>
        <v>2</v>
      </c>
      <c r="D35" s="656"/>
      <c r="E35" s="657" t="str">
        <f>IF('各会計、関係団体の財政状況及び健全化判断比率'!B8="","",'各会計、関係団体の財政状況及び健全化判断比率'!B8)</f>
        <v>村立診療所特別会計</v>
      </c>
      <c r="F35" s="657"/>
      <c r="G35" s="657"/>
      <c r="H35" s="657"/>
      <c r="I35" s="657"/>
      <c r="J35" s="657"/>
      <c r="K35" s="657"/>
      <c r="L35" s="657"/>
      <c r="M35" s="657"/>
      <c r="N35" s="657"/>
      <c r="O35" s="657"/>
      <c r="P35" s="657"/>
      <c r="Q35" s="657"/>
      <c r="R35" s="657"/>
      <c r="S35" s="657"/>
      <c r="T35" s="208"/>
      <c r="U35" s="656">
        <f>IF(W35="","",U34+1)</f>
        <v>5</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08"/>
      <c r="AM35" s="656" t="str">
        <f t="shared" ref="AM35:AM43" si="0">IF(AO35="","",AM34+1)</f>
        <v/>
      </c>
      <c r="AN35" s="656"/>
      <c r="AO35" s="657"/>
      <c r="AP35" s="657"/>
      <c r="AQ35" s="657"/>
      <c r="AR35" s="657"/>
      <c r="AS35" s="657"/>
      <c r="AT35" s="657"/>
      <c r="AU35" s="657"/>
      <c r="AV35" s="657"/>
      <c r="AW35" s="657"/>
      <c r="AX35" s="657"/>
      <c r="AY35" s="657"/>
      <c r="AZ35" s="657"/>
      <c r="BA35" s="657"/>
      <c r="BB35" s="657"/>
      <c r="BC35" s="657"/>
      <c r="BD35" s="208"/>
      <c r="BE35" s="656">
        <f t="shared" ref="BE35:BE43" si="1">IF(BG35="","",BE34+1)</f>
        <v>8</v>
      </c>
      <c r="BF35" s="656"/>
      <c r="BG35" s="657" t="str">
        <f>IF('各会計、関係団体の財政状況及び健全化判断比率'!B32="","",'各会計、関係団体の財政状況及び健全化判断比率'!B32)</f>
        <v>公共下水道事業特別会計</v>
      </c>
      <c r="BH35" s="657"/>
      <c r="BI35" s="657"/>
      <c r="BJ35" s="657"/>
      <c r="BK35" s="657"/>
      <c r="BL35" s="657"/>
      <c r="BM35" s="657"/>
      <c r="BN35" s="657"/>
      <c r="BO35" s="657"/>
      <c r="BP35" s="657"/>
      <c r="BQ35" s="657"/>
      <c r="BR35" s="657"/>
      <c r="BS35" s="657"/>
      <c r="BT35" s="657"/>
      <c r="BU35" s="657"/>
      <c r="BV35" s="208"/>
      <c r="BW35" s="656">
        <f t="shared" ref="BW35:BW43" si="2">IF(BY35="","",BW34+1)</f>
        <v>10</v>
      </c>
      <c r="BX35" s="656"/>
      <c r="BY35" s="657" t="str">
        <f>IF('各会計、関係団体の財政状況及び健全化判断比率'!B69="","",'各会計、関係団体の財政状況及び健全化判断比率'!B69)</f>
        <v>上川教育研修センター</v>
      </c>
      <c r="BZ35" s="657"/>
      <c r="CA35" s="657"/>
      <c r="CB35" s="657"/>
      <c r="CC35" s="657"/>
      <c r="CD35" s="657"/>
      <c r="CE35" s="657"/>
      <c r="CF35" s="657"/>
      <c r="CG35" s="657"/>
      <c r="CH35" s="657"/>
      <c r="CI35" s="657"/>
      <c r="CJ35" s="657"/>
      <c r="CK35" s="657"/>
      <c r="CL35" s="657"/>
      <c r="CM35" s="657"/>
      <c r="CN35" s="208"/>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5"/>
      <c r="DG35" s="658" t="str">
        <f>IF('各会計、関係団体の財政状況及び健全化判断比率'!BR8="","",'各会計、関係団体の財政状況及び健全化判断比率'!BR8)</f>
        <v/>
      </c>
      <c r="DH35" s="658"/>
      <c r="DI35" s="212"/>
      <c r="DJ35" s="180"/>
      <c r="DK35" s="180"/>
      <c r="DL35" s="180"/>
      <c r="DM35" s="180"/>
      <c r="DN35" s="180"/>
      <c r="DO35" s="180"/>
    </row>
    <row r="36" spans="1:119" ht="32.25" customHeight="1" x14ac:dyDescent="0.15">
      <c r="A36" s="181"/>
      <c r="B36" s="207"/>
      <c r="C36" s="656">
        <f>IF(E36="","",C35+1)</f>
        <v>3</v>
      </c>
      <c r="D36" s="656"/>
      <c r="E36" s="657" t="str">
        <f>IF('各会計、関係団体の財政状況及び健全化判断比率'!B9="","",'各会計、関係団体の財政状況及び健全化判断比率'!B9)</f>
        <v>占冠村歯科診療所事業特別会計</v>
      </c>
      <c r="F36" s="657"/>
      <c r="G36" s="657"/>
      <c r="H36" s="657"/>
      <c r="I36" s="657"/>
      <c r="J36" s="657"/>
      <c r="K36" s="657"/>
      <c r="L36" s="657"/>
      <c r="M36" s="657"/>
      <c r="N36" s="657"/>
      <c r="O36" s="657"/>
      <c r="P36" s="657"/>
      <c r="Q36" s="657"/>
      <c r="R36" s="657"/>
      <c r="S36" s="657"/>
      <c r="T36" s="208"/>
      <c r="U36" s="656">
        <f t="shared" ref="U36:U43" si="4">IF(W36="","",U35+1)</f>
        <v>6</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08"/>
      <c r="AM36" s="656" t="str">
        <f t="shared" si="0"/>
        <v/>
      </c>
      <c r="AN36" s="656"/>
      <c r="AO36" s="657"/>
      <c r="AP36" s="657"/>
      <c r="AQ36" s="657"/>
      <c r="AR36" s="657"/>
      <c r="AS36" s="657"/>
      <c r="AT36" s="657"/>
      <c r="AU36" s="657"/>
      <c r="AV36" s="657"/>
      <c r="AW36" s="657"/>
      <c r="AX36" s="657"/>
      <c r="AY36" s="657"/>
      <c r="AZ36" s="657"/>
      <c r="BA36" s="657"/>
      <c r="BB36" s="657"/>
      <c r="BC36" s="657"/>
      <c r="BD36" s="208"/>
      <c r="BE36" s="656" t="str">
        <f t="shared" si="1"/>
        <v/>
      </c>
      <c r="BF36" s="656"/>
      <c r="BG36" s="657"/>
      <c r="BH36" s="657"/>
      <c r="BI36" s="657"/>
      <c r="BJ36" s="657"/>
      <c r="BK36" s="657"/>
      <c r="BL36" s="657"/>
      <c r="BM36" s="657"/>
      <c r="BN36" s="657"/>
      <c r="BO36" s="657"/>
      <c r="BP36" s="657"/>
      <c r="BQ36" s="657"/>
      <c r="BR36" s="657"/>
      <c r="BS36" s="657"/>
      <c r="BT36" s="657"/>
      <c r="BU36" s="657"/>
      <c r="BV36" s="208"/>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08"/>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5"/>
      <c r="DG36" s="658" t="str">
        <f>IF('各会計、関係団体の財政状況及び健全化判断比率'!BR9="","",'各会計、関係団体の財政状況及び健全化判断比率'!BR9)</f>
        <v/>
      </c>
      <c r="DH36" s="658"/>
      <c r="DI36" s="212"/>
      <c r="DJ36" s="180"/>
      <c r="DK36" s="180"/>
      <c r="DL36" s="180"/>
      <c r="DM36" s="180"/>
      <c r="DN36" s="180"/>
      <c r="DO36" s="180"/>
    </row>
    <row r="37" spans="1:119" ht="32.25" customHeight="1" x14ac:dyDescent="0.15">
      <c r="A37" s="181"/>
      <c r="B37" s="207"/>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08"/>
      <c r="U37" s="656" t="str">
        <f t="shared" si="4"/>
        <v/>
      </c>
      <c r="V37" s="656"/>
      <c r="W37" s="657"/>
      <c r="X37" s="657"/>
      <c r="Y37" s="657"/>
      <c r="Z37" s="657"/>
      <c r="AA37" s="657"/>
      <c r="AB37" s="657"/>
      <c r="AC37" s="657"/>
      <c r="AD37" s="657"/>
      <c r="AE37" s="657"/>
      <c r="AF37" s="657"/>
      <c r="AG37" s="657"/>
      <c r="AH37" s="657"/>
      <c r="AI37" s="657"/>
      <c r="AJ37" s="657"/>
      <c r="AK37" s="657"/>
      <c r="AL37" s="208"/>
      <c r="AM37" s="656" t="str">
        <f t="shared" si="0"/>
        <v/>
      </c>
      <c r="AN37" s="656"/>
      <c r="AO37" s="657"/>
      <c r="AP37" s="657"/>
      <c r="AQ37" s="657"/>
      <c r="AR37" s="657"/>
      <c r="AS37" s="657"/>
      <c r="AT37" s="657"/>
      <c r="AU37" s="657"/>
      <c r="AV37" s="657"/>
      <c r="AW37" s="657"/>
      <c r="AX37" s="657"/>
      <c r="AY37" s="657"/>
      <c r="AZ37" s="657"/>
      <c r="BA37" s="657"/>
      <c r="BB37" s="657"/>
      <c r="BC37" s="657"/>
      <c r="BD37" s="208"/>
      <c r="BE37" s="656" t="str">
        <f t="shared" si="1"/>
        <v/>
      </c>
      <c r="BF37" s="656"/>
      <c r="BG37" s="657"/>
      <c r="BH37" s="657"/>
      <c r="BI37" s="657"/>
      <c r="BJ37" s="657"/>
      <c r="BK37" s="657"/>
      <c r="BL37" s="657"/>
      <c r="BM37" s="657"/>
      <c r="BN37" s="657"/>
      <c r="BO37" s="657"/>
      <c r="BP37" s="657"/>
      <c r="BQ37" s="657"/>
      <c r="BR37" s="657"/>
      <c r="BS37" s="657"/>
      <c r="BT37" s="657"/>
      <c r="BU37" s="657"/>
      <c r="BV37" s="208"/>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08"/>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5"/>
      <c r="DG37" s="658" t="str">
        <f>IF('各会計、関係団体の財政状況及び健全化判断比率'!BR10="","",'各会計、関係団体の財政状況及び健全化判断比率'!BR10)</f>
        <v/>
      </c>
      <c r="DH37" s="658"/>
      <c r="DI37" s="212"/>
      <c r="DJ37" s="180"/>
      <c r="DK37" s="180"/>
      <c r="DL37" s="180"/>
      <c r="DM37" s="180"/>
      <c r="DN37" s="180"/>
      <c r="DO37" s="180"/>
    </row>
    <row r="38" spans="1:119" ht="32.25" customHeight="1" x14ac:dyDescent="0.15">
      <c r="A38" s="181"/>
      <c r="B38" s="207"/>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08"/>
      <c r="U38" s="656" t="str">
        <f t="shared" si="4"/>
        <v/>
      </c>
      <c r="V38" s="656"/>
      <c r="W38" s="657"/>
      <c r="X38" s="657"/>
      <c r="Y38" s="657"/>
      <c r="Z38" s="657"/>
      <c r="AA38" s="657"/>
      <c r="AB38" s="657"/>
      <c r="AC38" s="657"/>
      <c r="AD38" s="657"/>
      <c r="AE38" s="657"/>
      <c r="AF38" s="657"/>
      <c r="AG38" s="657"/>
      <c r="AH38" s="657"/>
      <c r="AI38" s="657"/>
      <c r="AJ38" s="657"/>
      <c r="AK38" s="657"/>
      <c r="AL38" s="208"/>
      <c r="AM38" s="656" t="str">
        <f t="shared" si="0"/>
        <v/>
      </c>
      <c r="AN38" s="656"/>
      <c r="AO38" s="657"/>
      <c r="AP38" s="657"/>
      <c r="AQ38" s="657"/>
      <c r="AR38" s="657"/>
      <c r="AS38" s="657"/>
      <c r="AT38" s="657"/>
      <c r="AU38" s="657"/>
      <c r="AV38" s="657"/>
      <c r="AW38" s="657"/>
      <c r="AX38" s="657"/>
      <c r="AY38" s="657"/>
      <c r="AZ38" s="657"/>
      <c r="BA38" s="657"/>
      <c r="BB38" s="657"/>
      <c r="BC38" s="657"/>
      <c r="BD38" s="208"/>
      <c r="BE38" s="656" t="str">
        <f t="shared" si="1"/>
        <v/>
      </c>
      <c r="BF38" s="656"/>
      <c r="BG38" s="657"/>
      <c r="BH38" s="657"/>
      <c r="BI38" s="657"/>
      <c r="BJ38" s="657"/>
      <c r="BK38" s="657"/>
      <c r="BL38" s="657"/>
      <c r="BM38" s="657"/>
      <c r="BN38" s="657"/>
      <c r="BO38" s="657"/>
      <c r="BP38" s="657"/>
      <c r="BQ38" s="657"/>
      <c r="BR38" s="657"/>
      <c r="BS38" s="657"/>
      <c r="BT38" s="657"/>
      <c r="BU38" s="657"/>
      <c r="BV38" s="208"/>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08"/>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5"/>
      <c r="DG38" s="658" t="str">
        <f>IF('各会計、関係団体の財政状況及び健全化判断比率'!BR11="","",'各会計、関係団体の財政状況及び健全化判断比率'!BR11)</f>
        <v/>
      </c>
      <c r="DH38" s="658"/>
      <c r="DI38" s="212"/>
      <c r="DJ38" s="180"/>
      <c r="DK38" s="180"/>
      <c r="DL38" s="180"/>
      <c r="DM38" s="180"/>
      <c r="DN38" s="180"/>
      <c r="DO38" s="180"/>
    </row>
    <row r="39" spans="1:119" ht="32.25" customHeight="1" x14ac:dyDescent="0.15">
      <c r="A39" s="181"/>
      <c r="B39" s="207"/>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08"/>
      <c r="U39" s="656" t="str">
        <f t="shared" si="4"/>
        <v/>
      </c>
      <c r="V39" s="656"/>
      <c r="W39" s="657"/>
      <c r="X39" s="657"/>
      <c r="Y39" s="657"/>
      <c r="Z39" s="657"/>
      <c r="AA39" s="657"/>
      <c r="AB39" s="657"/>
      <c r="AC39" s="657"/>
      <c r="AD39" s="657"/>
      <c r="AE39" s="657"/>
      <c r="AF39" s="657"/>
      <c r="AG39" s="657"/>
      <c r="AH39" s="657"/>
      <c r="AI39" s="657"/>
      <c r="AJ39" s="657"/>
      <c r="AK39" s="657"/>
      <c r="AL39" s="208"/>
      <c r="AM39" s="656" t="str">
        <f t="shared" si="0"/>
        <v/>
      </c>
      <c r="AN39" s="656"/>
      <c r="AO39" s="657"/>
      <c r="AP39" s="657"/>
      <c r="AQ39" s="657"/>
      <c r="AR39" s="657"/>
      <c r="AS39" s="657"/>
      <c r="AT39" s="657"/>
      <c r="AU39" s="657"/>
      <c r="AV39" s="657"/>
      <c r="AW39" s="657"/>
      <c r="AX39" s="657"/>
      <c r="AY39" s="657"/>
      <c r="AZ39" s="657"/>
      <c r="BA39" s="657"/>
      <c r="BB39" s="657"/>
      <c r="BC39" s="657"/>
      <c r="BD39" s="208"/>
      <c r="BE39" s="656" t="str">
        <f t="shared" si="1"/>
        <v/>
      </c>
      <c r="BF39" s="656"/>
      <c r="BG39" s="657"/>
      <c r="BH39" s="657"/>
      <c r="BI39" s="657"/>
      <c r="BJ39" s="657"/>
      <c r="BK39" s="657"/>
      <c r="BL39" s="657"/>
      <c r="BM39" s="657"/>
      <c r="BN39" s="657"/>
      <c r="BO39" s="657"/>
      <c r="BP39" s="657"/>
      <c r="BQ39" s="657"/>
      <c r="BR39" s="657"/>
      <c r="BS39" s="657"/>
      <c r="BT39" s="657"/>
      <c r="BU39" s="657"/>
      <c r="BV39" s="208"/>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08"/>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5"/>
      <c r="DG39" s="658" t="str">
        <f>IF('各会計、関係団体の財政状況及び健全化判断比率'!BR12="","",'各会計、関係団体の財政状況及び健全化判断比率'!BR12)</f>
        <v/>
      </c>
      <c r="DH39" s="658"/>
      <c r="DI39" s="212"/>
      <c r="DJ39" s="180"/>
      <c r="DK39" s="180"/>
      <c r="DL39" s="180"/>
      <c r="DM39" s="180"/>
      <c r="DN39" s="180"/>
      <c r="DO39" s="180"/>
    </row>
    <row r="40" spans="1:119" ht="32.25" customHeight="1" x14ac:dyDescent="0.15">
      <c r="A40" s="181"/>
      <c r="B40" s="207"/>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08"/>
      <c r="U40" s="656" t="str">
        <f t="shared" si="4"/>
        <v/>
      </c>
      <c r="V40" s="656"/>
      <c r="W40" s="657"/>
      <c r="X40" s="657"/>
      <c r="Y40" s="657"/>
      <c r="Z40" s="657"/>
      <c r="AA40" s="657"/>
      <c r="AB40" s="657"/>
      <c r="AC40" s="657"/>
      <c r="AD40" s="657"/>
      <c r="AE40" s="657"/>
      <c r="AF40" s="657"/>
      <c r="AG40" s="657"/>
      <c r="AH40" s="657"/>
      <c r="AI40" s="657"/>
      <c r="AJ40" s="657"/>
      <c r="AK40" s="657"/>
      <c r="AL40" s="208"/>
      <c r="AM40" s="656" t="str">
        <f t="shared" si="0"/>
        <v/>
      </c>
      <c r="AN40" s="656"/>
      <c r="AO40" s="657"/>
      <c r="AP40" s="657"/>
      <c r="AQ40" s="657"/>
      <c r="AR40" s="657"/>
      <c r="AS40" s="657"/>
      <c r="AT40" s="657"/>
      <c r="AU40" s="657"/>
      <c r="AV40" s="657"/>
      <c r="AW40" s="657"/>
      <c r="AX40" s="657"/>
      <c r="AY40" s="657"/>
      <c r="AZ40" s="657"/>
      <c r="BA40" s="657"/>
      <c r="BB40" s="657"/>
      <c r="BC40" s="657"/>
      <c r="BD40" s="208"/>
      <c r="BE40" s="656" t="str">
        <f t="shared" si="1"/>
        <v/>
      </c>
      <c r="BF40" s="656"/>
      <c r="BG40" s="657"/>
      <c r="BH40" s="657"/>
      <c r="BI40" s="657"/>
      <c r="BJ40" s="657"/>
      <c r="BK40" s="657"/>
      <c r="BL40" s="657"/>
      <c r="BM40" s="657"/>
      <c r="BN40" s="657"/>
      <c r="BO40" s="657"/>
      <c r="BP40" s="657"/>
      <c r="BQ40" s="657"/>
      <c r="BR40" s="657"/>
      <c r="BS40" s="657"/>
      <c r="BT40" s="657"/>
      <c r="BU40" s="657"/>
      <c r="BV40" s="208"/>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08"/>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5"/>
      <c r="DG40" s="658" t="str">
        <f>IF('各会計、関係団体の財政状況及び健全化判断比率'!BR13="","",'各会計、関係団体の財政状況及び健全化判断比率'!BR13)</f>
        <v/>
      </c>
      <c r="DH40" s="658"/>
      <c r="DI40" s="212"/>
      <c r="DJ40" s="180"/>
      <c r="DK40" s="180"/>
      <c r="DL40" s="180"/>
      <c r="DM40" s="180"/>
      <c r="DN40" s="180"/>
      <c r="DO40" s="180"/>
    </row>
    <row r="41" spans="1:119" ht="32.25" customHeight="1" x14ac:dyDescent="0.15">
      <c r="A41" s="181"/>
      <c r="B41" s="207"/>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08"/>
      <c r="U41" s="656" t="str">
        <f t="shared" si="4"/>
        <v/>
      </c>
      <c r="V41" s="656"/>
      <c r="W41" s="657"/>
      <c r="X41" s="657"/>
      <c r="Y41" s="657"/>
      <c r="Z41" s="657"/>
      <c r="AA41" s="657"/>
      <c r="AB41" s="657"/>
      <c r="AC41" s="657"/>
      <c r="AD41" s="657"/>
      <c r="AE41" s="657"/>
      <c r="AF41" s="657"/>
      <c r="AG41" s="657"/>
      <c r="AH41" s="657"/>
      <c r="AI41" s="657"/>
      <c r="AJ41" s="657"/>
      <c r="AK41" s="657"/>
      <c r="AL41" s="208"/>
      <c r="AM41" s="656" t="str">
        <f t="shared" si="0"/>
        <v/>
      </c>
      <c r="AN41" s="656"/>
      <c r="AO41" s="657"/>
      <c r="AP41" s="657"/>
      <c r="AQ41" s="657"/>
      <c r="AR41" s="657"/>
      <c r="AS41" s="657"/>
      <c r="AT41" s="657"/>
      <c r="AU41" s="657"/>
      <c r="AV41" s="657"/>
      <c r="AW41" s="657"/>
      <c r="AX41" s="657"/>
      <c r="AY41" s="657"/>
      <c r="AZ41" s="657"/>
      <c r="BA41" s="657"/>
      <c r="BB41" s="657"/>
      <c r="BC41" s="657"/>
      <c r="BD41" s="208"/>
      <c r="BE41" s="656" t="str">
        <f t="shared" si="1"/>
        <v/>
      </c>
      <c r="BF41" s="656"/>
      <c r="BG41" s="657"/>
      <c r="BH41" s="657"/>
      <c r="BI41" s="657"/>
      <c r="BJ41" s="657"/>
      <c r="BK41" s="657"/>
      <c r="BL41" s="657"/>
      <c r="BM41" s="657"/>
      <c r="BN41" s="657"/>
      <c r="BO41" s="657"/>
      <c r="BP41" s="657"/>
      <c r="BQ41" s="657"/>
      <c r="BR41" s="657"/>
      <c r="BS41" s="657"/>
      <c r="BT41" s="657"/>
      <c r="BU41" s="657"/>
      <c r="BV41" s="208"/>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08"/>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5"/>
      <c r="DG41" s="658" t="str">
        <f>IF('各会計、関係団体の財政状況及び健全化判断比率'!BR14="","",'各会計、関係団体の財政状況及び健全化判断比率'!BR14)</f>
        <v/>
      </c>
      <c r="DH41" s="658"/>
      <c r="DI41" s="212"/>
      <c r="DJ41" s="180"/>
      <c r="DK41" s="180"/>
      <c r="DL41" s="180"/>
      <c r="DM41" s="180"/>
      <c r="DN41" s="180"/>
      <c r="DO41" s="180"/>
    </row>
    <row r="42" spans="1:119" ht="32.25" customHeight="1" x14ac:dyDescent="0.15">
      <c r="A42" s="180"/>
      <c r="B42" s="207"/>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08"/>
      <c r="U42" s="656" t="str">
        <f t="shared" si="4"/>
        <v/>
      </c>
      <c r="V42" s="656"/>
      <c r="W42" s="657"/>
      <c r="X42" s="657"/>
      <c r="Y42" s="657"/>
      <c r="Z42" s="657"/>
      <c r="AA42" s="657"/>
      <c r="AB42" s="657"/>
      <c r="AC42" s="657"/>
      <c r="AD42" s="657"/>
      <c r="AE42" s="657"/>
      <c r="AF42" s="657"/>
      <c r="AG42" s="657"/>
      <c r="AH42" s="657"/>
      <c r="AI42" s="657"/>
      <c r="AJ42" s="657"/>
      <c r="AK42" s="657"/>
      <c r="AL42" s="208"/>
      <c r="AM42" s="656" t="str">
        <f t="shared" si="0"/>
        <v/>
      </c>
      <c r="AN42" s="656"/>
      <c r="AO42" s="657"/>
      <c r="AP42" s="657"/>
      <c r="AQ42" s="657"/>
      <c r="AR42" s="657"/>
      <c r="AS42" s="657"/>
      <c r="AT42" s="657"/>
      <c r="AU42" s="657"/>
      <c r="AV42" s="657"/>
      <c r="AW42" s="657"/>
      <c r="AX42" s="657"/>
      <c r="AY42" s="657"/>
      <c r="AZ42" s="657"/>
      <c r="BA42" s="657"/>
      <c r="BB42" s="657"/>
      <c r="BC42" s="657"/>
      <c r="BD42" s="208"/>
      <c r="BE42" s="656" t="str">
        <f t="shared" si="1"/>
        <v/>
      </c>
      <c r="BF42" s="656"/>
      <c r="BG42" s="657"/>
      <c r="BH42" s="657"/>
      <c r="BI42" s="657"/>
      <c r="BJ42" s="657"/>
      <c r="BK42" s="657"/>
      <c r="BL42" s="657"/>
      <c r="BM42" s="657"/>
      <c r="BN42" s="657"/>
      <c r="BO42" s="657"/>
      <c r="BP42" s="657"/>
      <c r="BQ42" s="657"/>
      <c r="BR42" s="657"/>
      <c r="BS42" s="657"/>
      <c r="BT42" s="657"/>
      <c r="BU42" s="657"/>
      <c r="BV42" s="208"/>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08"/>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5"/>
      <c r="DG42" s="658" t="str">
        <f>IF('各会計、関係団体の財政状況及び健全化判断比率'!BR15="","",'各会計、関係団体の財政状況及び健全化判断比率'!BR15)</f>
        <v/>
      </c>
      <c r="DH42" s="658"/>
      <c r="DI42" s="212"/>
      <c r="DJ42" s="180"/>
      <c r="DK42" s="180"/>
      <c r="DL42" s="180"/>
      <c r="DM42" s="180"/>
      <c r="DN42" s="180"/>
      <c r="DO42" s="180"/>
    </row>
    <row r="43" spans="1:119" ht="32.25" customHeight="1" x14ac:dyDescent="0.15">
      <c r="A43" s="180"/>
      <c r="B43" s="207"/>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08"/>
      <c r="U43" s="656" t="str">
        <f t="shared" si="4"/>
        <v/>
      </c>
      <c r="V43" s="656"/>
      <c r="W43" s="657"/>
      <c r="X43" s="657"/>
      <c r="Y43" s="657"/>
      <c r="Z43" s="657"/>
      <c r="AA43" s="657"/>
      <c r="AB43" s="657"/>
      <c r="AC43" s="657"/>
      <c r="AD43" s="657"/>
      <c r="AE43" s="657"/>
      <c r="AF43" s="657"/>
      <c r="AG43" s="657"/>
      <c r="AH43" s="657"/>
      <c r="AI43" s="657"/>
      <c r="AJ43" s="657"/>
      <c r="AK43" s="657"/>
      <c r="AL43" s="208"/>
      <c r="AM43" s="656" t="str">
        <f t="shared" si="0"/>
        <v/>
      </c>
      <c r="AN43" s="656"/>
      <c r="AO43" s="657"/>
      <c r="AP43" s="657"/>
      <c r="AQ43" s="657"/>
      <c r="AR43" s="657"/>
      <c r="AS43" s="657"/>
      <c r="AT43" s="657"/>
      <c r="AU43" s="657"/>
      <c r="AV43" s="657"/>
      <c r="AW43" s="657"/>
      <c r="AX43" s="657"/>
      <c r="AY43" s="657"/>
      <c r="AZ43" s="657"/>
      <c r="BA43" s="657"/>
      <c r="BB43" s="657"/>
      <c r="BC43" s="657"/>
      <c r="BD43" s="208"/>
      <c r="BE43" s="656" t="str">
        <f t="shared" si="1"/>
        <v/>
      </c>
      <c r="BF43" s="656"/>
      <c r="BG43" s="657"/>
      <c r="BH43" s="657"/>
      <c r="BI43" s="657"/>
      <c r="BJ43" s="657"/>
      <c r="BK43" s="657"/>
      <c r="BL43" s="657"/>
      <c r="BM43" s="657"/>
      <c r="BN43" s="657"/>
      <c r="BO43" s="657"/>
      <c r="BP43" s="657"/>
      <c r="BQ43" s="657"/>
      <c r="BR43" s="657"/>
      <c r="BS43" s="657"/>
      <c r="BT43" s="657"/>
      <c r="BU43" s="657"/>
      <c r="BV43" s="208"/>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08"/>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5"/>
      <c r="DG43" s="658" t="str">
        <f>IF('各会計、関係団体の財政状況及び健全化判断比率'!BR16="","",'各会計、関係団体の財政状況及び健全化判断比率'!BR16)</f>
        <v/>
      </c>
      <c r="DH43" s="658"/>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207</v>
      </c>
      <c r="C46" s="180"/>
      <c r="D46" s="180"/>
      <c r="E46" s="180" t="s">
        <v>208</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209</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210</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211</v>
      </c>
    </row>
    <row r="50" spans="5:5" x14ac:dyDescent="0.15">
      <c r="E50" s="182" t="s">
        <v>212</v>
      </c>
    </row>
    <row r="51" spans="5:5" x14ac:dyDescent="0.15">
      <c r="E51" s="182" t="s">
        <v>213</v>
      </c>
    </row>
    <row r="52" spans="5:5" x14ac:dyDescent="0.15">
      <c r="E52" s="182" t="s">
        <v>214</v>
      </c>
    </row>
    <row r="53" spans="5:5" x14ac:dyDescent="0.15"/>
    <row r="54" spans="5:5" x14ac:dyDescent="0.15"/>
    <row r="55" spans="5:5" x14ac:dyDescent="0.15"/>
    <row r="56" spans="5:5" x14ac:dyDescent="0.15"/>
  </sheetData>
  <sheetProtection algorithmName="SHA-512" hashValue="8DM4tq6bXZBa8Q+AFGpP1HrC7ehiMYB+Jqf4R4F3+HYAp2t8IHdeojIxLTID6paMw3CEboMD4H2OugDg9X45lA==" saltValue="JuYeDnZ2RyVhtKF7xNBw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topLeftCell="B1" zoomScale="80" zoomScaleNormal="80" zoomScaleSheetLayoutView="100" workbookViewId="0">
      <selection activeCell="K43" sqref="K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7" t="s">
        <v>558</v>
      </c>
      <c r="D34" s="1247"/>
      <c r="E34" s="1248"/>
      <c r="F34" s="32">
        <v>4.33</v>
      </c>
      <c r="G34" s="33">
        <v>3.83</v>
      </c>
      <c r="H34" s="33">
        <v>2.2999999999999998</v>
      </c>
      <c r="I34" s="33">
        <v>3.17</v>
      </c>
      <c r="J34" s="34">
        <v>3.15</v>
      </c>
      <c r="K34" s="22"/>
      <c r="L34" s="22"/>
      <c r="M34" s="22"/>
      <c r="N34" s="22"/>
      <c r="O34" s="22"/>
      <c r="P34" s="22"/>
    </row>
    <row r="35" spans="1:16" ht="39" customHeight="1" x14ac:dyDescent="0.15">
      <c r="A35" s="22"/>
      <c r="B35" s="35"/>
      <c r="C35" s="1241" t="s">
        <v>559</v>
      </c>
      <c r="D35" s="1242"/>
      <c r="E35" s="1243"/>
      <c r="F35" s="36">
        <v>0.39</v>
      </c>
      <c r="G35" s="37">
        <v>0.42</v>
      </c>
      <c r="H35" s="37">
        <v>0.39</v>
      </c>
      <c r="I35" s="37">
        <v>0.46</v>
      </c>
      <c r="J35" s="38">
        <v>0.33</v>
      </c>
      <c r="K35" s="22"/>
      <c r="L35" s="22"/>
      <c r="M35" s="22"/>
      <c r="N35" s="22"/>
      <c r="O35" s="22"/>
      <c r="P35" s="22"/>
    </row>
    <row r="36" spans="1:16" ht="39" customHeight="1" x14ac:dyDescent="0.15">
      <c r="A36" s="22"/>
      <c r="B36" s="35"/>
      <c r="C36" s="1241" t="s">
        <v>560</v>
      </c>
      <c r="D36" s="1242"/>
      <c r="E36" s="1243"/>
      <c r="F36" s="36">
        <v>0.56000000000000005</v>
      </c>
      <c r="G36" s="37">
        <v>0.17</v>
      </c>
      <c r="H36" s="37">
        <v>0.19</v>
      </c>
      <c r="I36" s="37">
        <v>0.11</v>
      </c>
      <c r="J36" s="38">
        <v>0.27</v>
      </c>
      <c r="K36" s="22"/>
      <c r="L36" s="22"/>
      <c r="M36" s="22"/>
      <c r="N36" s="22"/>
      <c r="O36" s="22"/>
      <c r="P36" s="22"/>
    </row>
    <row r="37" spans="1:16" ht="39" customHeight="1" x14ac:dyDescent="0.15">
      <c r="A37" s="22"/>
      <c r="B37" s="35"/>
      <c r="C37" s="1241" t="s">
        <v>561</v>
      </c>
      <c r="D37" s="1242"/>
      <c r="E37" s="1243"/>
      <c r="F37" s="36">
        <v>0.08</v>
      </c>
      <c r="G37" s="37">
        <v>0.19</v>
      </c>
      <c r="H37" s="37">
        <v>0.15</v>
      </c>
      <c r="I37" s="37">
        <v>0.19</v>
      </c>
      <c r="J37" s="38">
        <v>0.18</v>
      </c>
      <c r="K37" s="22"/>
      <c r="L37" s="22"/>
      <c r="M37" s="22"/>
      <c r="N37" s="22"/>
      <c r="O37" s="22"/>
      <c r="P37" s="22"/>
    </row>
    <row r="38" spans="1:16" ht="39" customHeight="1" x14ac:dyDescent="0.15">
      <c r="A38" s="22"/>
      <c r="B38" s="35"/>
      <c r="C38" s="1241" t="s">
        <v>562</v>
      </c>
      <c r="D38" s="1242"/>
      <c r="E38" s="1243"/>
      <c r="F38" s="36">
        <v>0.11</v>
      </c>
      <c r="G38" s="37">
        <v>0.1</v>
      </c>
      <c r="H38" s="37">
        <v>0.15</v>
      </c>
      <c r="I38" s="37">
        <v>0.2</v>
      </c>
      <c r="J38" s="38">
        <v>0.12</v>
      </c>
      <c r="K38" s="22"/>
      <c r="L38" s="22"/>
      <c r="M38" s="22"/>
      <c r="N38" s="22"/>
      <c r="O38" s="22"/>
      <c r="P38" s="22"/>
    </row>
    <row r="39" spans="1:16" ht="39" customHeight="1" x14ac:dyDescent="0.15">
      <c r="A39" s="22"/>
      <c r="B39" s="35"/>
      <c r="C39" s="1241" t="s">
        <v>563</v>
      </c>
      <c r="D39" s="1242"/>
      <c r="E39" s="1243"/>
      <c r="F39" s="36">
        <v>0.2</v>
      </c>
      <c r="G39" s="37">
        <v>0.1</v>
      </c>
      <c r="H39" s="37">
        <v>0.05</v>
      </c>
      <c r="I39" s="37">
        <v>0.02</v>
      </c>
      <c r="J39" s="38">
        <v>0.08</v>
      </c>
      <c r="K39" s="22"/>
      <c r="L39" s="22"/>
      <c r="M39" s="22"/>
      <c r="N39" s="22"/>
      <c r="O39" s="22"/>
      <c r="P39" s="22"/>
    </row>
    <row r="40" spans="1:16" ht="39" customHeight="1" x14ac:dyDescent="0.15">
      <c r="A40" s="22"/>
      <c r="B40" s="35"/>
      <c r="C40" s="1241" t="s">
        <v>564</v>
      </c>
      <c r="D40" s="1242"/>
      <c r="E40" s="1243"/>
      <c r="F40" s="36">
        <v>0.24</v>
      </c>
      <c r="G40" s="37">
        <v>0.15</v>
      </c>
      <c r="H40" s="37">
        <v>0.15</v>
      </c>
      <c r="I40" s="37">
        <v>0.16</v>
      </c>
      <c r="J40" s="38">
        <v>0.06</v>
      </c>
      <c r="K40" s="22"/>
      <c r="L40" s="22"/>
      <c r="M40" s="22"/>
      <c r="N40" s="22"/>
      <c r="O40" s="22"/>
      <c r="P40" s="22"/>
    </row>
    <row r="41" spans="1:16" ht="39" customHeight="1" x14ac:dyDescent="0.15">
      <c r="A41" s="22"/>
      <c r="B41" s="35"/>
      <c r="C41" s="1241" t="s">
        <v>565</v>
      </c>
      <c r="D41" s="1242"/>
      <c r="E41" s="1243"/>
      <c r="F41" s="36">
        <v>0.04</v>
      </c>
      <c r="G41" s="37">
        <v>0.03</v>
      </c>
      <c r="H41" s="37">
        <v>0.01</v>
      </c>
      <c r="I41" s="37">
        <v>0.02</v>
      </c>
      <c r="J41" s="38">
        <v>0.02</v>
      </c>
      <c r="K41" s="22"/>
      <c r="L41" s="22"/>
      <c r="M41" s="22"/>
      <c r="N41" s="22"/>
      <c r="O41" s="22"/>
      <c r="P41" s="22"/>
    </row>
    <row r="42" spans="1:16" ht="39" customHeight="1" x14ac:dyDescent="0.15">
      <c r="A42" s="22"/>
      <c r="B42" s="39"/>
      <c r="C42" s="1241" t="s">
        <v>566</v>
      </c>
      <c r="D42" s="1242"/>
      <c r="E42" s="1243"/>
      <c r="F42" s="36" t="s">
        <v>507</v>
      </c>
      <c r="G42" s="37" t="s">
        <v>507</v>
      </c>
      <c r="H42" s="37" t="s">
        <v>507</v>
      </c>
      <c r="I42" s="37" t="s">
        <v>507</v>
      </c>
      <c r="J42" s="38" t="s">
        <v>507</v>
      </c>
      <c r="K42" s="22"/>
      <c r="L42" s="22"/>
      <c r="M42" s="22"/>
      <c r="N42" s="22"/>
      <c r="O42" s="22"/>
      <c r="P42" s="22"/>
    </row>
    <row r="43" spans="1:16" ht="39" customHeight="1" thickBot="1" x14ac:dyDescent="0.2">
      <c r="A43" s="22"/>
      <c r="B43" s="40"/>
      <c r="C43" s="1244" t="s">
        <v>567</v>
      </c>
      <c r="D43" s="1245"/>
      <c r="E43" s="1246"/>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M4LuO3h36OOuhNZi/KRpBYRrXwFy6c21XkOoqKgfZLnD78/NKTIMFf0/sv5GUwwFo4dDLNBFLB6DncJ0fCIAQ==" saltValue="sJh2tpFSjnrjg2K8rMsk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topLeftCell="A34" zoomScale="80" zoomScaleNormal="8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248</v>
      </c>
      <c r="L45" s="60">
        <v>275</v>
      </c>
      <c r="M45" s="60">
        <v>288</v>
      </c>
      <c r="N45" s="60">
        <v>313</v>
      </c>
      <c r="O45" s="61">
        <v>326</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507</v>
      </c>
      <c r="L46" s="64" t="s">
        <v>507</v>
      </c>
      <c r="M46" s="64" t="s">
        <v>507</v>
      </c>
      <c r="N46" s="64" t="s">
        <v>507</v>
      </c>
      <c r="O46" s="65" t="s">
        <v>507</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507</v>
      </c>
      <c r="L47" s="64" t="s">
        <v>507</v>
      </c>
      <c r="M47" s="64" t="s">
        <v>507</v>
      </c>
      <c r="N47" s="64" t="s">
        <v>507</v>
      </c>
      <c r="O47" s="65" t="s">
        <v>507</v>
      </c>
      <c r="P47" s="48"/>
      <c r="Q47" s="48"/>
      <c r="R47" s="48"/>
      <c r="S47" s="48"/>
      <c r="T47" s="48"/>
      <c r="U47" s="48"/>
    </row>
    <row r="48" spans="1:21" ht="30.75" customHeight="1" x14ac:dyDescent="0.15">
      <c r="A48" s="48"/>
      <c r="B48" s="1251"/>
      <c r="C48" s="1252"/>
      <c r="D48" s="62"/>
      <c r="E48" s="1257" t="s">
        <v>15</v>
      </c>
      <c r="F48" s="1257"/>
      <c r="G48" s="1257"/>
      <c r="H48" s="1257"/>
      <c r="I48" s="1257"/>
      <c r="J48" s="1258"/>
      <c r="K48" s="63">
        <v>65</v>
      </c>
      <c r="L48" s="64">
        <v>61</v>
      </c>
      <c r="M48" s="64">
        <v>57</v>
      </c>
      <c r="N48" s="64">
        <v>56</v>
      </c>
      <c r="O48" s="65">
        <v>57</v>
      </c>
      <c r="P48" s="48"/>
      <c r="Q48" s="48"/>
      <c r="R48" s="48"/>
      <c r="S48" s="48"/>
      <c r="T48" s="48"/>
      <c r="U48" s="48"/>
    </row>
    <row r="49" spans="1:21" ht="30.75" customHeight="1" x14ac:dyDescent="0.15">
      <c r="A49" s="48"/>
      <c r="B49" s="1251"/>
      <c r="C49" s="1252"/>
      <c r="D49" s="62"/>
      <c r="E49" s="1257" t="s">
        <v>16</v>
      </c>
      <c r="F49" s="1257"/>
      <c r="G49" s="1257"/>
      <c r="H49" s="1257"/>
      <c r="I49" s="1257"/>
      <c r="J49" s="1258"/>
      <c r="K49" s="63">
        <v>17</v>
      </c>
      <c r="L49" s="64">
        <v>17</v>
      </c>
      <c r="M49" s="64">
        <v>23</v>
      </c>
      <c r="N49" s="64">
        <v>18</v>
      </c>
      <c r="O49" s="65">
        <v>19</v>
      </c>
      <c r="P49" s="48"/>
      <c r="Q49" s="48"/>
      <c r="R49" s="48"/>
      <c r="S49" s="48"/>
      <c r="T49" s="48"/>
      <c r="U49" s="48"/>
    </row>
    <row r="50" spans="1:21" ht="30.75" customHeight="1" x14ac:dyDescent="0.15">
      <c r="A50" s="48"/>
      <c r="B50" s="1251"/>
      <c r="C50" s="1252"/>
      <c r="D50" s="62"/>
      <c r="E50" s="1257" t="s">
        <v>17</v>
      </c>
      <c r="F50" s="1257"/>
      <c r="G50" s="1257"/>
      <c r="H50" s="1257"/>
      <c r="I50" s="1257"/>
      <c r="J50" s="1258"/>
      <c r="K50" s="63" t="s">
        <v>507</v>
      </c>
      <c r="L50" s="64" t="s">
        <v>507</v>
      </c>
      <c r="M50" s="64" t="s">
        <v>507</v>
      </c>
      <c r="N50" s="64" t="s">
        <v>507</v>
      </c>
      <c r="O50" s="65" t="s">
        <v>507</v>
      </c>
      <c r="P50" s="48"/>
      <c r="Q50" s="48"/>
      <c r="R50" s="48"/>
      <c r="S50" s="48"/>
      <c r="T50" s="48"/>
      <c r="U50" s="48"/>
    </row>
    <row r="51" spans="1:21" ht="30.75" customHeight="1" x14ac:dyDescent="0.15">
      <c r="A51" s="48"/>
      <c r="B51" s="1253"/>
      <c r="C51" s="1254"/>
      <c r="D51" s="66"/>
      <c r="E51" s="1257" t="s">
        <v>18</v>
      </c>
      <c r="F51" s="1257"/>
      <c r="G51" s="1257"/>
      <c r="H51" s="1257"/>
      <c r="I51" s="1257"/>
      <c r="J51" s="1258"/>
      <c r="K51" s="63">
        <v>0</v>
      </c>
      <c r="L51" s="64">
        <v>1</v>
      </c>
      <c r="M51" s="64" t="s">
        <v>507</v>
      </c>
      <c r="N51" s="64">
        <v>0</v>
      </c>
      <c r="O51" s="65">
        <v>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244</v>
      </c>
      <c r="L52" s="64">
        <v>254</v>
      </c>
      <c r="M52" s="64">
        <v>264</v>
      </c>
      <c r="N52" s="64">
        <v>275</v>
      </c>
      <c r="O52" s="65">
        <v>284</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86</v>
      </c>
      <c r="L53" s="69">
        <v>100</v>
      </c>
      <c r="M53" s="69">
        <v>104</v>
      </c>
      <c r="N53" s="69">
        <v>112</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5" t="s">
        <v>25</v>
      </c>
      <c r="C57" s="1266"/>
      <c r="D57" s="1269" t="s">
        <v>26</v>
      </c>
      <c r="E57" s="1270"/>
      <c r="F57" s="1270"/>
      <c r="G57" s="1270"/>
      <c r="H57" s="1270"/>
      <c r="I57" s="1270"/>
      <c r="J57" s="1271"/>
      <c r="K57" s="380" t="s">
        <v>507</v>
      </c>
      <c r="L57" s="381" t="s">
        <v>507</v>
      </c>
      <c r="M57" s="381" t="s">
        <v>507</v>
      </c>
      <c r="N57" s="381" t="s">
        <v>507</v>
      </c>
      <c r="O57" s="382" t="s">
        <v>507</v>
      </c>
    </row>
    <row r="58" spans="1:21" ht="31.5" customHeight="1" thickBot="1" x14ac:dyDescent="0.2">
      <c r="B58" s="1267"/>
      <c r="C58" s="1268"/>
      <c r="D58" s="1272" t="s">
        <v>27</v>
      </c>
      <c r="E58" s="1273"/>
      <c r="F58" s="1273"/>
      <c r="G58" s="1273"/>
      <c r="H58" s="1273"/>
      <c r="I58" s="1273"/>
      <c r="J58" s="1274"/>
      <c r="K58" s="383" t="s">
        <v>507</v>
      </c>
      <c r="L58" s="384" t="s">
        <v>507</v>
      </c>
      <c r="M58" s="384" t="s">
        <v>507</v>
      </c>
      <c r="N58" s="384" t="s">
        <v>507</v>
      </c>
      <c r="O58" s="385" t="s">
        <v>507</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AQ7EjQPbGSU+vg9r13Ewj2M27iR92G8KCCmCnkKFfDgWG+6O/YDeYx1SA5s8a5vNxRAH4m4TPFj5dq1AzAWbw==" saltValue="L1oJSxFFyRiBZBKSOc1L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91"/>
  <sheetViews>
    <sheetView showGridLines="0" topLeftCell="A22" zoomScale="80" zoomScaleNormal="80" zoomScaleSheetLayoutView="100" workbookViewId="0">
      <selection activeCell="M41" sqref="M41:M45"/>
    </sheetView>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549</v>
      </c>
      <c r="J40" s="94" t="s">
        <v>550</v>
      </c>
      <c r="K40" s="94" t="s">
        <v>551</v>
      </c>
      <c r="L40" s="94" t="s">
        <v>552</v>
      </c>
      <c r="M40" s="95" t="s">
        <v>553</v>
      </c>
    </row>
    <row r="41" spans="2:13" ht="27.75" customHeight="1" x14ac:dyDescent="0.15">
      <c r="B41" s="1275" t="s">
        <v>30</v>
      </c>
      <c r="C41" s="1276"/>
      <c r="D41" s="96"/>
      <c r="E41" s="1281" t="s">
        <v>31</v>
      </c>
      <c r="F41" s="1281"/>
      <c r="G41" s="1281"/>
      <c r="H41" s="1282"/>
      <c r="I41" s="97">
        <v>3106</v>
      </c>
      <c r="J41" s="98">
        <v>3095</v>
      </c>
      <c r="K41" s="98">
        <v>2988</v>
      </c>
      <c r="L41" s="98">
        <v>2817</v>
      </c>
      <c r="M41" s="99">
        <v>2997</v>
      </c>
    </row>
    <row r="42" spans="2:13" ht="27.75" customHeight="1" x14ac:dyDescent="0.15">
      <c r="B42" s="1277"/>
      <c r="C42" s="1278"/>
      <c r="D42" s="100"/>
      <c r="E42" s="1283" t="s">
        <v>32</v>
      </c>
      <c r="F42" s="1283"/>
      <c r="G42" s="1283"/>
      <c r="H42" s="1284"/>
      <c r="I42" s="101" t="s">
        <v>507</v>
      </c>
      <c r="J42" s="102" t="s">
        <v>507</v>
      </c>
      <c r="K42" s="102" t="s">
        <v>507</v>
      </c>
      <c r="L42" s="102" t="s">
        <v>507</v>
      </c>
      <c r="M42" s="103" t="s">
        <v>507</v>
      </c>
    </row>
    <row r="43" spans="2:13" ht="27.75" customHeight="1" x14ac:dyDescent="0.15">
      <c r="B43" s="1277"/>
      <c r="C43" s="1278"/>
      <c r="D43" s="100"/>
      <c r="E43" s="1283" t="s">
        <v>33</v>
      </c>
      <c r="F43" s="1283"/>
      <c r="G43" s="1283"/>
      <c r="H43" s="1284"/>
      <c r="I43" s="101">
        <v>686</v>
      </c>
      <c r="J43" s="102">
        <v>663</v>
      </c>
      <c r="K43" s="102">
        <v>549</v>
      </c>
      <c r="L43" s="102">
        <v>527</v>
      </c>
      <c r="M43" s="103">
        <v>520</v>
      </c>
    </row>
    <row r="44" spans="2:13" ht="27.75" customHeight="1" x14ac:dyDescent="0.15">
      <c r="B44" s="1277"/>
      <c r="C44" s="1278"/>
      <c r="D44" s="100"/>
      <c r="E44" s="1283" t="s">
        <v>34</v>
      </c>
      <c r="F44" s="1283"/>
      <c r="G44" s="1283"/>
      <c r="H44" s="1284"/>
      <c r="I44" s="101">
        <v>149</v>
      </c>
      <c r="J44" s="102">
        <v>139</v>
      </c>
      <c r="K44" s="102">
        <v>127</v>
      </c>
      <c r="L44" s="102">
        <v>108</v>
      </c>
      <c r="M44" s="103">
        <v>90</v>
      </c>
    </row>
    <row r="45" spans="2:13" ht="27.75" customHeight="1" x14ac:dyDescent="0.15">
      <c r="B45" s="1277"/>
      <c r="C45" s="1278"/>
      <c r="D45" s="100"/>
      <c r="E45" s="1283" t="s">
        <v>35</v>
      </c>
      <c r="F45" s="1283"/>
      <c r="G45" s="1283"/>
      <c r="H45" s="1284"/>
      <c r="I45" s="101">
        <v>579</v>
      </c>
      <c r="J45" s="102">
        <v>519</v>
      </c>
      <c r="K45" s="102">
        <v>496</v>
      </c>
      <c r="L45" s="102">
        <v>473</v>
      </c>
      <c r="M45" s="103">
        <v>438</v>
      </c>
    </row>
    <row r="46" spans="2:13" ht="27.75" customHeight="1" x14ac:dyDescent="0.15">
      <c r="B46" s="1277"/>
      <c r="C46" s="1278"/>
      <c r="D46" s="104"/>
      <c r="E46" s="1283" t="s">
        <v>36</v>
      </c>
      <c r="F46" s="1283"/>
      <c r="G46" s="1283"/>
      <c r="H46" s="1284"/>
      <c r="I46" s="101" t="s">
        <v>507</v>
      </c>
      <c r="J46" s="102" t="s">
        <v>507</v>
      </c>
      <c r="K46" s="102" t="s">
        <v>507</v>
      </c>
      <c r="L46" s="102" t="s">
        <v>507</v>
      </c>
      <c r="M46" s="103" t="s">
        <v>507</v>
      </c>
    </row>
    <row r="47" spans="2:13" ht="27.75" customHeight="1" x14ac:dyDescent="0.15">
      <c r="B47" s="1277"/>
      <c r="C47" s="1278"/>
      <c r="D47" s="105"/>
      <c r="E47" s="1285" t="s">
        <v>37</v>
      </c>
      <c r="F47" s="1286"/>
      <c r="G47" s="1286"/>
      <c r="H47" s="1287"/>
      <c r="I47" s="101" t="s">
        <v>507</v>
      </c>
      <c r="J47" s="102" t="s">
        <v>507</v>
      </c>
      <c r="K47" s="102" t="s">
        <v>507</v>
      </c>
      <c r="L47" s="102" t="s">
        <v>507</v>
      </c>
      <c r="M47" s="103" t="s">
        <v>507</v>
      </c>
    </row>
    <row r="48" spans="2:13" ht="27.75" customHeight="1" x14ac:dyDescent="0.15">
      <c r="B48" s="1277"/>
      <c r="C48" s="1278"/>
      <c r="D48" s="100"/>
      <c r="E48" s="1283" t="s">
        <v>38</v>
      </c>
      <c r="F48" s="1283"/>
      <c r="G48" s="1283"/>
      <c r="H48" s="1284"/>
      <c r="I48" s="101" t="s">
        <v>507</v>
      </c>
      <c r="J48" s="102" t="s">
        <v>507</v>
      </c>
      <c r="K48" s="102" t="s">
        <v>507</v>
      </c>
      <c r="L48" s="102" t="s">
        <v>507</v>
      </c>
      <c r="M48" s="103" t="s">
        <v>507</v>
      </c>
    </row>
    <row r="49" spans="2:13" ht="27.75" customHeight="1" x14ac:dyDescent="0.15">
      <c r="B49" s="1279"/>
      <c r="C49" s="1280"/>
      <c r="D49" s="100"/>
      <c r="E49" s="1283" t="s">
        <v>39</v>
      </c>
      <c r="F49" s="1283"/>
      <c r="G49" s="1283"/>
      <c r="H49" s="1284"/>
      <c r="I49" s="101" t="s">
        <v>507</v>
      </c>
      <c r="J49" s="102" t="s">
        <v>507</v>
      </c>
      <c r="K49" s="102" t="s">
        <v>507</v>
      </c>
      <c r="L49" s="102" t="s">
        <v>507</v>
      </c>
      <c r="M49" s="103" t="s">
        <v>507</v>
      </c>
    </row>
    <row r="50" spans="2:13" ht="27.75" customHeight="1" x14ac:dyDescent="0.15">
      <c r="B50" s="1288" t="s">
        <v>40</v>
      </c>
      <c r="C50" s="1289"/>
      <c r="D50" s="106"/>
      <c r="E50" s="1283" t="s">
        <v>41</v>
      </c>
      <c r="F50" s="1283"/>
      <c r="G50" s="1283"/>
      <c r="H50" s="1284"/>
      <c r="I50" s="101">
        <v>1684</v>
      </c>
      <c r="J50" s="102">
        <v>1532</v>
      </c>
      <c r="K50" s="102">
        <v>1450</v>
      </c>
      <c r="L50" s="102">
        <v>1244</v>
      </c>
      <c r="M50" s="103">
        <v>955</v>
      </c>
    </row>
    <row r="51" spans="2:13" ht="27.75" customHeight="1" x14ac:dyDescent="0.15">
      <c r="B51" s="1277"/>
      <c r="C51" s="1278"/>
      <c r="D51" s="100"/>
      <c r="E51" s="1283" t="s">
        <v>42</v>
      </c>
      <c r="F51" s="1283"/>
      <c r="G51" s="1283"/>
      <c r="H51" s="1284"/>
      <c r="I51" s="101">
        <v>2</v>
      </c>
      <c r="J51" s="102">
        <v>1</v>
      </c>
      <c r="K51" s="102">
        <v>1</v>
      </c>
      <c r="L51" s="102">
        <v>0</v>
      </c>
      <c r="M51" s="103" t="s">
        <v>507</v>
      </c>
    </row>
    <row r="52" spans="2:13" ht="27.75" customHeight="1" x14ac:dyDescent="0.15">
      <c r="B52" s="1279"/>
      <c r="C52" s="1280"/>
      <c r="D52" s="100"/>
      <c r="E52" s="1283" t="s">
        <v>43</v>
      </c>
      <c r="F52" s="1283"/>
      <c r="G52" s="1283"/>
      <c r="H52" s="1284"/>
      <c r="I52" s="101">
        <v>2719</v>
      </c>
      <c r="J52" s="102">
        <v>2671</v>
      </c>
      <c r="K52" s="102">
        <v>2581</v>
      </c>
      <c r="L52" s="102">
        <v>2438</v>
      </c>
      <c r="M52" s="103">
        <v>2536</v>
      </c>
    </row>
    <row r="53" spans="2:13" ht="27.75" customHeight="1" thickBot="1" x14ac:dyDescent="0.2">
      <c r="B53" s="1290" t="s">
        <v>44</v>
      </c>
      <c r="C53" s="1291"/>
      <c r="D53" s="107"/>
      <c r="E53" s="1292" t="s">
        <v>45</v>
      </c>
      <c r="F53" s="1292"/>
      <c r="G53" s="1292"/>
      <c r="H53" s="1293"/>
      <c r="I53" s="108">
        <v>114</v>
      </c>
      <c r="J53" s="109">
        <v>211</v>
      </c>
      <c r="K53" s="109">
        <v>128</v>
      </c>
      <c r="L53" s="109">
        <v>244</v>
      </c>
      <c r="M53" s="110">
        <v>553</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sheetData>
  <sheetProtection algorithmName="SHA-512" hashValue="OIbEaOSGf+DDKGxs4ykKcUCTqjeJchNLMBx9r6iRRK2QoKFTYZe4CTsYZJk0PO2JHc4Ru5dfQW0dtJzdAbeOXA==" saltValue="ZWiZyzAShFGEjYeS9K2k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election activeCell="I2" sqref="I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302" t="s">
        <v>48</v>
      </c>
      <c r="D55" s="1302"/>
      <c r="E55" s="1303"/>
      <c r="F55" s="122">
        <v>756</v>
      </c>
      <c r="G55" s="122">
        <v>630</v>
      </c>
      <c r="H55" s="123">
        <v>416</v>
      </c>
    </row>
    <row r="56" spans="2:8" ht="52.5" customHeight="1" x14ac:dyDescent="0.15">
      <c r="B56" s="124"/>
      <c r="C56" s="1304" t="s">
        <v>49</v>
      </c>
      <c r="D56" s="1304"/>
      <c r="E56" s="1305"/>
      <c r="F56" s="125">
        <v>190</v>
      </c>
      <c r="G56" s="125">
        <v>190</v>
      </c>
      <c r="H56" s="126">
        <v>190</v>
      </c>
    </row>
    <row r="57" spans="2:8" ht="53.25" customHeight="1" x14ac:dyDescent="0.15">
      <c r="B57" s="124"/>
      <c r="C57" s="1306" t="s">
        <v>50</v>
      </c>
      <c r="D57" s="1306"/>
      <c r="E57" s="1307"/>
      <c r="F57" s="127">
        <v>499</v>
      </c>
      <c r="G57" s="127">
        <v>411</v>
      </c>
      <c r="H57" s="128">
        <v>337</v>
      </c>
    </row>
    <row r="58" spans="2:8" ht="45.75" customHeight="1" x14ac:dyDescent="0.15">
      <c r="B58" s="129"/>
      <c r="C58" s="1294" t="s">
        <v>577</v>
      </c>
      <c r="D58" s="1295"/>
      <c r="E58" s="1296"/>
      <c r="F58" s="130">
        <v>109</v>
      </c>
      <c r="G58" s="130">
        <v>83</v>
      </c>
      <c r="H58" s="131">
        <v>66</v>
      </c>
    </row>
    <row r="59" spans="2:8" ht="45.75" customHeight="1" x14ac:dyDescent="0.15">
      <c r="B59" s="129"/>
      <c r="C59" s="1294" t="s">
        <v>578</v>
      </c>
      <c r="D59" s="1295"/>
      <c r="E59" s="1296"/>
      <c r="F59" s="130">
        <v>50</v>
      </c>
      <c r="G59" s="130">
        <v>50</v>
      </c>
      <c r="H59" s="131">
        <v>39</v>
      </c>
    </row>
    <row r="60" spans="2:8" ht="45.75" customHeight="1" x14ac:dyDescent="0.15">
      <c r="B60" s="129"/>
      <c r="C60" s="1294" t="s">
        <v>579</v>
      </c>
      <c r="D60" s="1295"/>
      <c r="E60" s="1296"/>
      <c r="F60" s="130">
        <v>67</v>
      </c>
      <c r="G60" s="130">
        <v>53</v>
      </c>
      <c r="H60" s="131">
        <v>33</v>
      </c>
    </row>
    <row r="61" spans="2:8" ht="45.75" customHeight="1" x14ac:dyDescent="0.15">
      <c r="B61" s="129"/>
      <c r="C61" s="1294" t="s">
        <v>580</v>
      </c>
      <c r="D61" s="1295"/>
      <c r="E61" s="1296"/>
      <c r="F61" s="130">
        <v>72</v>
      </c>
      <c r="G61" s="130">
        <v>53</v>
      </c>
      <c r="H61" s="131">
        <v>32</v>
      </c>
    </row>
    <row r="62" spans="2:8" ht="45.75" customHeight="1" thickBot="1" x14ac:dyDescent="0.2">
      <c r="B62" s="132"/>
      <c r="C62" s="1297" t="s">
        <v>581</v>
      </c>
      <c r="D62" s="1298"/>
      <c r="E62" s="1299"/>
      <c r="F62" s="133">
        <v>26</v>
      </c>
      <c r="G62" s="133">
        <v>26</v>
      </c>
      <c r="H62" s="134">
        <v>26</v>
      </c>
    </row>
    <row r="63" spans="2:8" ht="52.5" customHeight="1" thickBot="1" x14ac:dyDescent="0.2">
      <c r="B63" s="135"/>
      <c r="C63" s="1300" t="s">
        <v>51</v>
      </c>
      <c r="D63" s="1300"/>
      <c r="E63" s="1301"/>
      <c r="F63" s="136">
        <v>1444</v>
      </c>
      <c r="G63" s="136">
        <v>1231</v>
      </c>
      <c r="H63" s="137">
        <v>942</v>
      </c>
    </row>
    <row r="64" spans="2:8" ht="15" customHeight="1" x14ac:dyDescent="0.15"/>
  </sheetData>
  <sheetProtection algorithmName="SHA-512" hashValue="27TA/bNzHQaVTl4yFur64zmOYlCeywnKb6sYLztk/K8Apd2kV+3zSwOpsIaBinQ7l4H3WkBXru+gUcP+eGKjWw==" saltValue="AaqKaKui73T8Kq8e+WS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CF745-9958-4AE4-8667-5C18E24F615F}">
  <sheetPr>
    <tabColor rgb="FFFF0000"/>
    <pageSetUpPr fitToPage="1"/>
  </sheetPr>
  <dimension ref="A1:WZM160"/>
  <sheetViews>
    <sheetView showGridLines="0" topLeftCell="T34" zoomScaleNormal="100" zoomScaleSheetLayoutView="55" workbookViewId="0">
      <selection activeCell="AI39" sqref="AI3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5"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6"/>
      <c r="DG10" s="286"/>
      <c r="DH10" s="286"/>
      <c r="DI10" s="286"/>
      <c r="DJ10" s="286"/>
      <c r="DK10" s="286"/>
      <c r="DL10" s="286"/>
      <c r="DM10" s="286"/>
      <c r="DN10" s="286"/>
      <c r="DO10" s="286"/>
      <c r="DP10" s="286"/>
      <c r="DQ10" s="286"/>
      <c r="DR10" s="286"/>
      <c r="DS10" s="286"/>
      <c r="DT10" s="286"/>
      <c r="DU10" s="286"/>
      <c r="DV10" s="286"/>
      <c r="DW10" s="286"/>
      <c r="EM10" s="285" t="s">
        <v>582</v>
      </c>
    </row>
    <row r="11" spans="1:143" s="285"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6"/>
      <c r="DG12" s="286"/>
      <c r="DH12" s="286"/>
      <c r="DI12" s="286"/>
      <c r="DJ12" s="286"/>
      <c r="DK12" s="286"/>
      <c r="DL12" s="286"/>
      <c r="DM12" s="286"/>
      <c r="DN12" s="286"/>
      <c r="DO12" s="286"/>
      <c r="DP12" s="286"/>
      <c r="DQ12" s="286"/>
      <c r="DR12" s="286"/>
      <c r="DS12" s="286"/>
      <c r="DT12" s="286"/>
      <c r="DU12" s="286"/>
      <c r="DV12" s="286"/>
      <c r="DW12" s="286"/>
      <c r="EM12" s="285" t="s">
        <v>582</v>
      </c>
    </row>
    <row r="13" spans="1:143" s="285"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585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586</v>
      </c>
    </row>
    <row r="50" spans="1:109"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549</v>
      </c>
      <c r="BQ50" s="1313"/>
      <c r="BR50" s="1313"/>
      <c r="BS50" s="1313"/>
      <c r="BT50" s="1313"/>
      <c r="BU50" s="1313"/>
      <c r="BV50" s="1313"/>
      <c r="BW50" s="1313"/>
      <c r="BX50" s="1313" t="s">
        <v>550</v>
      </c>
      <c r="BY50" s="1313"/>
      <c r="BZ50" s="1313"/>
      <c r="CA50" s="1313"/>
      <c r="CB50" s="1313"/>
      <c r="CC50" s="1313"/>
      <c r="CD50" s="1313"/>
      <c r="CE50" s="1313"/>
      <c r="CF50" s="1313" t="s">
        <v>551</v>
      </c>
      <c r="CG50" s="1313"/>
      <c r="CH50" s="1313"/>
      <c r="CI50" s="1313"/>
      <c r="CJ50" s="1313"/>
      <c r="CK50" s="1313"/>
      <c r="CL50" s="1313"/>
      <c r="CM50" s="1313"/>
      <c r="CN50" s="1313" t="s">
        <v>552</v>
      </c>
      <c r="CO50" s="1313"/>
      <c r="CP50" s="1313"/>
      <c r="CQ50" s="1313"/>
      <c r="CR50" s="1313"/>
      <c r="CS50" s="1313"/>
      <c r="CT50" s="1313"/>
      <c r="CU50" s="1313"/>
      <c r="CV50" s="1313" t="s">
        <v>553</v>
      </c>
      <c r="CW50" s="1313"/>
      <c r="CX50" s="1313"/>
      <c r="CY50" s="1313"/>
      <c r="CZ50" s="1313"/>
      <c r="DA50" s="1313"/>
      <c r="DB50" s="1313"/>
      <c r="DC50" s="1313"/>
    </row>
    <row r="51" spans="1:109" ht="13.5" customHeight="1" x14ac:dyDescent="0.15">
      <c r="B51" s="395"/>
      <c r="G51" s="1316"/>
      <c r="H51" s="1316"/>
      <c r="I51" s="1330"/>
      <c r="J51" s="1330"/>
      <c r="K51" s="1315"/>
      <c r="L51" s="1315"/>
      <c r="M51" s="1315"/>
      <c r="N51" s="1315"/>
      <c r="AM51" s="404"/>
      <c r="AN51" s="1311" t="s">
        <v>587</v>
      </c>
      <c r="AO51" s="1311"/>
      <c r="AP51" s="1311"/>
      <c r="AQ51" s="1311"/>
      <c r="AR51" s="1311"/>
      <c r="AS51" s="1311"/>
      <c r="AT51" s="1311"/>
      <c r="AU51" s="1311"/>
      <c r="AV51" s="1311"/>
      <c r="AW51" s="1311"/>
      <c r="AX51" s="1311"/>
      <c r="AY51" s="1311"/>
      <c r="AZ51" s="1311"/>
      <c r="BA51" s="1311"/>
      <c r="BB51" s="1311" t="s">
        <v>588</v>
      </c>
      <c r="BC51" s="1311"/>
      <c r="BD51" s="1311"/>
      <c r="BE51" s="1311"/>
      <c r="BF51" s="1311"/>
      <c r="BG51" s="1311"/>
      <c r="BH51" s="1311"/>
      <c r="BI51" s="1311"/>
      <c r="BJ51" s="1311"/>
      <c r="BK51" s="1311"/>
      <c r="BL51" s="1311"/>
      <c r="BM51" s="1311"/>
      <c r="BN51" s="1311"/>
      <c r="BO51" s="1311"/>
      <c r="BP51" s="1308">
        <v>7.7</v>
      </c>
      <c r="BQ51" s="1308"/>
      <c r="BR51" s="1308"/>
      <c r="BS51" s="1308"/>
      <c r="BT51" s="1308"/>
      <c r="BU51" s="1308"/>
      <c r="BV51" s="1308"/>
      <c r="BW51" s="1308"/>
      <c r="BX51" s="1308">
        <v>15</v>
      </c>
      <c r="BY51" s="1308"/>
      <c r="BZ51" s="1308"/>
      <c r="CA51" s="1308"/>
      <c r="CB51" s="1308"/>
      <c r="CC51" s="1308"/>
      <c r="CD51" s="1308"/>
      <c r="CE51" s="1308"/>
      <c r="CF51" s="1320"/>
      <c r="CG51" s="1308"/>
      <c r="CH51" s="1308"/>
      <c r="CI51" s="1308"/>
      <c r="CJ51" s="1308"/>
      <c r="CK51" s="1308"/>
      <c r="CL51" s="1308"/>
      <c r="CM51" s="1308"/>
      <c r="CN51" s="1320"/>
      <c r="CO51" s="1308"/>
      <c r="CP51" s="1308"/>
      <c r="CQ51" s="1308"/>
      <c r="CR51" s="1308"/>
      <c r="CS51" s="1308"/>
      <c r="CT51" s="1308"/>
      <c r="CU51" s="1308"/>
      <c r="CV51" s="1308">
        <v>41.1</v>
      </c>
      <c r="CW51" s="1308"/>
      <c r="CX51" s="1308"/>
      <c r="CY51" s="1308"/>
      <c r="CZ51" s="1308"/>
      <c r="DA51" s="1308"/>
      <c r="DB51" s="1308"/>
      <c r="DC51" s="1308"/>
    </row>
    <row r="52" spans="1:109" x14ac:dyDescent="0.15">
      <c r="B52" s="395"/>
      <c r="G52" s="1316"/>
      <c r="H52" s="1316"/>
      <c r="I52" s="1330"/>
      <c r="J52" s="1330"/>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589</v>
      </c>
      <c r="BC53" s="1311"/>
      <c r="BD53" s="1311"/>
      <c r="BE53" s="1311"/>
      <c r="BF53" s="1311"/>
      <c r="BG53" s="1311"/>
      <c r="BH53" s="1311"/>
      <c r="BI53" s="1311"/>
      <c r="BJ53" s="1311"/>
      <c r="BK53" s="1311"/>
      <c r="BL53" s="1311"/>
      <c r="BM53" s="1311"/>
      <c r="BN53" s="1311"/>
      <c r="BO53" s="1311"/>
      <c r="BP53" s="1308">
        <v>66.2</v>
      </c>
      <c r="BQ53" s="1308"/>
      <c r="BR53" s="1308"/>
      <c r="BS53" s="1308"/>
      <c r="BT53" s="1308"/>
      <c r="BU53" s="1308"/>
      <c r="BV53" s="1308"/>
      <c r="BW53" s="1308"/>
      <c r="BX53" s="1308">
        <v>64.599999999999994</v>
      </c>
      <c r="BY53" s="1308"/>
      <c r="BZ53" s="1308"/>
      <c r="CA53" s="1308"/>
      <c r="CB53" s="1308"/>
      <c r="CC53" s="1308"/>
      <c r="CD53" s="1308"/>
      <c r="CE53" s="1308"/>
      <c r="CF53" s="1320"/>
      <c r="CG53" s="1308"/>
      <c r="CH53" s="1308"/>
      <c r="CI53" s="1308"/>
      <c r="CJ53" s="1308"/>
      <c r="CK53" s="1308"/>
      <c r="CL53" s="1308"/>
      <c r="CM53" s="1308"/>
      <c r="CN53" s="1320"/>
      <c r="CO53" s="1308"/>
      <c r="CP53" s="1308"/>
      <c r="CQ53" s="1308"/>
      <c r="CR53" s="1308"/>
      <c r="CS53" s="1308"/>
      <c r="CT53" s="1308"/>
      <c r="CU53" s="1308"/>
      <c r="CV53" s="1308">
        <v>71.2</v>
      </c>
      <c r="CW53" s="1308"/>
      <c r="CX53" s="1308"/>
      <c r="CY53" s="1308"/>
      <c r="CZ53" s="1308"/>
      <c r="DA53" s="1308"/>
      <c r="DB53" s="1308"/>
      <c r="DC53" s="1308"/>
    </row>
    <row r="54" spans="1:109"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4"/>
      <c r="H55" s="1314"/>
      <c r="I55" s="1314"/>
      <c r="J55" s="1314"/>
      <c r="K55" s="1315"/>
      <c r="L55" s="1315"/>
      <c r="M55" s="1315"/>
      <c r="N55" s="1315"/>
      <c r="AN55" s="1313" t="s">
        <v>590</v>
      </c>
      <c r="AO55" s="1313"/>
      <c r="AP55" s="1313"/>
      <c r="AQ55" s="1313"/>
      <c r="AR55" s="1313"/>
      <c r="AS55" s="1313"/>
      <c r="AT55" s="1313"/>
      <c r="AU55" s="1313"/>
      <c r="AV55" s="1313"/>
      <c r="AW55" s="1313"/>
      <c r="AX55" s="1313"/>
      <c r="AY55" s="1313"/>
      <c r="AZ55" s="1313"/>
      <c r="BA55" s="1313"/>
      <c r="BB55" s="1311" t="s">
        <v>588</v>
      </c>
      <c r="BC55" s="1311"/>
      <c r="BD55" s="1311"/>
      <c r="BE55" s="1311"/>
      <c r="BF55" s="1311"/>
      <c r="BG55" s="1311"/>
      <c r="BH55" s="1311"/>
      <c r="BI55" s="1311"/>
      <c r="BJ55" s="1311"/>
      <c r="BK55" s="1311"/>
      <c r="BL55" s="1311"/>
      <c r="BM55" s="1311"/>
      <c r="BN55" s="1311"/>
      <c r="BO55" s="1311"/>
      <c r="BP55" s="1308">
        <v>0</v>
      </c>
      <c r="BQ55" s="1308"/>
      <c r="BR55" s="1308"/>
      <c r="BS55" s="1308"/>
      <c r="BT55" s="1308"/>
      <c r="BU55" s="1308"/>
      <c r="BV55" s="1308"/>
      <c r="BW55" s="1308"/>
      <c r="BX55" s="1308">
        <v>0</v>
      </c>
      <c r="BY55" s="1308"/>
      <c r="BZ55" s="1308"/>
      <c r="CA55" s="1308"/>
      <c r="CB55" s="1308"/>
      <c r="CC55" s="1308"/>
      <c r="CD55" s="1308"/>
      <c r="CE55" s="1308"/>
      <c r="CF55" s="1320"/>
      <c r="CG55" s="1308"/>
      <c r="CH55" s="1308"/>
      <c r="CI55" s="1308"/>
      <c r="CJ55" s="1308"/>
      <c r="CK55" s="1308"/>
      <c r="CL55" s="1308"/>
      <c r="CM55" s="1308"/>
      <c r="CN55" s="1320"/>
      <c r="CO55" s="1308"/>
      <c r="CP55" s="1308"/>
      <c r="CQ55" s="1308"/>
      <c r="CR55" s="1308"/>
      <c r="CS55" s="1308"/>
      <c r="CT55" s="1308"/>
      <c r="CU55" s="1308"/>
      <c r="CV55" s="1308">
        <v>0</v>
      </c>
      <c r="CW55" s="1308"/>
      <c r="CX55" s="1308"/>
      <c r="CY55" s="1308"/>
      <c r="CZ55" s="1308"/>
      <c r="DA55" s="1308"/>
      <c r="DB55" s="1308"/>
      <c r="DC55" s="1308"/>
    </row>
    <row r="56" spans="1:109"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589</v>
      </c>
      <c r="BC57" s="1311"/>
      <c r="BD57" s="1311"/>
      <c r="BE57" s="1311"/>
      <c r="BF57" s="1311"/>
      <c r="BG57" s="1311"/>
      <c r="BH57" s="1311"/>
      <c r="BI57" s="1311"/>
      <c r="BJ57" s="1311"/>
      <c r="BK57" s="1311"/>
      <c r="BL57" s="1311"/>
      <c r="BM57" s="1311"/>
      <c r="BN57" s="1311"/>
      <c r="BO57" s="1311"/>
      <c r="BP57" s="1308">
        <v>57.1</v>
      </c>
      <c r="BQ57" s="1308"/>
      <c r="BR57" s="1308"/>
      <c r="BS57" s="1308"/>
      <c r="BT57" s="1308"/>
      <c r="BU57" s="1308"/>
      <c r="BV57" s="1308"/>
      <c r="BW57" s="1308"/>
      <c r="BX57" s="1308">
        <v>57.9</v>
      </c>
      <c r="BY57" s="1308"/>
      <c r="BZ57" s="1308"/>
      <c r="CA57" s="1308"/>
      <c r="CB57" s="1308"/>
      <c r="CC57" s="1308"/>
      <c r="CD57" s="1308"/>
      <c r="CE57" s="1308"/>
      <c r="CF57" s="1320"/>
      <c r="CG57" s="1308"/>
      <c r="CH57" s="1308"/>
      <c r="CI57" s="1308"/>
      <c r="CJ57" s="1308"/>
      <c r="CK57" s="1308"/>
      <c r="CL57" s="1308"/>
      <c r="CM57" s="1308"/>
      <c r="CN57" s="1320"/>
      <c r="CO57" s="1308"/>
      <c r="CP57" s="1308"/>
      <c r="CQ57" s="1308"/>
      <c r="CR57" s="1308"/>
      <c r="CS57" s="1308"/>
      <c r="CT57" s="1308"/>
      <c r="CU57" s="1308"/>
      <c r="CV57" s="1308">
        <v>60.3</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591</v>
      </c>
    </row>
    <row r="64" spans="1:109" x14ac:dyDescent="0.15">
      <c r="B64" s="395"/>
      <c r="G64" s="402"/>
      <c r="I64" s="415"/>
      <c r="J64" s="415"/>
      <c r="K64" s="415"/>
      <c r="L64" s="415"/>
      <c r="M64" s="415"/>
      <c r="N64" s="416"/>
      <c r="AM64" s="402"/>
      <c r="AN64" s="402" t="s">
        <v>584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592</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586</v>
      </c>
    </row>
    <row r="72" spans="2:107"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549</v>
      </c>
      <c r="BQ72" s="1313"/>
      <c r="BR72" s="1313"/>
      <c r="BS72" s="1313"/>
      <c r="BT72" s="1313"/>
      <c r="BU72" s="1313"/>
      <c r="BV72" s="1313"/>
      <c r="BW72" s="1313"/>
      <c r="BX72" s="1313" t="s">
        <v>550</v>
      </c>
      <c r="BY72" s="1313"/>
      <c r="BZ72" s="1313"/>
      <c r="CA72" s="1313"/>
      <c r="CB72" s="1313"/>
      <c r="CC72" s="1313"/>
      <c r="CD72" s="1313"/>
      <c r="CE72" s="1313"/>
      <c r="CF72" s="1313" t="s">
        <v>551</v>
      </c>
      <c r="CG72" s="1313"/>
      <c r="CH72" s="1313"/>
      <c r="CI72" s="1313"/>
      <c r="CJ72" s="1313"/>
      <c r="CK72" s="1313"/>
      <c r="CL72" s="1313"/>
      <c r="CM72" s="1313"/>
      <c r="CN72" s="1313" t="s">
        <v>552</v>
      </c>
      <c r="CO72" s="1313"/>
      <c r="CP72" s="1313"/>
      <c r="CQ72" s="1313"/>
      <c r="CR72" s="1313"/>
      <c r="CS72" s="1313"/>
      <c r="CT72" s="1313"/>
      <c r="CU72" s="1313"/>
      <c r="CV72" s="1313" t="s">
        <v>553</v>
      </c>
      <c r="CW72" s="1313"/>
      <c r="CX72" s="1313"/>
      <c r="CY72" s="1313"/>
      <c r="CZ72" s="1313"/>
      <c r="DA72" s="1313"/>
      <c r="DB72" s="1313"/>
      <c r="DC72" s="1313"/>
    </row>
    <row r="73" spans="2:107" x14ac:dyDescent="0.15">
      <c r="B73" s="395"/>
      <c r="G73" s="1316"/>
      <c r="H73" s="1316"/>
      <c r="I73" s="1316"/>
      <c r="J73" s="1316"/>
      <c r="K73" s="1312"/>
      <c r="L73" s="1312"/>
      <c r="M73" s="1312"/>
      <c r="N73" s="1312"/>
      <c r="AM73" s="404"/>
      <c r="AN73" s="1311" t="s">
        <v>587</v>
      </c>
      <c r="AO73" s="1311"/>
      <c r="AP73" s="1311"/>
      <c r="AQ73" s="1311"/>
      <c r="AR73" s="1311"/>
      <c r="AS73" s="1311"/>
      <c r="AT73" s="1311"/>
      <c r="AU73" s="1311"/>
      <c r="AV73" s="1311"/>
      <c r="AW73" s="1311"/>
      <c r="AX73" s="1311"/>
      <c r="AY73" s="1311"/>
      <c r="AZ73" s="1311"/>
      <c r="BA73" s="1311"/>
      <c r="BB73" s="1311" t="s">
        <v>588</v>
      </c>
      <c r="BC73" s="1311"/>
      <c r="BD73" s="1311"/>
      <c r="BE73" s="1311"/>
      <c r="BF73" s="1311"/>
      <c r="BG73" s="1311"/>
      <c r="BH73" s="1311"/>
      <c r="BI73" s="1311"/>
      <c r="BJ73" s="1311"/>
      <c r="BK73" s="1311"/>
      <c r="BL73" s="1311"/>
      <c r="BM73" s="1311"/>
      <c r="BN73" s="1311"/>
      <c r="BO73" s="1311"/>
      <c r="BP73" s="1308">
        <v>7.7</v>
      </c>
      <c r="BQ73" s="1308"/>
      <c r="BR73" s="1308"/>
      <c r="BS73" s="1308"/>
      <c r="BT73" s="1308"/>
      <c r="BU73" s="1308"/>
      <c r="BV73" s="1308"/>
      <c r="BW73" s="1308"/>
      <c r="BX73" s="1308">
        <v>15</v>
      </c>
      <c r="BY73" s="1308"/>
      <c r="BZ73" s="1308"/>
      <c r="CA73" s="1308"/>
      <c r="CB73" s="1308"/>
      <c r="CC73" s="1308"/>
      <c r="CD73" s="1308"/>
      <c r="CE73" s="1308"/>
      <c r="CF73" s="1308">
        <v>9.5</v>
      </c>
      <c r="CG73" s="1308"/>
      <c r="CH73" s="1308"/>
      <c r="CI73" s="1308"/>
      <c r="CJ73" s="1308"/>
      <c r="CK73" s="1308"/>
      <c r="CL73" s="1308"/>
      <c r="CM73" s="1308"/>
      <c r="CN73" s="1308">
        <v>18.5</v>
      </c>
      <c r="CO73" s="1308"/>
      <c r="CP73" s="1308"/>
      <c r="CQ73" s="1308"/>
      <c r="CR73" s="1308"/>
      <c r="CS73" s="1308"/>
      <c r="CT73" s="1308"/>
      <c r="CU73" s="1308"/>
      <c r="CV73" s="1308">
        <v>41.1</v>
      </c>
      <c r="CW73" s="1308"/>
      <c r="CX73" s="1308"/>
      <c r="CY73" s="1308"/>
      <c r="CZ73" s="1308"/>
      <c r="DA73" s="1308"/>
      <c r="DB73" s="1308"/>
      <c r="DC73" s="1308"/>
    </row>
    <row r="74" spans="2:107"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593</v>
      </c>
      <c r="BC75" s="1311"/>
      <c r="BD75" s="1311"/>
      <c r="BE75" s="1311"/>
      <c r="BF75" s="1311"/>
      <c r="BG75" s="1311"/>
      <c r="BH75" s="1311"/>
      <c r="BI75" s="1311"/>
      <c r="BJ75" s="1311"/>
      <c r="BK75" s="1311"/>
      <c r="BL75" s="1311"/>
      <c r="BM75" s="1311"/>
      <c r="BN75" s="1311"/>
      <c r="BO75" s="1311"/>
      <c r="BP75" s="1308">
        <v>6</v>
      </c>
      <c r="BQ75" s="1308"/>
      <c r="BR75" s="1308"/>
      <c r="BS75" s="1308"/>
      <c r="BT75" s="1308"/>
      <c r="BU75" s="1308"/>
      <c r="BV75" s="1308"/>
      <c r="BW75" s="1308"/>
      <c r="BX75" s="1308">
        <v>6.4</v>
      </c>
      <c r="BY75" s="1308"/>
      <c r="BZ75" s="1308"/>
      <c r="CA75" s="1308"/>
      <c r="CB75" s="1308"/>
      <c r="CC75" s="1308"/>
      <c r="CD75" s="1308"/>
      <c r="CE75" s="1308"/>
      <c r="CF75" s="1308">
        <v>6.9</v>
      </c>
      <c r="CG75" s="1308"/>
      <c r="CH75" s="1308"/>
      <c r="CI75" s="1308"/>
      <c r="CJ75" s="1308"/>
      <c r="CK75" s="1308"/>
      <c r="CL75" s="1308"/>
      <c r="CM75" s="1308"/>
      <c r="CN75" s="1308">
        <v>7.8</v>
      </c>
      <c r="CO75" s="1308"/>
      <c r="CP75" s="1308"/>
      <c r="CQ75" s="1308"/>
      <c r="CR75" s="1308"/>
      <c r="CS75" s="1308"/>
      <c r="CT75" s="1308"/>
      <c r="CU75" s="1308"/>
      <c r="CV75" s="1308">
        <v>8.4</v>
      </c>
      <c r="CW75" s="1308"/>
      <c r="CX75" s="1308"/>
      <c r="CY75" s="1308"/>
      <c r="CZ75" s="1308"/>
      <c r="DA75" s="1308"/>
      <c r="DB75" s="1308"/>
      <c r="DC75" s="1308"/>
    </row>
    <row r="76" spans="2:107"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4"/>
      <c r="H77" s="1314"/>
      <c r="I77" s="1314"/>
      <c r="J77" s="1314"/>
      <c r="K77" s="1312"/>
      <c r="L77" s="1312"/>
      <c r="M77" s="1312"/>
      <c r="N77" s="1312"/>
      <c r="AN77" s="1313" t="s">
        <v>590</v>
      </c>
      <c r="AO77" s="1313"/>
      <c r="AP77" s="1313"/>
      <c r="AQ77" s="1313"/>
      <c r="AR77" s="1313"/>
      <c r="AS77" s="1313"/>
      <c r="AT77" s="1313"/>
      <c r="AU77" s="1313"/>
      <c r="AV77" s="1313"/>
      <c r="AW77" s="1313"/>
      <c r="AX77" s="1313"/>
      <c r="AY77" s="1313"/>
      <c r="AZ77" s="1313"/>
      <c r="BA77" s="1313"/>
      <c r="BB77" s="1311" t="s">
        <v>588</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593</v>
      </c>
      <c r="BC79" s="1311"/>
      <c r="BD79" s="1311"/>
      <c r="BE79" s="1311"/>
      <c r="BF79" s="1311"/>
      <c r="BG79" s="1311"/>
      <c r="BH79" s="1311"/>
      <c r="BI79" s="1311"/>
      <c r="BJ79" s="1311"/>
      <c r="BK79" s="1311"/>
      <c r="BL79" s="1311"/>
      <c r="BM79" s="1311"/>
      <c r="BN79" s="1311"/>
      <c r="BO79" s="1311"/>
      <c r="BP79" s="1308">
        <v>6.4</v>
      </c>
      <c r="BQ79" s="1308"/>
      <c r="BR79" s="1308"/>
      <c r="BS79" s="1308"/>
      <c r="BT79" s="1308"/>
      <c r="BU79" s="1308"/>
      <c r="BV79" s="1308"/>
      <c r="BW79" s="1308"/>
      <c r="BX79" s="1308">
        <v>6.9</v>
      </c>
      <c r="BY79" s="1308"/>
      <c r="BZ79" s="1308"/>
      <c r="CA79" s="1308"/>
      <c r="CB79" s="1308"/>
      <c r="CC79" s="1308"/>
      <c r="CD79" s="1308"/>
      <c r="CE79" s="1308"/>
      <c r="CF79" s="1308">
        <v>7.1</v>
      </c>
      <c r="CG79" s="1308"/>
      <c r="CH79" s="1308"/>
      <c r="CI79" s="1308"/>
      <c r="CJ79" s="1308"/>
      <c r="CK79" s="1308"/>
      <c r="CL79" s="1308"/>
      <c r="CM79" s="1308"/>
      <c r="CN79" s="1308">
        <v>7.4</v>
      </c>
      <c r="CO79" s="1308"/>
      <c r="CP79" s="1308"/>
      <c r="CQ79" s="1308"/>
      <c r="CR79" s="1308"/>
      <c r="CS79" s="1308"/>
      <c r="CT79" s="1308"/>
      <c r="CU79" s="1308"/>
      <c r="CV79" s="1308">
        <v>7.4</v>
      </c>
      <c r="CW79" s="1308"/>
      <c r="CX79" s="1308"/>
      <c r="CY79" s="1308"/>
      <c r="CZ79" s="1308"/>
      <c r="DA79" s="1308"/>
      <c r="DB79" s="1308"/>
      <c r="DC79" s="1308"/>
    </row>
    <row r="80" spans="2:107"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ef30iboKhkhCVOmQC4280n5PzkfvSRexefMvh8hwGIt+qGlw6PNGQFk2y6PRgqVg35mhevZzDRVgJChmFMzsg==" saltValue="XmLVwMwinG5nXY0dYR2C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8CF9A-BED7-4236-86D1-ED5A40F275BB}">
  <sheetPr>
    <tabColor rgb="FFFF0000"/>
    <pageSetUpPr fitToPage="1"/>
  </sheetPr>
  <dimension ref="A1:DR125"/>
  <sheetViews>
    <sheetView showGridLines="0" topLeftCell="A84" zoomScaleNormal="100" zoomScaleSheetLayoutView="70" workbookViewId="0">
      <selection activeCell="AI39" sqref="AI39"/>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495</v>
      </c>
    </row>
  </sheetData>
  <sheetProtection algorithmName="SHA-512" hashValue="ykBhZKDwig7bJI/Zw/c3LcvuzlwpX+G63PreYrwqoXXFSJwVV4pSZ/ZlQmRYqQXxTZ8vwMvLIFS5pRoD0kxEdA==" saltValue="Bgt65FLTdaTfwlJJ2O2x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03045-2F98-4FEC-8A86-C2C08F9BB46A}">
  <sheetPr>
    <tabColor rgb="FFFF0000"/>
    <pageSetUpPr fitToPage="1"/>
  </sheetPr>
  <dimension ref="A1:DR125"/>
  <sheetViews>
    <sheetView showGridLines="0" topLeftCell="A85" zoomScaleNormal="100" zoomScaleSheetLayoutView="55" workbookViewId="0">
      <selection activeCell="AI39" sqref="AI39"/>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495</v>
      </c>
    </row>
  </sheetData>
  <sheetProtection algorithmName="SHA-512" hashValue="0qvsmF8eEkxK6prCxG/qBKDfCsEbm/2VKLNFxHqLrArtPLSzwnyYFlxiiLxZBHixfLYY9LEwOrC6ZsgKhPPT+g==" saltValue="aoZ7g0LTLMQSKP/jKEaX0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546</v>
      </c>
      <c r="G2" s="151"/>
      <c r="H2" s="152"/>
    </row>
    <row r="3" spans="1:8" x14ac:dyDescent="0.15">
      <c r="A3" s="148" t="s">
        <v>539</v>
      </c>
      <c r="B3" s="153"/>
      <c r="C3" s="154"/>
      <c r="D3" s="155">
        <v>389816</v>
      </c>
      <c r="E3" s="156"/>
      <c r="F3" s="157">
        <v>287914</v>
      </c>
      <c r="G3" s="158"/>
      <c r="H3" s="159"/>
    </row>
    <row r="4" spans="1:8" x14ac:dyDescent="0.15">
      <c r="A4" s="160"/>
      <c r="B4" s="161"/>
      <c r="C4" s="162"/>
      <c r="D4" s="163">
        <v>263842</v>
      </c>
      <c r="E4" s="164"/>
      <c r="F4" s="165">
        <v>146531</v>
      </c>
      <c r="G4" s="166"/>
      <c r="H4" s="167"/>
    </row>
    <row r="5" spans="1:8" x14ac:dyDescent="0.15">
      <c r="A5" s="148" t="s">
        <v>541</v>
      </c>
      <c r="B5" s="153"/>
      <c r="C5" s="154"/>
      <c r="D5" s="155">
        <v>458563</v>
      </c>
      <c r="E5" s="156"/>
      <c r="F5" s="157">
        <v>310300</v>
      </c>
      <c r="G5" s="158"/>
      <c r="H5" s="159"/>
    </row>
    <row r="6" spans="1:8" x14ac:dyDescent="0.15">
      <c r="A6" s="160"/>
      <c r="B6" s="161"/>
      <c r="C6" s="162"/>
      <c r="D6" s="163">
        <v>277074</v>
      </c>
      <c r="E6" s="164"/>
      <c r="F6" s="165">
        <v>157576</v>
      </c>
      <c r="G6" s="166"/>
      <c r="H6" s="167"/>
    </row>
    <row r="7" spans="1:8" x14ac:dyDescent="0.15">
      <c r="A7" s="148" t="s">
        <v>542</v>
      </c>
      <c r="B7" s="153"/>
      <c r="C7" s="154"/>
      <c r="D7" s="155">
        <v>424310</v>
      </c>
      <c r="E7" s="156"/>
      <c r="F7" s="157">
        <v>317319</v>
      </c>
      <c r="G7" s="158"/>
      <c r="H7" s="159"/>
    </row>
    <row r="8" spans="1:8" x14ac:dyDescent="0.15">
      <c r="A8" s="160"/>
      <c r="B8" s="161"/>
      <c r="C8" s="162"/>
      <c r="D8" s="163">
        <v>182839</v>
      </c>
      <c r="E8" s="164"/>
      <c r="F8" s="165">
        <v>164214</v>
      </c>
      <c r="G8" s="166"/>
      <c r="H8" s="167"/>
    </row>
    <row r="9" spans="1:8" x14ac:dyDescent="0.15">
      <c r="A9" s="148" t="s">
        <v>543</v>
      </c>
      <c r="B9" s="153"/>
      <c r="C9" s="154"/>
      <c r="D9" s="155">
        <v>259343</v>
      </c>
      <c r="E9" s="156"/>
      <c r="F9" s="157">
        <v>289738</v>
      </c>
      <c r="G9" s="158"/>
      <c r="H9" s="159"/>
    </row>
    <row r="10" spans="1:8" x14ac:dyDescent="0.15">
      <c r="A10" s="160"/>
      <c r="B10" s="161"/>
      <c r="C10" s="162"/>
      <c r="D10" s="163">
        <v>151185</v>
      </c>
      <c r="E10" s="164"/>
      <c r="F10" s="165">
        <v>156238</v>
      </c>
      <c r="G10" s="166"/>
      <c r="H10" s="167"/>
    </row>
    <row r="11" spans="1:8" x14ac:dyDescent="0.15">
      <c r="A11" s="148" t="s">
        <v>544</v>
      </c>
      <c r="B11" s="153"/>
      <c r="C11" s="154"/>
      <c r="D11" s="155">
        <v>475359</v>
      </c>
      <c r="E11" s="156"/>
      <c r="F11" s="157">
        <v>316937</v>
      </c>
      <c r="G11" s="158"/>
      <c r="H11" s="159"/>
    </row>
    <row r="12" spans="1:8" x14ac:dyDescent="0.15">
      <c r="A12" s="160"/>
      <c r="B12" s="161"/>
      <c r="C12" s="168"/>
      <c r="D12" s="163">
        <v>186401</v>
      </c>
      <c r="E12" s="164"/>
      <c r="F12" s="165">
        <v>199150</v>
      </c>
      <c r="G12" s="166"/>
      <c r="H12" s="167"/>
    </row>
    <row r="13" spans="1:8" x14ac:dyDescent="0.15">
      <c r="A13" s="148"/>
      <c r="B13" s="153"/>
      <c r="C13" s="169"/>
      <c r="D13" s="170">
        <v>401478</v>
      </c>
      <c r="E13" s="171"/>
      <c r="F13" s="172">
        <v>304442</v>
      </c>
      <c r="G13" s="173"/>
      <c r="H13" s="159"/>
    </row>
    <row r="14" spans="1:8" x14ac:dyDescent="0.15">
      <c r="A14" s="160"/>
      <c r="B14" s="161"/>
      <c r="C14" s="162"/>
      <c r="D14" s="163">
        <v>212268</v>
      </c>
      <c r="E14" s="164"/>
      <c r="F14" s="165">
        <v>164742</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4.62</v>
      </c>
      <c r="C19" s="174">
        <f>ROUND(VALUE(SUBSTITUTE(実質収支比率等に係る経年分析!G$48,"▲","-")),2)</f>
        <v>4.1500000000000004</v>
      </c>
      <c r="D19" s="174">
        <f>ROUND(VALUE(SUBSTITUTE(実質収支比率等に係る経年分析!H$48,"▲","-")),2)</f>
        <v>2.5099999999999998</v>
      </c>
      <c r="E19" s="174">
        <f>ROUND(VALUE(SUBSTITUTE(実質収支比率等に係る経年分析!I$48,"▲","-")),2)</f>
        <v>3.4</v>
      </c>
      <c r="F19" s="174">
        <f>ROUND(VALUE(SUBSTITUTE(実質収支比率等に係る経年分析!J$48,"▲","-")),2)</f>
        <v>3.43</v>
      </c>
    </row>
    <row r="20" spans="1:11" x14ac:dyDescent="0.15">
      <c r="A20" s="174" t="s">
        <v>55</v>
      </c>
      <c r="B20" s="174">
        <f>ROUND(VALUE(SUBSTITUTE(実質収支比率等に係る経年分析!F$47,"▲","-")),2)</f>
        <v>53.34</v>
      </c>
      <c r="C20" s="174">
        <f>ROUND(VALUE(SUBSTITUTE(実質収支比率等に係る経年分析!G$47,"▲","-")),2)</f>
        <v>49.47</v>
      </c>
      <c r="D20" s="174">
        <f>ROUND(VALUE(SUBSTITUTE(実質収支比率等に係る経年分析!H$47,"▲","-")),2)</f>
        <v>47.02</v>
      </c>
      <c r="E20" s="174">
        <f>ROUND(VALUE(SUBSTITUTE(実質収支比率等に係る経年分析!I$47,"▲","-")),2)</f>
        <v>39.65</v>
      </c>
      <c r="F20" s="174">
        <f>ROUND(VALUE(SUBSTITUTE(実質収支比率等に係る経年分析!J$47,"▲","-")),2)</f>
        <v>25.59</v>
      </c>
    </row>
    <row r="21" spans="1:11" x14ac:dyDescent="0.15">
      <c r="A21" s="174" t="s">
        <v>56</v>
      </c>
      <c r="B21" s="174">
        <f>IF(ISNUMBER(VALUE(SUBSTITUTE(実質収支比率等に係る経年分析!F$49,"▲","-"))),ROUND(VALUE(SUBSTITUTE(実質収支比率等に係る経年分析!F$49,"▲","-")),2),NA())</f>
        <v>2.1800000000000002</v>
      </c>
      <c r="C21" s="174">
        <f>IF(ISNUMBER(VALUE(SUBSTITUTE(実質収支比率等に係る経年分析!G$49,"▲","-"))),ROUND(VALUE(SUBSTITUTE(実質収支比率等に係る経年分析!G$49,"▲","-")),2),NA())</f>
        <v>-6.76</v>
      </c>
      <c r="D21" s="174">
        <f>IF(ISNUMBER(VALUE(SUBSTITUTE(実質収支比率等に係る経年分析!H$49,"▲","-"))),ROUND(VALUE(SUBSTITUTE(実質収支比率等に係る経年分析!H$49,"▲","-")),2),NA())</f>
        <v>-5.61</v>
      </c>
      <c r="E21" s="174">
        <f>IF(ISNUMBER(VALUE(SUBSTITUTE(実質収支比率等に係る経年分析!I$49,"▲","-"))),ROUND(VALUE(SUBSTITUTE(実質収支比率等に係る経年分析!I$49,"▲","-")),2),NA())</f>
        <v>-7.07</v>
      </c>
      <c r="F21" s="174">
        <f>IF(ISNUMBER(VALUE(SUBSTITUTE(実質収支比率等に係る経年分析!J$49,"▲","-"))),ROUND(VALUE(SUBSTITUTE(実質収支比率等に係る経年分析!J$49,"▲","-")),2),NA())</f>
        <v>-13.03</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占冠村歯科診療所事業特別会計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村立診療所特別会計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0.18</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0.56000000000000005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0.27</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0.33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2.2999999999999998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3.15</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244</v>
      </c>
      <c r="E42" s="176"/>
      <c r="F42" s="176"/>
      <c r="G42" s="176">
        <f>'実質公債費比率（分子）の構造'!L$52</f>
        <v>254</v>
      </c>
      <c r="H42" s="176"/>
      <c r="I42" s="176"/>
      <c r="J42" s="176">
        <f>'実質公債費比率（分子）の構造'!M$52</f>
        <v>264</v>
      </c>
      <c r="K42" s="176"/>
      <c r="L42" s="176"/>
      <c r="M42" s="176">
        <f>'実質公債費比率（分子）の構造'!N$52</f>
        <v>275</v>
      </c>
      <c r="N42" s="176"/>
      <c r="O42" s="176"/>
      <c r="P42" s="176">
        <f>'実質公債費比率（分子）の構造'!O$52</f>
        <v>284</v>
      </c>
    </row>
    <row r="43" spans="1:16" x14ac:dyDescent="0.15">
      <c r="A43" s="176" t="s">
        <v>64</v>
      </c>
      <c r="B43" s="176">
        <f>'実質公債費比率（分子）の構造'!K$51</f>
        <v>0</v>
      </c>
      <c r="C43" s="176"/>
      <c r="D43" s="176"/>
      <c r="E43" s="176">
        <f>'実質公債費比率（分子）の構造'!L$51</f>
        <v>1</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17</v>
      </c>
      <c r="C45" s="176"/>
      <c r="D45" s="176"/>
      <c r="E45" s="176">
        <f>'実質公債費比率（分子）の構造'!L$49</f>
        <v>17</v>
      </c>
      <c r="F45" s="176"/>
      <c r="G45" s="176"/>
      <c r="H45" s="176">
        <f>'実質公債費比率（分子）の構造'!M$49</f>
        <v>23</v>
      </c>
      <c r="I45" s="176"/>
      <c r="J45" s="176"/>
      <c r="K45" s="176">
        <f>'実質公債費比率（分子）の構造'!N$49</f>
        <v>18</v>
      </c>
      <c r="L45" s="176"/>
      <c r="M45" s="176"/>
      <c r="N45" s="176">
        <f>'実質公債費比率（分子）の構造'!O$49</f>
        <v>19</v>
      </c>
      <c r="O45" s="176"/>
      <c r="P45" s="176"/>
    </row>
    <row r="46" spans="1:16" x14ac:dyDescent="0.15">
      <c r="A46" s="176" t="s">
        <v>67</v>
      </c>
      <c r="B46" s="176">
        <f>'実質公債費比率（分子）の構造'!K$48</f>
        <v>65</v>
      </c>
      <c r="C46" s="176"/>
      <c r="D46" s="176"/>
      <c r="E46" s="176">
        <f>'実質公債費比率（分子）の構造'!L$48</f>
        <v>61</v>
      </c>
      <c r="F46" s="176"/>
      <c r="G46" s="176"/>
      <c r="H46" s="176">
        <f>'実質公債費比率（分子）の構造'!M$48</f>
        <v>57</v>
      </c>
      <c r="I46" s="176"/>
      <c r="J46" s="176"/>
      <c r="K46" s="176">
        <f>'実質公債費比率（分子）の構造'!N$48</f>
        <v>56</v>
      </c>
      <c r="L46" s="176"/>
      <c r="M46" s="176"/>
      <c r="N46" s="176">
        <f>'実質公債費比率（分子）の構造'!O$48</f>
        <v>57</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248</v>
      </c>
      <c r="C49" s="176"/>
      <c r="D49" s="176"/>
      <c r="E49" s="176">
        <f>'実質公債費比率（分子）の構造'!L$45</f>
        <v>275</v>
      </c>
      <c r="F49" s="176"/>
      <c r="G49" s="176"/>
      <c r="H49" s="176">
        <f>'実質公債費比率（分子）の構造'!M$45</f>
        <v>288</v>
      </c>
      <c r="I49" s="176"/>
      <c r="J49" s="176"/>
      <c r="K49" s="176">
        <f>'実質公債費比率（分子）の構造'!N$45</f>
        <v>313</v>
      </c>
      <c r="L49" s="176"/>
      <c r="M49" s="176"/>
      <c r="N49" s="176">
        <f>'実質公債費比率（分子）の構造'!O$45</f>
        <v>326</v>
      </c>
      <c r="O49" s="176"/>
      <c r="P49" s="176"/>
    </row>
    <row r="50" spans="1:16" x14ac:dyDescent="0.15">
      <c r="A50" s="176" t="s">
        <v>71</v>
      </c>
      <c r="B50" s="176" t="e">
        <f>NA()</f>
        <v>#N/A</v>
      </c>
      <c r="C50" s="176">
        <f>IF(ISNUMBER('実質公債費比率（分子）の構造'!K$53),'実質公債費比率（分子）の構造'!K$53,NA())</f>
        <v>86</v>
      </c>
      <c r="D50" s="176" t="e">
        <f>NA()</f>
        <v>#N/A</v>
      </c>
      <c r="E50" s="176" t="e">
        <f>NA()</f>
        <v>#N/A</v>
      </c>
      <c r="F50" s="176">
        <f>IF(ISNUMBER('実質公債費比率（分子）の構造'!L$53),'実質公債費比率（分子）の構造'!L$53,NA())</f>
        <v>100</v>
      </c>
      <c r="G50" s="176" t="e">
        <f>NA()</f>
        <v>#N/A</v>
      </c>
      <c r="H50" s="176" t="e">
        <f>NA()</f>
        <v>#N/A</v>
      </c>
      <c r="I50" s="176">
        <f>IF(ISNUMBER('実質公債費比率（分子）の構造'!M$53),'実質公債費比率（分子）の構造'!M$53,NA())</f>
        <v>104</v>
      </c>
      <c r="J50" s="176" t="e">
        <f>NA()</f>
        <v>#N/A</v>
      </c>
      <c r="K50" s="176" t="e">
        <f>NA()</f>
        <v>#N/A</v>
      </c>
      <c r="L50" s="176">
        <f>IF(ISNUMBER('実質公債費比率（分子）の構造'!N$53),'実質公債費比率（分子）の構造'!N$53,NA())</f>
        <v>112</v>
      </c>
      <c r="M50" s="176" t="e">
        <f>NA()</f>
        <v>#N/A</v>
      </c>
      <c r="N50" s="176" t="e">
        <f>NA()</f>
        <v>#N/A</v>
      </c>
      <c r="O50" s="176">
        <f>IF(ISNUMBER('実質公債費比率（分子）の構造'!O$53),'実質公債費比率（分子）の構造'!O$53,NA())</f>
        <v>118</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2719</v>
      </c>
      <c r="E56" s="175"/>
      <c r="F56" s="175"/>
      <c r="G56" s="175">
        <f>'将来負担比率（分子）の構造'!J$52</f>
        <v>2671</v>
      </c>
      <c r="H56" s="175"/>
      <c r="I56" s="175"/>
      <c r="J56" s="175">
        <f>'将来負担比率（分子）の構造'!K$52</f>
        <v>2581</v>
      </c>
      <c r="K56" s="175"/>
      <c r="L56" s="175"/>
      <c r="M56" s="175">
        <f>'将来負担比率（分子）の構造'!L$52</f>
        <v>2438</v>
      </c>
      <c r="N56" s="175"/>
      <c r="O56" s="175"/>
      <c r="P56" s="175">
        <f>'将来負担比率（分子）の構造'!M$52</f>
        <v>2536</v>
      </c>
    </row>
    <row r="57" spans="1:16" x14ac:dyDescent="0.15">
      <c r="A57" s="175" t="s">
        <v>42</v>
      </c>
      <c r="B57" s="175"/>
      <c r="C57" s="175"/>
      <c r="D57" s="175">
        <f>'将来負担比率（分子）の構造'!I$51</f>
        <v>2</v>
      </c>
      <c r="E57" s="175"/>
      <c r="F57" s="175"/>
      <c r="G57" s="175">
        <f>'将来負担比率（分子）の構造'!J$51</f>
        <v>1</v>
      </c>
      <c r="H57" s="175"/>
      <c r="I57" s="175"/>
      <c r="J57" s="175">
        <f>'将来負担比率（分子）の構造'!K$51</f>
        <v>1</v>
      </c>
      <c r="K57" s="175"/>
      <c r="L57" s="175"/>
      <c r="M57" s="175">
        <f>'将来負担比率（分子）の構造'!L$51</f>
        <v>0</v>
      </c>
      <c r="N57" s="175"/>
      <c r="O57" s="175"/>
      <c r="P57" s="175" t="str">
        <f>'将来負担比率（分子）の構造'!M$51</f>
        <v>-</v>
      </c>
    </row>
    <row r="58" spans="1:16" x14ac:dyDescent="0.15">
      <c r="A58" s="175" t="s">
        <v>41</v>
      </c>
      <c r="B58" s="175"/>
      <c r="C58" s="175"/>
      <c r="D58" s="175">
        <f>'将来負担比率（分子）の構造'!I$50</f>
        <v>1684</v>
      </c>
      <c r="E58" s="175"/>
      <c r="F58" s="175"/>
      <c r="G58" s="175">
        <f>'将来負担比率（分子）の構造'!J$50</f>
        <v>1532</v>
      </c>
      <c r="H58" s="175"/>
      <c r="I58" s="175"/>
      <c r="J58" s="175">
        <f>'将来負担比率（分子）の構造'!K$50</f>
        <v>1450</v>
      </c>
      <c r="K58" s="175"/>
      <c r="L58" s="175"/>
      <c r="M58" s="175">
        <f>'将来負担比率（分子）の構造'!L$50</f>
        <v>1244</v>
      </c>
      <c r="N58" s="175"/>
      <c r="O58" s="175"/>
      <c r="P58" s="175">
        <f>'将来負担比率（分子）の構造'!M$50</f>
        <v>955</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579</v>
      </c>
      <c r="C62" s="175"/>
      <c r="D62" s="175"/>
      <c r="E62" s="175">
        <f>'将来負担比率（分子）の構造'!J$45</f>
        <v>519</v>
      </c>
      <c r="F62" s="175"/>
      <c r="G62" s="175"/>
      <c r="H62" s="175">
        <f>'将来負担比率（分子）の構造'!K$45</f>
        <v>496</v>
      </c>
      <c r="I62" s="175"/>
      <c r="J62" s="175"/>
      <c r="K62" s="175">
        <f>'将来負担比率（分子）の構造'!L$45</f>
        <v>473</v>
      </c>
      <c r="L62" s="175"/>
      <c r="M62" s="175"/>
      <c r="N62" s="175">
        <f>'将来負担比率（分子）の構造'!M$45</f>
        <v>438</v>
      </c>
      <c r="O62" s="175"/>
      <c r="P62" s="175"/>
    </row>
    <row r="63" spans="1:16" x14ac:dyDescent="0.15">
      <c r="A63" s="175" t="s">
        <v>34</v>
      </c>
      <c r="B63" s="175">
        <f>'将来負担比率（分子）の構造'!I$44</f>
        <v>149</v>
      </c>
      <c r="C63" s="175"/>
      <c r="D63" s="175"/>
      <c r="E63" s="175">
        <f>'将来負担比率（分子）の構造'!J$44</f>
        <v>139</v>
      </c>
      <c r="F63" s="175"/>
      <c r="G63" s="175"/>
      <c r="H63" s="175">
        <f>'将来負担比率（分子）の構造'!K$44</f>
        <v>127</v>
      </c>
      <c r="I63" s="175"/>
      <c r="J63" s="175"/>
      <c r="K63" s="175">
        <f>'将来負担比率（分子）の構造'!L$44</f>
        <v>108</v>
      </c>
      <c r="L63" s="175"/>
      <c r="M63" s="175"/>
      <c r="N63" s="175">
        <f>'将来負担比率（分子）の構造'!M$44</f>
        <v>90</v>
      </c>
      <c r="O63" s="175"/>
      <c r="P63" s="175"/>
    </row>
    <row r="64" spans="1:16" x14ac:dyDescent="0.15">
      <c r="A64" s="175" t="s">
        <v>33</v>
      </c>
      <c r="B64" s="175">
        <f>'将来負担比率（分子）の構造'!I$43</f>
        <v>686</v>
      </c>
      <c r="C64" s="175"/>
      <c r="D64" s="175"/>
      <c r="E64" s="175">
        <f>'将来負担比率（分子）の構造'!J$43</f>
        <v>663</v>
      </c>
      <c r="F64" s="175"/>
      <c r="G64" s="175"/>
      <c r="H64" s="175">
        <f>'将来負担比率（分子）の構造'!K$43</f>
        <v>549</v>
      </c>
      <c r="I64" s="175"/>
      <c r="J64" s="175"/>
      <c r="K64" s="175">
        <f>'将来負担比率（分子）の構造'!L$43</f>
        <v>527</v>
      </c>
      <c r="L64" s="175"/>
      <c r="M64" s="175"/>
      <c r="N64" s="175">
        <f>'将来負担比率（分子）の構造'!M$43</f>
        <v>520</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3106</v>
      </c>
      <c r="C66" s="175"/>
      <c r="D66" s="175"/>
      <c r="E66" s="175">
        <f>'将来負担比率（分子）の構造'!J$41</f>
        <v>3095</v>
      </c>
      <c r="F66" s="175"/>
      <c r="G66" s="175"/>
      <c r="H66" s="175">
        <f>'将来負担比率（分子）の構造'!K$41</f>
        <v>2988</v>
      </c>
      <c r="I66" s="175"/>
      <c r="J66" s="175"/>
      <c r="K66" s="175">
        <f>'将来負担比率（分子）の構造'!L$41</f>
        <v>2817</v>
      </c>
      <c r="L66" s="175"/>
      <c r="M66" s="175"/>
      <c r="N66" s="175">
        <f>'将来負担比率（分子）の構造'!M$41</f>
        <v>2997</v>
      </c>
      <c r="O66" s="175"/>
      <c r="P66" s="175"/>
    </row>
    <row r="67" spans="1:16" x14ac:dyDescent="0.15">
      <c r="A67" s="175" t="s">
        <v>75</v>
      </c>
      <c r="B67" s="175" t="e">
        <f>NA()</f>
        <v>#N/A</v>
      </c>
      <c r="C67" s="175">
        <f>IF(ISNUMBER('将来負担比率（分子）の構造'!I$53), IF('将来負担比率（分子）の構造'!I$53 &lt; 0, 0, '将来負担比率（分子）の構造'!I$53), NA())</f>
        <v>114</v>
      </c>
      <c r="D67" s="175" t="e">
        <f>NA()</f>
        <v>#N/A</v>
      </c>
      <c r="E67" s="175" t="e">
        <f>NA()</f>
        <v>#N/A</v>
      </c>
      <c r="F67" s="175">
        <f>IF(ISNUMBER('将来負担比率（分子）の構造'!J$53), IF('将来負担比率（分子）の構造'!J$53 &lt; 0, 0, '将来負担比率（分子）の構造'!J$53), NA())</f>
        <v>211</v>
      </c>
      <c r="G67" s="175" t="e">
        <f>NA()</f>
        <v>#N/A</v>
      </c>
      <c r="H67" s="175" t="e">
        <f>NA()</f>
        <v>#N/A</v>
      </c>
      <c r="I67" s="175">
        <f>IF(ISNUMBER('将来負担比率（分子）の構造'!K$53), IF('将来負担比率（分子）の構造'!K$53 &lt; 0, 0, '将来負担比率（分子）の構造'!K$53), NA())</f>
        <v>128</v>
      </c>
      <c r="J67" s="175" t="e">
        <f>NA()</f>
        <v>#N/A</v>
      </c>
      <c r="K67" s="175" t="e">
        <f>NA()</f>
        <v>#N/A</v>
      </c>
      <c r="L67" s="175">
        <f>IF(ISNUMBER('将来負担比率（分子）の構造'!L$53), IF('将来負担比率（分子）の構造'!L$53 &lt; 0, 0, '将来負担比率（分子）の構造'!L$53), NA())</f>
        <v>244</v>
      </c>
      <c r="M67" s="175" t="e">
        <f>NA()</f>
        <v>#N/A</v>
      </c>
      <c r="N67" s="175" t="e">
        <f>NA()</f>
        <v>#N/A</v>
      </c>
      <c r="O67" s="175">
        <f>IF(ISNUMBER('将来負担比率（分子）の構造'!M$53), IF('将来負担比率（分子）の構造'!M$53 &lt; 0, 0, '将来負担比率（分子）の構造'!M$53), NA())</f>
        <v>553</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756</v>
      </c>
      <c r="C72" s="179">
        <f>基金残高に係る経年分析!G55</f>
        <v>630</v>
      </c>
      <c r="D72" s="179">
        <f>基金残高に係る経年分析!H55</f>
        <v>416</v>
      </c>
    </row>
    <row r="73" spans="1:16" x14ac:dyDescent="0.15">
      <c r="A73" s="178" t="s">
        <v>78</v>
      </c>
      <c r="B73" s="179">
        <f>基金残高に係る経年分析!F56</f>
        <v>190</v>
      </c>
      <c r="C73" s="179">
        <f>基金残高に係る経年分析!G56</f>
        <v>190</v>
      </c>
      <c r="D73" s="179">
        <f>基金残高に係る経年分析!H56</f>
        <v>190</v>
      </c>
    </row>
    <row r="74" spans="1:16" x14ac:dyDescent="0.15">
      <c r="A74" s="178" t="s">
        <v>79</v>
      </c>
      <c r="B74" s="179">
        <f>基金残高に係る経年分析!F57</f>
        <v>499</v>
      </c>
      <c r="C74" s="179">
        <f>基金残高に係る経年分析!G57</f>
        <v>411</v>
      </c>
      <c r="D74" s="179">
        <f>基金残高に係る経年分析!H57</f>
        <v>337</v>
      </c>
    </row>
  </sheetData>
  <sheetProtection algorithmName="SHA-512" hashValue="0VYKJ6OABt4VDby146U8lVYhezN9rqLu1JbgwdEK5Fhh4fz6XxyDXd02yb0r9w4CYZXBAys3/bm/fs/DWUsY3Q==" saltValue="p4Bsmku43tH69ZdZF0dQ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9" t="s">
        <v>215</v>
      </c>
      <c r="DI1" s="660"/>
      <c r="DJ1" s="660"/>
      <c r="DK1" s="660"/>
      <c r="DL1" s="660"/>
      <c r="DM1" s="660"/>
      <c r="DN1" s="661"/>
      <c r="DO1" s="220"/>
      <c r="DP1" s="659" t="s">
        <v>216</v>
      </c>
      <c r="DQ1" s="660"/>
      <c r="DR1" s="660"/>
      <c r="DS1" s="660"/>
      <c r="DT1" s="660"/>
      <c r="DU1" s="660"/>
      <c r="DV1" s="660"/>
      <c r="DW1" s="660"/>
      <c r="DX1" s="660"/>
      <c r="DY1" s="660"/>
      <c r="DZ1" s="660"/>
      <c r="EA1" s="660"/>
      <c r="EB1" s="660"/>
      <c r="EC1" s="661"/>
      <c r="ED1" s="218"/>
      <c r="EE1" s="218"/>
      <c r="EF1" s="218"/>
      <c r="EG1" s="218"/>
      <c r="EH1" s="218"/>
      <c r="EI1" s="218"/>
      <c r="EJ1" s="218"/>
      <c r="EK1" s="218"/>
      <c r="EL1" s="218"/>
      <c r="EM1" s="218"/>
    </row>
    <row r="2" spans="2:143" ht="22.5" customHeight="1" x14ac:dyDescent="0.15">
      <c r="B2" s="221" t="s">
        <v>217</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4" customFormat="1" ht="11.25" customHeight="1" x14ac:dyDescent="0.15">
      <c r="B5" s="669" t="s">
        <v>228</v>
      </c>
      <c r="C5" s="670"/>
      <c r="D5" s="670"/>
      <c r="E5" s="670"/>
      <c r="F5" s="670"/>
      <c r="G5" s="670"/>
      <c r="H5" s="670"/>
      <c r="I5" s="670"/>
      <c r="J5" s="670"/>
      <c r="K5" s="670"/>
      <c r="L5" s="670"/>
      <c r="M5" s="670"/>
      <c r="N5" s="670"/>
      <c r="O5" s="670"/>
      <c r="P5" s="670"/>
      <c r="Q5" s="671"/>
      <c r="R5" s="672">
        <v>432241</v>
      </c>
      <c r="S5" s="673"/>
      <c r="T5" s="673"/>
      <c r="U5" s="673"/>
      <c r="V5" s="673"/>
      <c r="W5" s="673"/>
      <c r="X5" s="673"/>
      <c r="Y5" s="674"/>
      <c r="Z5" s="675">
        <v>15.1</v>
      </c>
      <c r="AA5" s="675"/>
      <c r="AB5" s="675"/>
      <c r="AC5" s="675"/>
      <c r="AD5" s="676">
        <v>432241</v>
      </c>
      <c r="AE5" s="676"/>
      <c r="AF5" s="676"/>
      <c r="AG5" s="676"/>
      <c r="AH5" s="676"/>
      <c r="AI5" s="676"/>
      <c r="AJ5" s="676"/>
      <c r="AK5" s="676"/>
      <c r="AL5" s="677">
        <v>28.3</v>
      </c>
      <c r="AM5" s="678"/>
      <c r="AN5" s="678"/>
      <c r="AO5" s="679"/>
      <c r="AP5" s="669" t="s">
        <v>229</v>
      </c>
      <c r="AQ5" s="670"/>
      <c r="AR5" s="670"/>
      <c r="AS5" s="670"/>
      <c r="AT5" s="670"/>
      <c r="AU5" s="670"/>
      <c r="AV5" s="670"/>
      <c r="AW5" s="670"/>
      <c r="AX5" s="670"/>
      <c r="AY5" s="670"/>
      <c r="AZ5" s="670"/>
      <c r="BA5" s="670"/>
      <c r="BB5" s="670"/>
      <c r="BC5" s="670"/>
      <c r="BD5" s="670"/>
      <c r="BE5" s="670"/>
      <c r="BF5" s="671"/>
      <c r="BG5" s="683">
        <v>432241</v>
      </c>
      <c r="BH5" s="684"/>
      <c r="BI5" s="684"/>
      <c r="BJ5" s="684"/>
      <c r="BK5" s="684"/>
      <c r="BL5" s="684"/>
      <c r="BM5" s="684"/>
      <c r="BN5" s="685"/>
      <c r="BO5" s="686">
        <v>100</v>
      </c>
      <c r="BP5" s="686"/>
      <c r="BQ5" s="686"/>
      <c r="BR5" s="686"/>
      <c r="BS5" s="687">
        <v>13698</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33903</v>
      </c>
      <c r="S6" s="684"/>
      <c r="T6" s="684"/>
      <c r="U6" s="684"/>
      <c r="V6" s="684"/>
      <c r="W6" s="684"/>
      <c r="X6" s="684"/>
      <c r="Y6" s="685"/>
      <c r="Z6" s="686">
        <v>1.2</v>
      </c>
      <c r="AA6" s="686"/>
      <c r="AB6" s="686"/>
      <c r="AC6" s="686"/>
      <c r="AD6" s="687">
        <v>33903</v>
      </c>
      <c r="AE6" s="687"/>
      <c r="AF6" s="687"/>
      <c r="AG6" s="687"/>
      <c r="AH6" s="687"/>
      <c r="AI6" s="687"/>
      <c r="AJ6" s="687"/>
      <c r="AK6" s="687"/>
      <c r="AL6" s="688">
        <v>2.2000000000000002</v>
      </c>
      <c r="AM6" s="689"/>
      <c r="AN6" s="689"/>
      <c r="AO6" s="690"/>
      <c r="AP6" s="680" t="s">
        <v>234</v>
      </c>
      <c r="AQ6" s="681"/>
      <c r="AR6" s="681"/>
      <c r="AS6" s="681"/>
      <c r="AT6" s="681"/>
      <c r="AU6" s="681"/>
      <c r="AV6" s="681"/>
      <c r="AW6" s="681"/>
      <c r="AX6" s="681"/>
      <c r="AY6" s="681"/>
      <c r="AZ6" s="681"/>
      <c r="BA6" s="681"/>
      <c r="BB6" s="681"/>
      <c r="BC6" s="681"/>
      <c r="BD6" s="681"/>
      <c r="BE6" s="681"/>
      <c r="BF6" s="682"/>
      <c r="BG6" s="683">
        <v>432241</v>
      </c>
      <c r="BH6" s="684"/>
      <c r="BI6" s="684"/>
      <c r="BJ6" s="684"/>
      <c r="BK6" s="684"/>
      <c r="BL6" s="684"/>
      <c r="BM6" s="684"/>
      <c r="BN6" s="685"/>
      <c r="BO6" s="686">
        <v>100</v>
      </c>
      <c r="BP6" s="686"/>
      <c r="BQ6" s="686"/>
      <c r="BR6" s="686"/>
      <c r="BS6" s="687">
        <v>13698</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42661</v>
      </c>
      <c r="CS6" s="684"/>
      <c r="CT6" s="684"/>
      <c r="CU6" s="684"/>
      <c r="CV6" s="684"/>
      <c r="CW6" s="684"/>
      <c r="CX6" s="684"/>
      <c r="CY6" s="685"/>
      <c r="CZ6" s="677">
        <v>1.5</v>
      </c>
      <c r="DA6" s="678"/>
      <c r="DB6" s="678"/>
      <c r="DC6" s="697"/>
      <c r="DD6" s="692" t="s">
        <v>236</v>
      </c>
      <c r="DE6" s="684"/>
      <c r="DF6" s="684"/>
      <c r="DG6" s="684"/>
      <c r="DH6" s="684"/>
      <c r="DI6" s="684"/>
      <c r="DJ6" s="684"/>
      <c r="DK6" s="684"/>
      <c r="DL6" s="684"/>
      <c r="DM6" s="684"/>
      <c r="DN6" s="684"/>
      <c r="DO6" s="684"/>
      <c r="DP6" s="685"/>
      <c r="DQ6" s="692">
        <v>42661</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101</v>
      </c>
      <c r="S7" s="684"/>
      <c r="T7" s="684"/>
      <c r="U7" s="684"/>
      <c r="V7" s="684"/>
      <c r="W7" s="684"/>
      <c r="X7" s="684"/>
      <c r="Y7" s="685"/>
      <c r="Z7" s="686">
        <v>0</v>
      </c>
      <c r="AA7" s="686"/>
      <c r="AB7" s="686"/>
      <c r="AC7" s="686"/>
      <c r="AD7" s="687">
        <v>101</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160372</v>
      </c>
      <c r="BH7" s="684"/>
      <c r="BI7" s="684"/>
      <c r="BJ7" s="684"/>
      <c r="BK7" s="684"/>
      <c r="BL7" s="684"/>
      <c r="BM7" s="684"/>
      <c r="BN7" s="685"/>
      <c r="BO7" s="686">
        <v>37.1</v>
      </c>
      <c r="BP7" s="686"/>
      <c r="BQ7" s="686"/>
      <c r="BR7" s="686"/>
      <c r="BS7" s="687">
        <v>13698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485954</v>
      </c>
      <c r="CS7" s="684"/>
      <c r="CT7" s="684"/>
      <c r="CU7" s="684"/>
      <c r="CV7" s="684"/>
      <c r="CW7" s="684"/>
      <c r="CX7" s="684"/>
      <c r="CY7" s="685"/>
      <c r="CZ7" s="686">
        <v>17.399999999999999</v>
      </c>
      <c r="DA7" s="686"/>
      <c r="DB7" s="686"/>
      <c r="DC7" s="686"/>
      <c r="DD7" s="692">
        <v>128733</v>
      </c>
      <c r="DE7" s="684"/>
      <c r="DF7" s="684"/>
      <c r="DG7" s="684"/>
      <c r="DH7" s="684"/>
      <c r="DI7" s="684"/>
      <c r="DJ7" s="684"/>
      <c r="DK7" s="684"/>
      <c r="DL7" s="684"/>
      <c r="DM7" s="684"/>
      <c r="DN7" s="684"/>
      <c r="DO7" s="684"/>
      <c r="DP7" s="685"/>
      <c r="DQ7" s="692">
        <v>409527</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331</v>
      </c>
      <c r="S8" s="684"/>
      <c r="T8" s="684"/>
      <c r="U8" s="684"/>
      <c r="V8" s="684"/>
      <c r="W8" s="684"/>
      <c r="X8" s="684"/>
      <c r="Y8" s="685"/>
      <c r="Z8" s="686">
        <v>0</v>
      </c>
      <c r="AA8" s="686"/>
      <c r="AB8" s="686"/>
      <c r="AC8" s="686"/>
      <c r="AD8" s="687">
        <v>331</v>
      </c>
      <c r="AE8" s="687"/>
      <c r="AF8" s="687"/>
      <c r="AG8" s="687"/>
      <c r="AH8" s="687"/>
      <c r="AI8" s="687"/>
      <c r="AJ8" s="687"/>
      <c r="AK8" s="687"/>
      <c r="AL8" s="688">
        <v>0</v>
      </c>
      <c r="AM8" s="689"/>
      <c r="AN8" s="689"/>
      <c r="AO8" s="690"/>
      <c r="AP8" s="680" t="s">
        <v>241</v>
      </c>
      <c r="AQ8" s="681"/>
      <c r="AR8" s="681"/>
      <c r="AS8" s="681"/>
      <c r="AT8" s="681"/>
      <c r="AU8" s="681"/>
      <c r="AV8" s="681"/>
      <c r="AW8" s="681"/>
      <c r="AX8" s="681"/>
      <c r="AY8" s="681"/>
      <c r="AZ8" s="681"/>
      <c r="BA8" s="681"/>
      <c r="BB8" s="681"/>
      <c r="BC8" s="681"/>
      <c r="BD8" s="681"/>
      <c r="BE8" s="681"/>
      <c r="BF8" s="682"/>
      <c r="BG8" s="683">
        <v>2415</v>
      </c>
      <c r="BH8" s="684"/>
      <c r="BI8" s="684"/>
      <c r="BJ8" s="684"/>
      <c r="BK8" s="684"/>
      <c r="BL8" s="684"/>
      <c r="BM8" s="684"/>
      <c r="BN8" s="685"/>
      <c r="BO8" s="686">
        <v>0.6</v>
      </c>
      <c r="BP8" s="686"/>
      <c r="BQ8" s="686"/>
      <c r="BR8" s="686"/>
      <c r="BS8" s="692" t="s">
        <v>236</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697303</v>
      </c>
      <c r="CS8" s="684"/>
      <c r="CT8" s="684"/>
      <c r="CU8" s="684"/>
      <c r="CV8" s="684"/>
      <c r="CW8" s="684"/>
      <c r="CX8" s="684"/>
      <c r="CY8" s="685"/>
      <c r="CZ8" s="686">
        <v>24.9</v>
      </c>
      <c r="DA8" s="686"/>
      <c r="DB8" s="686"/>
      <c r="DC8" s="686"/>
      <c r="DD8" s="692">
        <v>423099</v>
      </c>
      <c r="DE8" s="684"/>
      <c r="DF8" s="684"/>
      <c r="DG8" s="684"/>
      <c r="DH8" s="684"/>
      <c r="DI8" s="684"/>
      <c r="DJ8" s="684"/>
      <c r="DK8" s="684"/>
      <c r="DL8" s="684"/>
      <c r="DM8" s="684"/>
      <c r="DN8" s="684"/>
      <c r="DO8" s="684"/>
      <c r="DP8" s="685"/>
      <c r="DQ8" s="692">
        <v>217170</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216</v>
      </c>
      <c r="S9" s="684"/>
      <c r="T9" s="684"/>
      <c r="U9" s="684"/>
      <c r="V9" s="684"/>
      <c r="W9" s="684"/>
      <c r="X9" s="684"/>
      <c r="Y9" s="685"/>
      <c r="Z9" s="686">
        <v>0</v>
      </c>
      <c r="AA9" s="686"/>
      <c r="AB9" s="686"/>
      <c r="AC9" s="686"/>
      <c r="AD9" s="687">
        <v>216</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58206</v>
      </c>
      <c r="BH9" s="684"/>
      <c r="BI9" s="684"/>
      <c r="BJ9" s="684"/>
      <c r="BK9" s="684"/>
      <c r="BL9" s="684"/>
      <c r="BM9" s="684"/>
      <c r="BN9" s="685"/>
      <c r="BO9" s="686">
        <v>13.5</v>
      </c>
      <c r="BP9" s="686"/>
      <c r="BQ9" s="686"/>
      <c r="BR9" s="686"/>
      <c r="BS9" s="692" t="s">
        <v>236</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323057</v>
      </c>
      <c r="CS9" s="684"/>
      <c r="CT9" s="684"/>
      <c r="CU9" s="684"/>
      <c r="CV9" s="684"/>
      <c r="CW9" s="684"/>
      <c r="CX9" s="684"/>
      <c r="CY9" s="685"/>
      <c r="CZ9" s="686">
        <v>11.5</v>
      </c>
      <c r="DA9" s="686"/>
      <c r="DB9" s="686"/>
      <c r="DC9" s="686"/>
      <c r="DD9" s="692">
        <v>28285</v>
      </c>
      <c r="DE9" s="684"/>
      <c r="DF9" s="684"/>
      <c r="DG9" s="684"/>
      <c r="DH9" s="684"/>
      <c r="DI9" s="684"/>
      <c r="DJ9" s="684"/>
      <c r="DK9" s="684"/>
      <c r="DL9" s="684"/>
      <c r="DM9" s="684"/>
      <c r="DN9" s="684"/>
      <c r="DO9" s="684"/>
      <c r="DP9" s="685"/>
      <c r="DQ9" s="692">
        <v>258522</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236</v>
      </c>
      <c r="AE10" s="687"/>
      <c r="AF10" s="687"/>
      <c r="AG10" s="687"/>
      <c r="AH10" s="687"/>
      <c r="AI10" s="687"/>
      <c r="AJ10" s="687"/>
      <c r="AK10" s="687"/>
      <c r="AL10" s="688" t="s">
        <v>129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30688</v>
      </c>
      <c r="BH10" s="684"/>
      <c r="BI10" s="684"/>
      <c r="BJ10" s="684"/>
      <c r="BK10" s="684"/>
      <c r="BL10" s="684"/>
      <c r="BM10" s="684"/>
      <c r="BN10" s="685"/>
      <c r="BO10" s="686">
        <v>7.1</v>
      </c>
      <c r="BP10" s="686"/>
      <c r="BQ10" s="686"/>
      <c r="BR10" s="686"/>
      <c r="BS10" s="692" t="s">
        <v>236</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931</v>
      </c>
      <c r="CS10" s="684"/>
      <c r="CT10" s="684"/>
      <c r="CU10" s="684"/>
      <c r="CV10" s="684"/>
      <c r="CW10" s="684"/>
      <c r="CX10" s="684"/>
      <c r="CY10" s="685"/>
      <c r="CZ10" s="686">
        <v>0</v>
      </c>
      <c r="DA10" s="686"/>
      <c r="DB10" s="686"/>
      <c r="DC10" s="686"/>
      <c r="DD10" s="692" t="s">
        <v>129</v>
      </c>
      <c r="DE10" s="684"/>
      <c r="DF10" s="684"/>
      <c r="DG10" s="684"/>
      <c r="DH10" s="684"/>
      <c r="DI10" s="684"/>
      <c r="DJ10" s="684"/>
      <c r="DK10" s="684"/>
      <c r="DL10" s="684"/>
      <c r="DM10" s="684"/>
      <c r="DN10" s="684"/>
      <c r="DO10" s="684"/>
      <c r="DP10" s="685"/>
      <c r="DQ10" s="692">
        <v>931</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22698</v>
      </c>
      <c r="S11" s="684"/>
      <c r="T11" s="684"/>
      <c r="U11" s="684"/>
      <c r="V11" s="684"/>
      <c r="W11" s="684"/>
      <c r="X11" s="684"/>
      <c r="Y11" s="685"/>
      <c r="Z11" s="688">
        <v>0.8</v>
      </c>
      <c r="AA11" s="689"/>
      <c r="AB11" s="689"/>
      <c r="AC11" s="701"/>
      <c r="AD11" s="692">
        <v>22698</v>
      </c>
      <c r="AE11" s="684"/>
      <c r="AF11" s="684"/>
      <c r="AG11" s="684"/>
      <c r="AH11" s="684"/>
      <c r="AI11" s="684"/>
      <c r="AJ11" s="684"/>
      <c r="AK11" s="685"/>
      <c r="AL11" s="688">
        <v>1.5</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69063</v>
      </c>
      <c r="BH11" s="684"/>
      <c r="BI11" s="684"/>
      <c r="BJ11" s="684"/>
      <c r="BK11" s="684"/>
      <c r="BL11" s="684"/>
      <c r="BM11" s="684"/>
      <c r="BN11" s="685"/>
      <c r="BO11" s="686">
        <v>16</v>
      </c>
      <c r="BP11" s="686"/>
      <c r="BQ11" s="686"/>
      <c r="BR11" s="686"/>
      <c r="BS11" s="692">
        <v>13698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204326</v>
      </c>
      <c r="CS11" s="684"/>
      <c r="CT11" s="684"/>
      <c r="CU11" s="684"/>
      <c r="CV11" s="684"/>
      <c r="CW11" s="684"/>
      <c r="CX11" s="684"/>
      <c r="CY11" s="685"/>
      <c r="CZ11" s="686">
        <v>7.3</v>
      </c>
      <c r="DA11" s="686"/>
      <c r="DB11" s="686"/>
      <c r="DC11" s="686"/>
      <c r="DD11" s="692">
        <v>104055</v>
      </c>
      <c r="DE11" s="684"/>
      <c r="DF11" s="684"/>
      <c r="DG11" s="684"/>
      <c r="DH11" s="684"/>
      <c r="DI11" s="684"/>
      <c r="DJ11" s="684"/>
      <c r="DK11" s="684"/>
      <c r="DL11" s="684"/>
      <c r="DM11" s="684"/>
      <c r="DN11" s="684"/>
      <c r="DO11" s="684"/>
      <c r="DP11" s="685"/>
      <c r="DQ11" s="692">
        <v>99665</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236</v>
      </c>
      <c r="AA12" s="686"/>
      <c r="AB12" s="686"/>
      <c r="AC12" s="686"/>
      <c r="AD12" s="687" t="s">
        <v>236</v>
      </c>
      <c r="AE12" s="687"/>
      <c r="AF12" s="687"/>
      <c r="AG12" s="687"/>
      <c r="AH12" s="687"/>
      <c r="AI12" s="687"/>
      <c r="AJ12" s="687"/>
      <c r="AK12" s="687"/>
      <c r="AL12" s="688" t="s">
        <v>129</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262686</v>
      </c>
      <c r="BH12" s="684"/>
      <c r="BI12" s="684"/>
      <c r="BJ12" s="684"/>
      <c r="BK12" s="684"/>
      <c r="BL12" s="684"/>
      <c r="BM12" s="684"/>
      <c r="BN12" s="685"/>
      <c r="BO12" s="686">
        <v>60.8</v>
      </c>
      <c r="BP12" s="686"/>
      <c r="BQ12" s="686"/>
      <c r="BR12" s="686"/>
      <c r="BS12" s="692" t="s">
        <v>129</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104148</v>
      </c>
      <c r="CS12" s="684"/>
      <c r="CT12" s="684"/>
      <c r="CU12" s="684"/>
      <c r="CV12" s="684"/>
      <c r="CW12" s="684"/>
      <c r="CX12" s="684"/>
      <c r="CY12" s="685"/>
      <c r="CZ12" s="686">
        <v>3.7</v>
      </c>
      <c r="DA12" s="686"/>
      <c r="DB12" s="686"/>
      <c r="DC12" s="686"/>
      <c r="DD12" s="692">
        <v>13293</v>
      </c>
      <c r="DE12" s="684"/>
      <c r="DF12" s="684"/>
      <c r="DG12" s="684"/>
      <c r="DH12" s="684"/>
      <c r="DI12" s="684"/>
      <c r="DJ12" s="684"/>
      <c r="DK12" s="684"/>
      <c r="DL12" s="684"/>
      <c r="DM12" s="684"/>
      <c r="DN12" s="684"/>
      <c r="DO12" s="684"/>
      <c r="DP12" s="685"/>
      <c r="DQ12" s="692">
        <v>78284</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236</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251139</v>
      </c>
      <c r="BH13" s="684"/>
      <c r="BI13" s="684"/>
      <c r="BJ13" s="684"/>
      <c r="BK13" s="684"/>
      <c r="BL13" s="684"/>
      <c r="BM13" s="684"/>
      <c r="BN13" s="685"/>
      <c r="BO13" s="686">
        <v>58.1</v>
      </c>
      <c r="BP13" s="686"/>
      <c r="BQ13" s="686"/>
      <c r="BR13" s="686"/>
      <c r="BS13" s="692" t="s">
        <v>236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262602</v>
      </c>
      <c r="CS13" s="684"/>
      <c r="CT13" s="684"/>
      <c r="CU13" s="684"/>
      <c r="CV13" s="684"/>
      <c r="CW13" s="684"/>
      <c r="CX13" s="684"/>
      <c r="CY13" s="685"/>
      <c r="CZ13" s="686">
        <v>9.4</v>
      </c>
      <c r="DA13" s="686"/>
      <c r="DB13" s="686"/>
      <c r="DC13" s="686"/>
      <c r="DD13" s="692">
        <v>41623</v>
      </c>
      <c r="DE13" s="684"/>
      <c r="DF13" s="684"/>
      <c r="DG13" s="684"/>
      <c r="DH13" s="684"/>
      <c r="DI13" s="684"/>
      <c r="DJ13" s="684"/>
      <c r="DK13" s="684"/>
      <c r="DL13" s="684"/>
      <c r="DM13" s="684"/>
      <c r="DN13" s="684"/>
      <c r="DO13" s="684"/>
      <c r="DP13" s="685"/>
      <c r="DQ13" s="692">
        <v>164473</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3601</v>
      </c>
      <c r="S14" s="684"/>
      <c r="T14" s="684"/>
      <c r="U14" s="684"/>
      <c r="V14" s="684"/>
      <c r="W14" s="684"/>
      <c r="X14" s="684"/>
      <c r="Y14" s="685"/>
      <c r="Z14" s="686">
        <v>0.1</v>
      </c>
      <c r="AA14" s="686"/>
      <c r="AB14" s="686"/>
      <c r="AC14" s="686"/>
      <c r="AD14" s="687">
        <v>3601</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2749</v>
      </c>
      <c r="BH14" s="684"/>
      <c r="BI14" s="684"/>
      <c r="BJ14" s="684"/>
      <c r="BK14" s="684"/>
      <c r="BL14" s="684"/>
      <c r="BM14" s="684"/>
      <c r="BN14" s="685"/>
      <c r="BO14" s="686">
        <v>0.6</v>
      </c>
      <c r="BP14" s="686"/>
      <c r="BQ14" s="686"/>
      <c r="BR14" s="686"/>
      <c r="BS14" s="692" t="s">
        <v>129</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165312</v>
      </c>
      <c r="CS14" s="684"/>
      <c r="CT14" s="684"/>
      <c r="CU14" s="684"/>
      <c r="CV14" s="684"/>
      <c r="CW14" s="684"/>
      <c r="CX14" s="684"/>
      <c r="CY14" s="685"/>
      <c r="CZ14" s="686">
        <v>5.9</v>
      </c>
      <c r="DA14" s="686"/>
      <c r="DB14" s="686"/>
      <c r="DC14" s="686"/>
      <c r="DD14" s="692" t="s">
        <v>129</v>
      </c>
      <c r="DE14" s="684"/>
      <c r="DF14" s="684"/>
      <c r="DG14" s="684"/>
      <c r="DH14" s="684"/>
      <c r="DI14" s="684"/>
      <c r="DJ14" s="684"/>
      <c r="DK14" s="684"/>
      <c r="DL14" s="684"/>
      <c r="DM14" s="684"/>
      <c r="DN14" s="684"/>
      <c r="DO14" s="684"/>
      <c r="DP14" s="685"/>
      <c r="DQ14" s="692">
        <v>165312</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6434</v>
      </c>
      <c r="BH15" s="684"/>
      <c r="BI15" s="684"/>
      <c r="BJ15" s="684"/>
      <c r="BK15" s="684"/>
      <c r="BL15" s="684"/>
      <c r="BM15" s="684"/>
      <c r="BN15" s="685"/>
      <c r="BO15" s="686">
        <v>1.5</v>
      </c>
      <c r="BP15" s="686"/>
      <c r="BQ15" s="686"/>
      <c r="BR15" s="686"/>
      <c r="BS15" s="692" t="s">
        <v>236</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184717</v>
      </c>
      <c r="CS15" s="684"/>
      <c r="CT15" s="684"/>
      <c r="CU15" s="684"/>
      <c r="CV15" s="684"/>
      <c r="CW15" s="684"/>
      <c r="CX15" s="684"/>
      <c r="CY15" s="685"/>
      <c r="CZ15" s="686">
        <v>6.6</v>
      </c>
      <c r="DA15" s="686"/>
      <c r="DB15" s="686"/>
      <c r="DC15" s="686"/>
      <c r="DD15" s="692">
        <v>27520</v>
      </c>
      <c r="DE15" s="684"/>
      <c r="DF15" s="684"/>
      <c r="DG15" s="684"/>
      <c r="DH15" s="684"/>
      <c r="DI15" s="684"/>
      <c r="DJ15" s="684"/>
      <c r="DK15" s="684"/>
      <c r="DL15" s="684"/>
      <c r="DM15" s="684"/>
      <c r="DN15" s="684"/>
      <c r="DO15" s="684"/>
      <c r="DP15" s="685"/>
      <c r="DQ15" s="692">
        <v>147415</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1038</v>
      </c>
      <c r="S16" s="684"/>
      <c r="T16" s="684"/>
      <c r="U16" s="684"/>
      <c r="V16" s="684"/>
      <c r="W16" s="684"/>
      <c r="X16" s="684"/>
      <c r="Y16" s="685"/>
      <c r="Z16" s="686">
        <v>0</v>
      </c>
      <c r="AA16" s="686"/>
      <c r="AB16" s="686"/>
      <c r="AC16" s="686"/>
      <c r="AD16" s="687">
        <v>1038</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236</v>
      </c>
      <c r="CS16" s="684"/>
      <c r="CT16" s="684"/>
      <c r="CU16" s="684"/>
      <c r="CV16" s="684"/>
      <c r="CW16" s="684"/>
      <c r="CX16" s="684"/>
      <c r="CY16" s="685"/>
      <c r="CZ16" s="686" t="s">
        <v>129</v>
      </c>
      <c r="DA16" s="686"/>
      <c r="DB16" s="686"/>
      <c r="DC16" s="686"/>
      <c r="DD16" s="692" t="s">
        <v>236</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2298</v>
      </c>
      <c r="S17" s="684"/>
      <c r="T17" s="684"/>
      <c r="U17" s="684"/>
      <c r="V17" s="684"/>
      <c r="W17" s="684"/>
      <c r="X17" s="684"/>
      <c r="Y17" s="685"/>
      <c r="Z17" s="686">
        <v>0.1</v>
      </c>
      <c r="AA17" s="686"/>
      <c r="AB17" s="686"/>
      <c r="AC17" s="686"/>
      <c r="AD17" s="687">
        <v>2298</v>
      </c>
      <c r="AE17" s="687"/>
      <c r="AF17" s="687"/>
      <c r="AG17" s="687"/>
      <c r="AH17" s="687"/>
      <c r="AI17" s="687"/>
      <c r="AJ17" s="687"/>
      <c r="AK17" s="687"/>
      <c r="AL17" s="688">
        <v>0.2</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236</v>
      </c>
      <c r="BP17" s="686"/>
      <c r="BQ17" s="686"/>
      <c r="BR17" s="686"/>
      <c r="BS17" s="692" t="s">
        <v>129</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326501</v>
      </c>
      <c r="CS17" s="684"/>
      <c r="CT17" s="684"/>
      <c r="CU17" s="684"/>
      <c r="CV17" s="684"/>
      <c r="CW17" s="684"/>
      <c r="CX17" s="684"/>
      <c r="CY17" s="685"/>
      <c r="CZ17" s="686">
        <v>11.7</v>
      </c>
      <c r="DA17" s="686"/>
      <c r="DB17" s="686"/>
      <c r="DC17" s="686"/>
      <c r="DD17" s="692" t="s">
        <v>236</v>
      </c>
      <c r="DE17" s="684"/>
      <c r="DF17" s="684"/>
      <c r="DG17" s="684"/>
      <c r="DH17" s="684"/>
      <c r="DI17" s="684"/>
      <c r="DJ17" s="684"/>
      <c r="DK17" s="684"/>
      <c r="DL17" s="684"/>
      <c r="DM17" s="684"/>
      <c r="DN17" s="684"/>
      <c r="DO17" s="684"/>
      <c r="DP17" s="685"/>
      <c r="DQ17" s="692">
        <v>326501</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292</v>
      </c>
      <c r="S18" s="684"/>
      <c r="T18" s="684"/>
      <c r="U18" s="684"/>
      <c r="V18" s="684"/>
      <c r="W18" s="684"/>
      <c r="X18" s="684"/>
      <c r="Y18" s="685"/>
      <c r="Z18" s="686">
        <v>0</v>
      </c>
      <c r="AA18" s="686"/>
      <c r="AB18" s="686"/>
      <c r="AC18" s="686"/>
      <c r="AD18" s="687">
        <v>292</v>
      </c>
      <c r="AE18" s="687"/>
      <c r="AF18" s="687"/>
      <c r="AG18" s="687"/>
      <c r="AH18" s="687"/>
      <c r="AI18" s="687"/>
      <c r="AJ18" s="687"/>
      <c r="AK18" s="687"/>
      <c r="AL18" s="688">
        <v>0</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236</v>
      </c>
      <c r="BP18" s="686"/>
      <c r="BQ18" s="686"/>
      <c r="BR18" s="686"/>
      <c r="BS18" s="692" t="s">
        <v>236</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v>146</v>
      </c>
      <c r="CS18" s="684"/>
      <c r="CT18" s="684"/>
      <c r="CU18" s="684"/>
      <c r="CV18" s="684"/>
      <c r="CW18" s="684"/>
      <c r="CX18" s="684"/>
      <c r="CY18" s="685"/>
      <c r="CZ18" s="686">
        <v>0</v>
      </c>
      <c r="DA18" s="686"/>
      <c r="DB18" s="686"/>
      <c r="DC18" s="686"/>
      <c r="DD18" s="692">
        <v>146</v>
      </c>
      <c r="DE18" s="684"/>
      <c r="DF18" s="684"/>
      <c r="DG18" s="684"/>
      <c r="DH18" s="684"/>
      <c r="DI18" s="684"/>
      <c r="DJ18" s="684"/>
      <c r="DK18" s="684"/>
      <c r="DL18" s="684"/>
      <c r="DM18" s="684"/>
      <c r="DN18" s="684"/>
      <c r="DO18" s="684"/>
      <c r="DP18" s="685"/>
      <c r="DQ18" s="692">
        <v>146</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533</v>
      </c>
      <c r="S19" s="684"/>
      <c r="T19" s="684"/>
      <c r="U19" s="684"/>
      <c r="V19" s="684"/>
      <c r="W19" s="684"/>
      <c r="X19" s="684"/>
      <c r="Y19" s="685"/>
      <c r="Z19" s="686">
        <v>0</v>
      </c>
      <c r="AA19" s="686"/>
      <c r="AB19" s="686"/>
      <c r="AC19" s="686"/>
      <c r="AD19" s="687">
        <v>533</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236</v>
      </c>
      <c r="BH19" s="684"/>
      <c r="BI19" s="684"/>
      <c r="BJ19" s="684"/>
      <c r="BK19" s="684"/>
      <c r="BL19" s="684"/>
      <c r="BM19" s="684"/>
      <c r="BN19" s="685"/>
      <c r="BO19" s="686" t="s">
        <v>129</v>
      </c>
      <c r="BP19" s="686"/>
      <c r="BQ19" s="686"/>
      <c r="BR19" s="686"/>
      <c r="BS19" s="692" t="s">
        <v>236</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236</v>
      </c>
      <c r="CS19" s="684"/>
      <c r="CT19" s="684"/>
      <c r="CU19" s="684"/>
      <c r="CV19" s="684"/>
      <c r="CW19" s="684"/>
      <c r="CX19" s="684"/>
      <c r="CY19" s="685"/>
      <c r="CZ19" s="686" t="s">
        <v>236</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22</v>
      </c>
      <c r="S20" s="684"/>
      <c r="T20" s="684"/>
      <c r="U20" s="684"/>
      <c r="V20" s="684"/>
      <c r="W20" s="684"/>
      <c r="X20" s="684"/>
      <c r="Y20" s="685"/>
      <c r="Z20" s="686">
        <v>0</v>
      </c>
      <c r="AA20" s="686"/>
      <c r="AB20" s="686"/>
      <c r="AC20" s="686"/>
      <c r="AD20" s="687">
        <v>22</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129</v>
      </c>
      <c r="BH20" s="684"/>
      <c r="BI20" s="684"/>
      <c r="BJ20" s="684"/>
      <c r="BK20" s="684"/>
      <c r="BL20" s="684"/>
      <c r="BM20" s="684"/>
      <c r="BN20" s="685"/>
      <c r="BO20" s="686" t="s">
        <v>129</v>
      </c>
      <c r="BP20" s="686"/>
      <c r="BQ20" s="686"/>
      <c r="BR20" s="686"/>
      <c r="BS20" s="692" t="s">
        <v>129</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2797658</v>
      </c>
      <c r="CS20" s="684"/>
      <c r="CT20" s="684"/>
      <c r="CU20" s="684"/>
      <c r="CV20" s="684"/>
      <c r="CW20" s="684"/>
      <c r="CX20" s="684"/>
      <c r="CY20" s="685"/>
      <c r="CZ20" s="686">
        <v>100</v>
      </c>
      <c r="DA20" s="686"/>
      <c r="DB20" s="686"/>
      <c r="DC20" s="686"/>
      <c r="DD20" s="692">
        <v>766754</v>
      </c>
      <c r="DE20" s="684"/>
      <c r="DF20" s="684"/>
      <c r="DG20" s="684"/>
      <c r="DH20" s="684"/>
      <c r="DI20" s="684"/>
      <c r="DJ20" s="684"/>
      <c r="DK20" s="684"/>
      <c r="DL20" s="684"/>
      <c r="DM20" s="684"/>
      <c r="DN20" s="684"/>
      <c r="DO20" s="684"/>
      <c r="DP20" s="685"/>
      <c r="DQ20" s="692">
        <v>1910607</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1451</v>
      </c>
      <c r="S21" s="684"/>
      <c r="T21" s="684"/>
      <c r="U21" s="684"/>
      <c r="V21" s="684"/>
      <c r="W21" s="684"/>
      <c r="X21" s="684"/>
      <c r="Y21" s="685"/>
      <c r="Z21" s="686">
        <v>0.1</v>
      </c>
      <c r="AA21" s="686"/>
      <c r="AB21" s="686"/>
      <c r="AC21" s="686"/>
      <c r="AD21" s="687">
        <v>1451</v>
      </c>
      <c r="AE21" s="687"/>
      <c r="AF21" s="687"/>
      <c r="AG21" s="687"/>
      <c r="AH21" s="687"/>
      <c r="AI21" s="687"/>
      <c r="AJ21" s="687"/>
      <c r="AK21" s="687"/>
      <c r="AL21" s="688">
        <v>0.1</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236</v>
      </c>
      <c r="BH21" s="684"/>
      <c r="BI21" s="684"/>
      <c r="BJ21" s="684"/>
      <c r="BK21" s="684"/>
      <c r="BL21" s="684"/>
      <c r="BM21" s="684"/>
      <c r="BN21" s="685"/>
      <c r="BO21" s="686" t="s">
        <v>236</v>
      </c>
      <c r="BP21" s="686"/>
      <c r="BQ21" s="686"/>
      <c r="BR21" s="686"/>
      <c r="BS21" s="692" t="s">
        <v>129</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1154110</v>
      </c>
      <c r="S22" s="684"/>
      <c r="T22" s="684"/>
      <c r="U22" s="684"/>
      <c r="V22" s="684"/>
      <c r="W22" s="684"/>
      <c r="X22" s="684"/>
      <c r="Y22" s="685"/>
      <c r="Z22" s="686">
        <v>40.4</v>
      </c>
      <c r="AA22" s="686"/>
      <c r="AB22" s="686"/>
      <c r="AC22" s="686"/>
      <c r="AD22" s="687">
        <v>1032024</v>
      </c>
      <c r="AE22" s="687"/>
      <c r="AF22" s="687"/>
      <c r="AG22" s="687"/>
      <c r="AH22" s="687"/>
      <c r="AI22" s="687"/>
      <c r="AJ22" s="687"/>
      <c r="AK22" s="687"/>
      <c r="AL22" s="688">
        <v>67.5</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236</v>
      </c>
      <c r="BP22" s="686"/>
      <c r="BQ22" s="686"/>
      <c r="BR22" s="686"/>
      <c r="BS22" s="692" t="s">
        <v>236</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1032024</v>
      </c>
      <c r="S23" s="684"/>
      <c r="T23" s="684"/>
      <c r="U23" s="684"/>
      <c r="V23" s="684"/>
      <c r="W23" s="684"/>
      <c r="X23" s="684"/>
      <c r="Y23" s="685"/>
      <c r="Z23" s="686">
        <v>36.200000000000003</v>
      </c>
      <c r="AA23" s="686"/>
      <c r="AB23" s="686"/>
      <c r="AC23" s="686"/>
      <c r="AD23" s="687">
        <v>1032024</v>
      </c>
      <c r="AE23" s="687"/>
      <c r="AF23" s="687"/>
      <c r="AG23" s="687"/>
      <c r="AH23" s="687"/>
      <c r="AI23" s="687"/>
      <c r="AJ23" s="687"/>
      <c r="AK23" s="687"/>
      <c r="AL23" s="688">
        <v>67.5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236</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6" t="s">
        <v>289</v>
      </c>
      <c r="DM23" s="717"/>
      <c r="DN23" s="717"/>
      <c r="DO23" s="717"/>
      <c r="DP23" s="717"/>
      <c r="DQ23" s="717"/>
      <c r="DR23" s="717"/>
      <c r="DS23" s="717"/>
      <c r="DT23" s="717"/>
      <c r="DU23" s="717"/>
      <c r="DV23" s="718"/>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122086</v>
      </c>
      <c r="S24" s="684"/>
      <c r="T24" s="684"/>
      <c r="U24" s="684"/>
      <c r="V24" s="684"/>
      <c r="W24" s="684"/>
      <c r="X24" s="684"/>
      <c r="Y24" s="685"/>
      <c r="Z24" s="686">
        <v>4.3</v>
      </c>
      <c r="AA24" s="686"/>
      <c r="AB24" s="686"/>
      <c r="AC24" s="686"/>
      <c r="AD24" s="687" t="s">
        <v>129</v>
      </c>
      <c r="AE24" s="687"/>
      <c r="AF24" s="687"/>
      <c r="AG24" s="687"/>
      <c r="AH24" s="687"/>
      <c r="AI24" s="687"/>
      <c r="AJ24" s="687"/>
      <c r="AK24" s="687"/>
      <c r="AL24" s="688" t="s">
        <v>129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236</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874890</v>
      </c>
      <c r="CS24" s="673"/>
      <c r="CT24" s="673"/>
      <c r="CU24" s="673"/>
      <c r="CV24" s="673"/>
      <c r="CW24" s="673"/>
      <c r="CX24" s="673"/>
      <c r="CY24" s="674"/>
      <c r="CZ24" s="677">
        <v>31.3</v>
      </c>
      <c r="DA24" s="678"/>
      <c r="DB24" s="678"/>
      <c r="DC24" s="697"/>
      <c r="DD24" s="719">
        <v>808326</v>
      </c>
      <c r="DE24" s="673"/>
      <c r="DF24" s="673"/>
      <c r="DG24" s="673"/>
      <c r="DH24" s="673"/>
      <c r="DI24" s="673"/>
      <c r="DJ24" s="673"/>
      <c r="DK24" s="674"/>
      <c r="DL24" s="719">
        <v>808061</v>
      </c>
      <c r="DM24" s="673"/>
      <c r="DN24" s="673"/>
      <c r="DO24" s="673"/>
      <c r="DP24" s="673"/>
      <c r="DQ24" s="673"/>
      <c r="DR24" s="673"/>
      <c r="DS24" s="673"/>
      <c r="DT24" s="673"/>
      <c r="DU24" s="673"/>
      <c r="DV24" s="674"/>
      <c r="DW24" s="677">
        <v>51.4</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236</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236</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468251</v>
      </c>
      <c r="CS25" s="708"/>
      <c r="CT25" s="708"/>
      <c r="CU25" s="708"/>
      <c r="CV25" s="708"/>
      <c r="CW25" s="708"/>
      <c r="CX25" s="708"/>
      <c r="CY25" s="709"/>
      <c r="CZ25" s="688">
        <v>16.7</v>
      </c>
      <c r="DA25" s="720"/>
      <c r="DB25" s="720"/>
      <c r="DC25" s="722"/>
      <c r="DD25" s="692">
        <v>441406</v>
      </c>
      <c r="DE25" s="708"/>
      <c r="DF25" s="708"/>
      <c r="DG25" s="708"/>
      <c r="DH25" s="708"/>
      <c r="DI25" s="708"/>
      <c r="DJ25" s="708"/>
      <c r="DK25" s="709"/>
      <c r="DL25" s="692">
        <v>441141</v>
      </c>
      <c r="DM25" s="708"/>
      <c r="DN25" s="708"/>
      <c r="DO25" s="708"/>
      <c r="DP25" s="708"/>
      <c r="DQ25" s="708"/>
      <c r="DR25" s="708"/>
      <c r="DS25" s="708"/>
      <c r="DT25" s="708"/>
      <c r="DU25" s="708"/>
      <c r="DV25" s="709"/>
      <c r="DW25" s="688">
        <v>28.1</v>
      </c>
      <c r="DX25" s="720"/>
      <c r="DY25" s="720"/>
      <c r="DZ25" s="720"/>
      <c r="EA25" s="720"/>
      <c r="EB25" s="720"/>
      <c r="EC25" s="721"/>
    </row>
    <row r="26" spans="2:133" ht="11.25" customHeight="1" x14ac:dyDescent="0.15">
      <c r="B26" s="680" t="s">
        <v>297</v>
      </c>
      <c r="C26" s="681"/>
      <c r="D26" s="681"/>
      <c r="E26" s="681"/>
      <c r="F26" s="681"/>
      <c r="G26" s="681"/>
      <c r="H26" s="681"/>
      <c r="I26" s="681"/>
      <c r="J26" s="681"/>
      <c r="K26" s="681"/>
      <c r="L26" s="681"/>
      <c r="M26" s="681"/>
      <c r="N26" s="681"/>
      <c r="O26" s="681"/>
      <c r="P26" s="681"/>
      <c r="Q26" s="682"/>
      <c r="R26" s="683">
        <v>1650537</v>
      </c>
      <c r="S26" s="684"/>
      <c r="T26" s="684"/>
      <c r="U26" s="684"/>
      <c r="V26" s="684"/>
      <c r="W26" s="684"/>
      <c r="X26" s="684"/>
      <c r="Y26" s="685"/>
      <c r="Z26" s="686">
        <v>57.8</v>
      </c>
      <c r="AA26" s="686"/>
      <c r="AB26" s="686"/>
      <c r="AC26" s="686"/>
      <c r="AD26" s="687">
        <v>1528451</v>
      </c>
      <c r="AE26" s="687"/>
      <c r="AF26" s="687"/>
      <c r="AG26" s="687"/>
      <c r="AH26" s="687"/>
      <c r="AI26" s="687"/>
      <c r="AJ26" s="687"/>
      <c r="AK26" s="687"/>
      <c r="AL26" s="688">
        <v>100</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236</v>
      </c>
      <c r="BH26" s="684"/>
      <c r="BI26" s="684"/>
      <c r="BJ26" s="684"/>
      <c r="BK26" s="684"/>
      <c r="BL26" s="684"/>
      <c r="BM26" s="684"/>
      <c r="BN26" s="685"/>
      <c r="BO26" s="686" t="s">
        <v>236</v>
      </c>
      <c r="BP26" s="686"/>
      <c r="BQ26" s="686"/>
      <c r="BR26" s="686"/>
      <c r="BS26" s="692" t="s">
        <v>236</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291740</v>
      </c>
      <c r="CS26" s="684"/>
      <c r="CT26" s="684"/>
      <c r="CU26" s="684"/>
      <c r="CV26" s="684"/>
      <c r="CW26" s="684"/>
      <c r="CX26" s="684"/>
      <c r="CY26" s="685"/>
      <c r="CZ26" s="688">
        <v>10.4</v>
      </c>
      <c r="DA26" s="720"/>
      <c r="DB26" s="720"/>
      <c r="DC26" s="722"/>
      <c r="DD26" s="692">
        <v>267289</v>
      </c>
      <c r="DE26" s="684"/>
      <c r="DF26" s="684"/>
      <c r="DG26" s="684"/>
      <c r="DH26" s="684"/>
      <c r="DI26" s="684"/>
      <c r="DJ26" s="684"/>
      <c r="DK26" s="685"/>
      <c r="DL26" s="692" t="s">
        <v>236</v>
      </c>
      <c r="DM26" s="684"/>
      <c r="DN26" s="684"/>
      <c r="DO26" s="684"/>
      <c r="DP26" s="684"/>
      <c r="DQ26" s="684"/>
      <c r="DR26" s="684"/>
      <c r="DS26" s="684"/>
      <c r="DT26" s="684"/>
      <c r="DU26" s="684"/>
      <c r="DV26" s="685"/>
      <c r="DW26" s="688" t="s">
        <v>129</v>
      </c>
      <c r="DX26" s="720"/>
      <c r="DY26" s="720"/>
      <c r="DZ26" s="720"/>
      <c r="EA26" s="720"/>
      <c r="EB26" s="720"/>
      <c r="EC26" s="721"/>
    </row>
    <row r="27" spans="2:133" ht="11.25" customHeight="1" x14ac:dyDescent="0.15">
      <c r="B27" s="680" t="s">
        <v>300</v>
      </c>
      <c r="C27" s="681"/>
      <c r="D27" s="681"/>
      <c r="E27" s="681"/>
      <c r="F27" s="681"/>
      <c r="G27" s="681"/>
      <c r="H27" s="681"/>
      <c r="I27" s="681"/>
      <c r="J27" s="681"/>
      <c r="K27" s="681"/>
      <c r="L27" s="681"/>
      <c r="M27" s="681"/>
      <c r="N27" s="681"/>
      <c r="O27" s="681"/>
      <c r="P27" s="681"/>
      <c r="Q27" s="682"/>
      <c r="R27" s="683" t="s">
        <v>129</v>
      </c>
      <c r="S27" s="684"/>
      <c r="T27" s="684"/>
      <c r="U27" s="684"/>
      <c r="V27" s="684"/>
      <c r="W27" s="684"/>
      <c r="X27" s="684"/>
      <c r="Y27" s="685"/>
      <c r="Z27" s="686" t="s">
        <v>236</v>
      </c>
      <c r="AA27" s="686"/>
      <c r="AB27" s="686"/>
      <c r="AC27" s="686"/>
      <c r="AD27" s="687" t="s">
        <v>129</v>
      </c>
      <c r="AE27" s="687"/>
      <c r="AF27" s="687"/>
      <c r="AG27" s="687"/>
      <c r="AH27" s="687"/>
      <c r="AI27" s="687"/>
      <c r="AJ27" s="687"/>
      <c r="AK27" s="687"/>
      <c r="AL27" s="688" t="s">
        <v>236</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432241</v>
      </c>
      <c r="BH27" s="684"/>
      <c r="BI27" s="684"/>
      <c r="BJ27" s="684"/>
      <c r="BK27" s="684"/>
      <c r="BL27" s="684"/>
      <c r="BM27" s="684"/>
      <c r="BN27" s="685"/>
      <c r="BO27" s="686">
        <v>100</v>
      </c>
      <c r="BP27" s="686"/>
      <c r="BQ27" s="686"/>
      <c r="BR27" s="686"/>
      <c r="BS27" s="692">
        <v>13698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80138</v>
      </c>
      <c r="CS27" s="708"/>
      <c r="CT27" s="708"/>
      <c r="CU27" s="708"/>
      <c r="CV27" s="708"/>
      <c r="CW27" s="708"/>
      <c r="CX27" s="708"/>
      <c r="CY27" s="709"/>
      <c r="CZ27" s="688">
        <v>2.9</v>
      </c>
      <c r="DA27" s="720"/>
      <c r="DB27" s="720"/>
      <c r="DC27" s="722"/>
      <c r="DD27" s="692">
        <v>40419</v>
      </c>
      <c r="DE27" s="708"/>
      <c r="DF27" s="708"/>
      <c r="DG27" s="708"/>
      <c r="DH27" s="708"/>
      <c r="DI27" s="708"/>
      <c r="DJ27" s="708"/>
      <c r="DK27" s="709"/>
      <c r="DL27" s="692">
        <v>40419</v>
      </c>
      <c r="DM27" s="708"/>
      <c r="DN27" s="708"/>
      <c r="DO27" s="708"/>
      <c r="DP27" s="708"/>
      <c r="DQ27" s="708"/>
      <c r="DR27" s="708"/>
      <c r="DS27" s="708"/>
      <c r="DT27" s="708"/>
      <c r="DU27" s="708"/>
      <c r="DV27" s="709"/>
      <c r="DW27" s="688">
        <v>2.6</v>
      </c>
      <c r="DX27" s="720"/>
      <c r="DY27" s="720"/>
      <c r="DZ27" s="720"/>
      <c r="EA27" s="720"/>
      <c r="EB27" s="720"/>
      <c r="EC27" s="721"/>
    </row>
    <row r="28" spans="2:133" ht="11.25" customHeight="1" x14ac:dyDescent="0.15">
      <c r="B28" s="680" t="s">
        <v>303</v>
      </c>
      <c r="C28" s="681"/>
      <c r="D28" s="681"/>
      <c r="E28" s="681"/>
      <c r="F28" s="681"/>
      <c r="G28" s="681"/>
      <c r="H28" s="681"/>
      <c r="I28" s="681"/>
      <c r="J28" s="681"/>
      <c r="K28" s="681"/>
      <c r="L28" s="681"/>
      <c r="M28" s="681"/>
      <c r="N28" s="681"/>
      <c r="O28" s="681"/>
      <c r="P28" s="681"/>
      <c r="Q28" s="682"/>
      <c r="R28" s="683">
        <v>3690</v>
      </c>
      <c r="S28" s="684"/>
      <c r="T28" s="684"/>
      <c r="U28" s="684"/>
      <c r="V28" s="684"/>
      <c r="W28" s="684"/>
      <c r="X28" s="684"/>
      <c r="Y28" s="685"/>
      <c r="Z28" s="686">
        <v>0.1</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326501</v>
      </c>
      <c r="CS28" s="684"/>
      <c r="CT28" s="684"/>
      <c r="CU28" s="684"/>
      <c r="CV28" s="684"/>
      <c r="CW28" s="684"/>
      <c r="CX28" s="684"/>
      <c r="CY28" s="685"/>
      <c r="CZ28" s="688">
        <v>11.7</v>
      </c>
      <c r="DA28" s="720"/>
      <c r="DB28" s="720"/>
      <c r="DC28" s="722"/>
      <c r="DD28" s="692">
        <v>326501</v>
      </c>
      <c r="DE28" s="684"/>
      <c r="DF28" s="684"/>
      <c r="DG28" s="684"/>
      <c r="DH28" s="684"/>
      <c r="DI28" s="684"/>
      <c r="DJ28" s="684"/>
      <c r="DK28" s="685"/>
      <c r="DL28" s="692">
        <v>326501</v>
      </c>
      <c r="DM28" s="684"/>
      <c r="DN28" s="684"/>
      <c r="DO28" s="684"/>
      <c r="DP28" s="684"/>
      <c r="DQ28" s="684"/>
      <c r="DR28" s="684"/>
      <c r="DS28" s="684"/>
      <c r="DT28" s="684"/>
      <c r="DU28" s="684"/>
      <c r="DV28" s="685"/>
      <c r="DW28" s="688">
        <v>20.8</v>
      </c>
      <c r="DX28" s="720"/>
      <c r="DY28" s="720"/>
      <c r="DZ28" s="720"/>
      <c r="EA28" s="720"/>
      <c r="EB28" s="720"/>
      <c r="EC28" s="721"/>
    </row>
    <row r="29" spans="2:133" ht="11.25" customHeight="1" x14ac:dyDescent="0.15">
      <c r="B29" s="680" t="s">
        <v>305</v>
      </c>
      <c r="C29" s="681"/>
      <c r="D29" s="681"/>
      <c r="E29" s="681"/>
      <c r="F29" s="681"/>
      <c r="G29" s="681"/>
      <c r="H29" s="681"/>
      <c r="I29" s="681"/>
      <c r="J29" s="681"/>
      <c r="K29" s="681"/>
      <c r="L29" s="681"/>
      <c r="M29" s="681"/>
      <c r="N29" s="681"/>
      <c r="O29" s="681"/>
      <c r="P29" s="681"/>
      <c r="Q29" s="682"/>
      <c r="R29" s="683">
        <v>53221</v>
      </c>
      <c r="S29" s="684"/>
      <c r="T29" s="684"/>
      <c r="U29" s="684"/>
      <c r="V29" s="684"/>
      <c r="W29" s="684"/>
      <c r="X29" s="684"/>
      <c r="Y29" s="685"/>
      <c r="Z29" s="686">
        <v>1.9</v>
      </c>
      <c r="AA29" s="686"/>
      <c r="AB29" s="686"/>
      <c r="AC29" s="686"/>
      <c r="AD29" s="687" t="s">
        <v>129</v>
      </c>
      <c r="AE29" s="687"/>
      <c r="AF29" s="687"/>
      <c r="AG29" s="687"/>
      <c r="AH29" s="687"/>
      <c r="AI29" s="687"/>
      <c r="AJ29" s="687"/>
      <c r="AK29" s="687"/>
      <c r="AL29" s="688" t="s">
        <v>129</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70</v>
      </c>
      <c r="CG29" s="699"/>
      <c r="CH29" s="699"/>
      <c r="CI29" s="699"/>
      <c r="CJ29" s="699"/>
      <c r="CK29" s="699"/>
      <c r="CL29" s="699"/>
      <c r="CM29" s="699"/>
      <c r="CN29" s="699"/>
      <c r="CO29" s="699"/>
      <c r="CP29" s="699"/>
      <c r="CQ29" s="700"/>
      <c r="CR29" s="683">
        <v>326050</v>
      </c>
      <c r="CS29" s="708"/>
      <c r="CT29" s="708"/>
      <c r="CU29" s="708"/>
      <c r="CV29" s="708"/>
      <c r="CW29" s="708"/>
      <c r="CX29" s="708"/>
      <c r="CY29" s="709"/>
      <c r="CZ29" s="688">
        <v>11.7</v>
      </c>
      <c r="DA29" s="720"/>
      <c r="DB29" s="720"/>
      <c r="DC29" s="722"/>
      <c r="DD29" s="692">
        <v>326050</v>
      </c>
      <c r="DE29" s="708"/>
      <c r="DF29" s="708"/>
      <c r="DG29" s="708"/>
      <c r="DH29" s="708"/>
      <c r="DI29" s="708"/>
      <c r="DJ29" s="708"/>
      <c r="DK29" s="709"/>
      <c r="DL29" s="692">
        <v>326050</v>
      </c>
      <c r="DM29" s="708"/>
      <c r="DN29" s="708"/>
      <c r="DO29" s="708"/>
      <c r="DP29" s="708"/>
      <c r="DQ29" s="708"/>
      <c r="DR29" s="708"/>
      <c r="DS29" s="708"/>
      <c r="DT29" s="708"/>
      <c r="DU29" s="708"/>
      <c r="DV29" s="709"/>
      <c r="DW29" s="688">
        <v>20.7</v>
      </c>
      <c r="DX29" s="720"/>
      <c r="DY29" s="720"/>
      <c r="DZ29" s="720"/>
      <c r="EA29" s="720"/>
      <c r="EB29" s="720"/>
      <c r="EC29" s="721"/>
    </row>
    <row r="30" spans="2:133" ht="11.25" customHeight="1" x14ac:dyDescent="0.15">
      <c r="B30" s="680" t="s">
        <v>307</v>
      </c>
      <c r="C30" s="681"/>
      <c r="D30" s="681"/>
      <c r="E30" s="681"/>
      <c r="F30" s="681"/>
      <c r="G30" s="681"/>
      <c r="H30" s="681"/>
      <c r="I30" s="681"/>
      <c r="J30" s="681"/>
      <c r="K30" s="681"/>
      <c r="L30" s="681"/>
      <c r="M30" s="681"/>
      <c r="N30" s="681"/>
      <c r="O30" s="681"/>
      <c r="P30" s="681"/>
      <c r="Q30" s="682"/>
      <c r="R30" s="683">
        <v>766</v>
      </c>
      <c r="S30" s="684"/>
      <c r="T30" s="684"/>
      <c r="U30" s="684"/>
      <c r="V30" s="684"/>
      <c r="W30" s="684"/>
      <c r="X30" s="684"/>
      <c r="Y30" s="685"/>
      <c r="Z30" s="686">
        <v>0</v>
      </c>
      <c r="AA30" s="686"/>
      <c r="AB30" s="686"/>
      <c r="AC30" s="686"/>
      <c r="AD30" s="687" t="s">
        <v>236</v>
      </c>
      <c r="AE30" s="687"/>
      <c r="AF30" s="687"/>
      <c r="AG30" s="687"/>
      <c r="AH30" s="687"/>
      <c r="AI30" s="687"/>
      <c r="AJ30" s="687"/>
      <c r="AK30" s="687"/>
      <c r="AL30" s="688" t="s">
        <v>129</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311998</v>
      </c>
      <c r="CS30" s="684"/>
      <c r="CT30" s="684"/>
      <c r="CU30" s="684"/>
      <c r="CV30" s="684"/>
      <c r="CW30" s="684"/>
      <c r="CX30" s="684"/>
      <c r="CY30" s="685"/>
      <c r="CZ30" s="688">
        <v>11.2</v>
      </c>
      <c r="DA30" s="720"/>
      <c r="DB30" s="720"/>
      <c r="DC30" s="722"/>
      <c r="DD30" s="692">
        <v>311998</v>
      </c>
      <c r="DE30" s="684"/>
      <c r="DF30" s="684"/>
      <c r="DG30" s="684"/>
      <c r="DH30" s="684"/>
      <c r="DI30" s="684"/>
      <c r="DJ30" s="684"/>
      <c r="DK30" s="685"/>
      <c r="DL30" s="692">
        <v>311998</v>
      </c>
      <c r="DM30" s="684"/>
      <c r="DN30" s="684"/>
      <c r="DO30" s="684"/>
      <c r="DP30" s="684"/>
      <c r="DQ30" s="684"/>
      <c r="DR30" s="684"/>
      <c r="DS30" s="684"/>
      <c r="DT30" s="684"/>
      <c r="DU30" s="684"/>
      <c r="DV30" s="685"/>
      <c r="DW30" s="688">
        <v>19.8</v>
      </c>
      <c r="DX30" s="720"/>
      <c r="DY30" s="720"/>
      <c r="DZ30" s="720"/>
      <c r="EA30" s="720"/>
      <c r="EB30" s="720"/>
      <c r="EC30" s="721"/>
    </row>
    <row r="31" spans="2:133" ht="11.25" customHeight="1" x14ac:dyDescent="0.15">
      <c r="B31" s="680" t="s">
        <v>311</v>
      </c>
      <c r="C31" s="681"/>
      <c r="D31" s="681"/>
      <c r="E31" s="681"/>
      <c r="F31" s="681"/>
      <c r="G31" s="681"/>
      <c r="H31" s="681"/>
      <c r="I31" s="681"/>
      <c r="J31" s="681"/>
      <c r="K31" s="681"/>
      <c r="L31" s="681"/>
      <c r="M31" s="681"/>
      <c r="N31" s="681"/>
      <c r="O31" s="681"/>
      <c r="P31" s="681"/>
      <c r="Q31" s="682"/>
      <c r="R31" s="683">
        <v>51539</v>
      </c>
      <c r="S31" s="684"/>
      <c r="T31" s="684"/>
      <c r="U31" s="684"/>
      <c r="V31" s="684"/>
      <c r="W31" s="684"/>
      <c r="X31" s="684"/>
      <c r="Y31" s="685"/>
      <c r="Z31" s="686">
        <v>1.8</v>
      </c>
      <c r="AA31" s="686"/>
      <c r="AB31" s="686"/>
      <c r="AC31" s="686"/>
      <c r="AD31" s="687" t="s">
        <v>129</v>
      </c>
      <c r="AE31" s="687"/>
      <c r="AF31" s="687"/>
      <c r="AG31" s="687"/>
      <c r="AH31" s="687"/>
      <c r="AI31" s="687"/>
      <c r="AJ31" s="687"/>
      <c r="AK31" s="687"/>
      <c r="AL31" s="688" t="s">
        <v>129</v>
      </c>
      <c r="AM31" s="689"/>
      <c r="AN31" s="689"/>
      <c r="AO31" s="690"/>
      <c r="AP31" s="740" t="s">
        <v>312</v>
      </c>
      <c r="AQ31" s="741"/>
      <c r="AR31" s="741"/>
      <c r="AS31" s="741"/>
      <c r="AT31" s="746" t="s">
        <v>313</v>
      </c>
      <c r="AU31" s="225"/>
      <c r="AV31" s="225"/>
      <c r="AW31" s="225"/>
      <c r="AX31" s="669" t="s">
        <v>189</v>
      </c>
      <c r="AY31" s="670"/>
      <c r="AZ31" s="670"/>
      <c r="BA31" s="670"/>
      <c r="BB31" s="670"/>
      <c r="BC31" s="670"/>
      <c r="BD31" s="670"/>
      <c r="BE31" s="670"/>
      <c r="BF31" s="671"/>
      <c r="BG31" s="739">
        <v>99</v>
      </c>
      <c r="BH31" s="735"/>
      <c r="BI31" s="735"/>
      <c r="BJ31" s="735"/>
      <c r="BK31" s="735"/>
      <c r="BL31" s="735"/>
      <c r="BM31" s="678">
        <v>96.2</v>
      </c>
      <c r="BN31" s="735"/>
      <c r="BO31" s="735"/>
      <c r="BP31" s="735"/>
      <c r="BQ31" s="736"/>
      <c r="BR31" s="739">
        <v>99.1</v>
      </c>
      <c r="BS31" s="735"/>
      <c r="BT31" s="735"/>
      <c r="BU31" s="735"/>
      <c r="BV31" s="735"/>
      <c r="BW31" s="735"/>
      <c r="BX31" s="678">
        <v>96.2</v>
      </c>
      <c r="BY31" s="735"/>
      <c r="BZ31" s="735"/>
      <c r="CA31" s="735"/>
      <c r="CB31" s="736"/>
      <c r="CD31" s="731"/>
      <c r="CE31" s="732"/>
      <c r="CF31" s="698" t="s">
        <v>314</v>
      </c>
      <c r="CG31" s="699"/>
      <c r="CH31" s="699"/>
      <c r="CI31" s="699"/>
      <c r="CJ31" s="699"/>
      <c r="CK31" s="699"/>
      <c r="CL31" s="699"/>
      <c r="CM31" s="699"/>
      <c r="CN31" s="699"/>
      <c r="CO31" s="699"/>
      <c r="CP31" s="699"/>
      <c r="CQ31" s="700"/>
      <c r="CR31" s="683">
        <v>14052</v>
      </c>
      <c r="CS31" s="708"/>
      <c r="CT31" s="708"/>
      <c r="CU31" s="708"/>
      <c r="CV31" s="708"/>
      <c r="CW31" s="708"/>
      <c r="CX31" s="708"/>
      <c r="CY31" s="709"/>
      <c r="CZ31" s="688">
        <v>0.5</v>
      </c>
      <c r="DA31" s="720"/>
      <c r="DB31" s="720"/>
      <c r="DC31" s="722"/>
      <c r="DD31" s="692">
        <v>14052</v>
      </c>
      <c r="DE31" s="708"/>
      <c r="DF31" s="708"/>
      <c r="DG31" s="708"/>
      <c r="DH31" s="708"/>
      <c r="DI31" s="708"/>
      <c r="DJ31" s="708"/>
      <c r="DK31" s="709"/>
      <c r="DL31" s="692">
        <v>14052</v>
      </c>
      <c r="DM31" s="708"/>
      <c r="DN31" s="708"/>
      <c r="DO31" s="708"/>
      <c r="DP31" s="708"/>
      <c r="DQ31" s="708"/>
      <c r="DR31" s="708"/>
      <c r="DS31" s="708"/>
      <c r="DT31" s="708"/>
      <c r="DU31" s="708"/>
      <c r="DV31" s="709"/>
      <c r="DW31" s="688">
        <v>0.9</v>
      </c>
      <c r="DX31" s="720"/>
      <c r="DY31" s="720"/>
      <c r="DZ31" s="720"/>
      <c r="EA31" s="720"/>
      <c r="EB31" s="720"/>
      <c r="EC31" s="721"/>
    </row>
    <row r="32" spans="2:133" ht="11.25" customHeight="1" x14ac:dyDescent="0.15">
      <c r="B32" s="750" t="s">
        <v>315</v>
      </c>
      <c r="C32" s="751"/>
      <c r="D32" s="751"/>
      <c r="E32" s="751"/>
      <c r="F32" s="751"/>
      <c r="G32" s="751"/>
      <c r="H32" s="751"/>
      <c r="I32" s="751"/>
      <c r="J32" s="751"/>
      <c r="K32" s="751"/>
      <c r="L32" s="751"/>
      <c r="M32" s="751"/>
      <c r="N32" s="751"/>
      <c r="O32" s="751"/>
      <c r="P32" s="751"/>
      <c r="Q32" s="752"/>
      <c r="R32" s="683" t="s">
        <v>129</v>
      </c>
      <c r="S32" s="684"/>
      <c r="T32" s="684"/>
      <c r="U32" s="684"/>
      <c r="V32" s="684"/>
      <c r="W32" s="684"/>
      <c r="X32" s="684"/>
      <c r="Y32" s="685"/>
      <c r="Z32" s="686" t="s">
        <v>236</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24" t="s">
        <v>316</v>
      </c>
      <c r="AV32" s="224"/>
      <c r="AW32" s="224"/>
      <c r="AX32" s="680" t="s">
        <v>317</v>
      </c>
      <c r="AY32" s="681"/>
      <c r="AZ32" s="681"/>
      <c r="BA32" s="681"/>
      <c r="BB32" s="681"/>
      <c r="BC32" s="681"/>
      <c r="BD32" s="681"/>
      <c r="BE32" s="681"/>
      <c r="BF32" s="682"/>
      <c r="BG32" s="749">
        <v>99.1</v>
      </c>
      <c r="BH32" s="708"/>
      <c r="BI32" s="708"/>
      <c r="BJ32" s="708"/>
      <c r="BK32" s="708"/>
      <c r="BL32" s="708"/>
      <c r="BM32" s="689">
        <v>98.1</v>
      </c>
      <c r="BN32" s="737"/>
      <c r="BO32" s="737"/>
      <c r="BP32" s="737"/>
      <c r="BQ32" s="738"/>
      <c r="BR32" s="749">
        <v>99.6</v>
      </c>
      <c r="BS32" s="708"/>
      <c r="BT32" s="708"/>
      <c r="BU32" s="708"/>
      <c r="BV32" s="708"/>
      <c r="BW32" s="708"/>
      <c r="BX32" s="689">
        <v>98.6</v>
      </c>
      <c r="BY32" s="737"/>
      <c r="BZ32" s="737"/>
      <c r="CA32" s="737"/>
      <c r="CB32" s="738"/>
      <c r="CD32" s="733"/>
      <c r="CE32" s="734"/>
      <c r="CF32" s="698" t="s">
        <v>318</v>
      </c>
      <c r="CG32" s="699"/>
      <c r="CH32" s="699"/>
      <c r="CI32" s="699"/>
      <c r="CJ32" s="699"/>
      <c r="CK32" s="699"/>
      <c r="CL32" s="699"/>
      <c r="CM32" s="699"/>
      <c r="CN32" s="699"/>
      <c r="CO32" s="699"/>
      <c r="CP32" s="699"/>
      <c r="CQ32" s="700"/>
      <c r="CR32" s="683">
        <v>451</v>
      </c>
      <c r="CS32" s="684"/>
      <c r="CT32" s="684"/>
      <c r="CU32" s="684"/>
      <c r="CV32" s="684"/>
      <c r="CW32" s="684"/>
      <c r="CX32" s="684"/>
      <c r="CY32" s="685"/>
      <c r="CZ32" s="688">
        <v>0</v>
      </c>
      <c r="DA32" s="720"/>
      <c r="DB32" s="720"/>
      <c r="DC32" s="722"/>
      <c r="DD32" s="692">
        <v>451</v>
      </c>
      <c r="DE32" s="684"/>
      <c r="DF32" s="684"/>
      <c r="DG32" s="684"/>
      <c r="DH32" s="684"/>
      <c r="DI32" s="684"/>
      <c r="DJ32" s="684"/>
      <c r="DK32" s="685"/>
      <c r="DL32" s="692">
        <v>451</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319</v>
      </c>
      <c r="C33" s="681"/>
      <c r="D33" s="681"/>
      <c r="E33" s="681"/>
      <c r="F33" s="681"/>
      <c r="G33" s="681"/>
      <c r="H33" s="681"/>
      <c r="I33" s="681"/>
      <c r="J33" s="681"/>
      <c r="K33" s="681"/>
      <c r="L33" s="681"/>
      <c r="M33" s="681"/>
      <c r="N33" s="681"/>
      <c r="O33" s="681"/>
      <c r="P33" s="681"/>
      <c r="Q33" s="682"/>
      <c r="R33" s="683">
        <v>94144</v>
      </c>
      <c r="S33" s="684"/>
      <c r="T33" s="684"/>
      <c r="U33" s="684"/>
      <c r="V33" s="684"/>
      <c r="W33" s="684"/>
      <c r="X33" s="684"/>
      <c r="Y33" s="685"/>
      <c r="Z33" s="686">
        <v>3.3</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26"/>
      <c r="AV33" s="226"/>
      <c r="AW33" s="226"/>
      <c r="AX33" s="724" t="s">
        <v>320</v>
      </c>
      <c r="AY33" s="725"/>
      <c r="AZ33" s="725"/>
      <c r="BA33" s="725"/>
      <c r="BB33" s="725"/>
      <c r="BC33" s="725"/>
      <c r="BD33" s="725"/>
      <c r="BE33" s="725"/>
      <c r="BF33" s="726"/>
      <c r="BG33" s="753">
        <v>98.8</v>
      </c>
      <c r="BH33" s="754"/>
      <c r="BI33" s="754"/>
      <c r="BJ33" s="754"/>
      <c r="BK33" s="754"/>
      <c r="BL33" s="754"/>
      <c r="BM33" s="755">
        <v>94.7</v>
      </c>
      <c r="BN33" s="754"/>
      <c r="BO33" s="754"/>
      <c r="BP33" s="754"/>
      <c r="BQ33" s="756"/>
      <c r="BR33" s="753">
        <v>98.8</v>
      </c>
      <c r="BS33" s="754"/>
      <c r="BT33" s="754"/>
      <c r="BU33" s="754"/>
      <c r="BV33" s="754"/>
      <c r="BW33" s="754"/>
      <c r="BX33" s="755">
        <v>94.6</v>
      </c>
      <c r="BY33" s="754"/>
      <c r="BZ33" s="754"/>
      <c r="CA33" s="754"/>
      <c r="CB33" s="756"/>
      <c r="CD33" s="698" t="s">
        <v>321</v>
      </c>
      <c r="CE33" s="699"/>
      <c r="CF33" s="699"/>
      <c r="CG33" s="699"/>
      <c r="CH33" s="699"/>
      <c r="CI33" s="699"/>
      <c r="CJ33" s="699"/>
      <c r="CK33" s="699"/>
      <c r="CL33" s="699"/>
      <c r="CM33" s="699"/>
      <c r="CN33" s="699"/>
      <c r="CO33" s="699"/>
      <c r="CP33" s="699"/>
      <c r="CQ33" s="700"/>
      <c r="CR33" s="683">
        <v>1156014</v>
      </c>
      <c r="CS33" s="708"/>
      <c r="CT33" s="708"/>
      <c r="CU33" s="708"/>
      <c r="CV33" s="708"/>
      <c r="CW33" s="708"/>
      <c r="CX33" s="708"/>
      <c r="CY33" s="709"/>
      <c r="CZ33" s="688">
        <v>41.3</v>
      </c>
      <c r="DA33" s="720"/>
      <c r="DB33" s="720"/>
      <c r="DC33" s="722"/>
      <c r="DD33" s="692">
        <v>921346</v>
      </c>
      <c r="DE33" s="708"/>
      <c r="DF33" s="708"/>
      <c r="DG33" s="708"/>
      <c r="DH33" s="708"/>
      <c r="DI33" s="708"/>
      <c r="DJ33" s="708"/>
      <c r="DK33" s="709"/>
      <c r="DL33" s="692">
        <v>711137</v>
      </c>
      <c r="DM33" s="708"/>
      <c r="DN33" s="708"/>
      <c r="DO33" s="708"/>
      <c r="DP33" s="708"/>
      <c r="DQ33" s="708"/>
      <c r="DR33" s="708"/>
      <c r="DS33" s="708"/>
      <c r="DT33" s="708"/>
      <c r="DU33" s="708"/>
      <c r="DV33" s="709"/>
      <c r="DW33" s="688">
        <v>45.2</v>
      </c>
      <c r="DX33" s="720"/>
      <c r="DY33" s="720"/>
      <c r="DZ33" s="720"/>
      <c r="EA33" s="720"/>
      <c r="EB33" s="720"/>
      <c r="EC33" s="721"/>
    </row>
    <row r="34" spans="2:133" ht="11.25" customHeight="1" x14ac:dyDescent="0.15">
      <c r="B34" s="680" t="s">
        <v>322</v>
      </c>
      <c r="C34" s="681"/>
      <c r="D34" s="681"/>
      <c r="E34" s="681"/>
      <c r="F34" s="681"/>
      <c r="G34" s="681"/>
      <c r="H34" s="681"/>
      <c r="I34" s="681"/>
      <c r="J34" s="681"/>
      <c r="K34" s="681"/>
      <c r="L34" s="681"/>
      <c r="M34" s="681"/>
      <c r="N34" s="681"/>
      <c r="O34" s="681"/>
      <c r="P34" s="681"/>
      <c r="Q34" s="682"/>
      <c r="R34" s="683">
        <v>37340</v>
      </c>
      <c r="S34" s="684"/>
      <c r="T34" s="684"/>
      <c r="U34" s="684"/>
      <c r="V34" s="684"/>
      <c r="W34" s="684"/>
      <c r="X34" s="684"/>
      <c r="Y34" s="685"/>
      <c r="Z34" s="686">
        <v>1.3</v>
      </c>
      <c r="AA34" s="686"/>
      <c r="AB34" s="686"/>
      <c r="AC34" s="686"/>
      <c r="AD34" s="687" t="s">
        <v>236</v>
      </c>
      <c r="AE34" s="687"/>
      <c r="AF34" s="687"/>
      <c r="AG34" s="687"/>
      <c r="AH34" s="687"/>
      <c r="AI34" s="687"/>
      <c r="AJ34" s="687"/>
      <c r="AK34" s="687"/>
      <c r="AL34" s="688" t="s">
        <v>236</v>
      </c>
      <c r="AM34" s="689"/>
      <c r="AN34" s="689"/>
      <c r="AO34" s="690"/>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8" t="s">
        <v>323</v>
      </c>
      <c r="CE34" s="699"/>
      <c r="CF34" s="699"/>
      <c r="CG34" s="699"/>
      <c r="CH34" s="699"/>
      <c r="CI34" s="699"/>
      <c r="CJ34" s="699"/>
      <c r="CK34" s="699"/>
      <c r="CL34" s="699"/>
      <c r="CM34" s="699"/>
      <c r="CN34" s="699"/>
      <c r="CO34" s="699"/>
      <c r="CP34" s="699"/>
      <c r="CQ34" s="700"/>
      <c r="CR34" s="683">
        <v>474572</v>
      </c>
      <c r="CS34" s="684"/>
      <c r="CT34" s="684"/>
      <c r="CU34" s="684"/>
      <c r="CV34" s="684"/>
      <c r="CW34" s="684"/>
      <c r="CX34" s="684"/>
      <c r="CY34" s="685"/>
      <c r="CZ34" s="688">
        <v>17</v>
      </c>
      <c r="DA34" s="720"/>
      <c r="DB34" s="720"/>
      <c r="DC34" s="722"/>
      <c r="DD34" s="692">
        <v>355290</v>
      </c>
      <c r="DE34" s="684"/>
      <c r="DF34" s="684"/>
      <c r="DG34" s="684"/>
      <c r="DH34" s="684"/>
      <c r="DI34" s="684"/>
      <c r="DJ34" s="684"/>
      <c r="DK34" s="685"/>
      <c r="DL34" s="692">
        <v>182117</v>
      </c>
      <c r="DM34" s="684"/>
      <c r="DN34" s="684"/>
      <c r="DO34" s="684"/>
      <c r="DP34" s="684"/>
      <c r="DQ34" s="684"/>
      <c r="DR34" s="684"/>
      <c r="DS34" s="684"/>
      <c r="DT34" s="684"/>
      <c r="DU34" s="684"/>
      <c r="DV34" s="685"/>
      <c r="DW34" s="688">
        <v>11.6</v>
      </c>
      <c r="DX34" s="720"/>
      <c r="DY34" s="720"/>
      <c r="DZ34" s="720"/>
      <c r="EA34" s="720"/>
      <c r="EB34" s="720"/>
      <c r="EC34" s="721"/>
    </row>
    <row r="35" spans="2:133" ht="11.25" customHeight="1" x14ac:dyDescent="0.15">
      <c r="B35" s="680" t="s">
        <v>324</v>
      </c>
      <c r="C35" s="681"/>
      <c r="D35" s="681"/>
      <c r="E35" s="681"/>
      <c r="F35" s="681"/>
      <c r="G35" s="681"/>
      <c r="H35" s="681"/>
      <c r="I35" s="681"/>
      <c r="J35" s="681"/>
      <c r="K35" s="681"/>
      <c r="L35" s="681"/>
      <c r="M35" s="681"/>
      <c r="N35" s="681"/>
      <c r="O35" s="681"/>
      <c r="P35" s="681"/>
      <c r="Q35" s="682"/>
      <c r="R35" s="683">
        <v>14515</v>
      </c>
      <c r="S35" s="684"/>
      <c r="T35" s="684"/>
      <c r="U35" s="684"/>
      <c r="V35" s="684"/>
      <c r="W35" s="684"/>
      <c r="X35" s="684"/>
      <c r="Y35" s="685"/>
      <c r="Z35" s="686">
        <v>0.5</v>
      </c>
      <c r="AA35" s="686"/>
      <c r="AB35" s="686"/>
      <c r="AC35" s="686"/>
      <c r="AD35" s="687" t="s">
        <v>236</v>
      </c>
      <c r="AE35" s="687"/>
      <c r="AF35" s="687"/>
      <c r="AG35" s="687"/>
      <c r="AH35" s="687"/>
      <c r="AI35" s="687"/>
      <c r="AJ35" s="687"/>
      <c r="AK35" s="687"/>
      <c r="AL35" s="688" t="s">
        <v>236</v>
      </c>
      <c r="AM35" s="689"/>
      <c r="AN35" s="689"/>
      <c r="AO35" s="690"/>
      <c r="AP35" s="229"/>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91953</v>
      </c>
      <c r="CS35" s="708"/>
      <c r="CT35" s="708"/>
      <c r="CU35" s="708"/>
      <c r="CV35" s="708"/>
      <c r="CW35" s="708"/>
      <c r="CX35" s="708"/>
      <c r="CY35" s="709"/>
      <c r="CZ35" s="688">
        <v>3.3</v>
      </c>
      <c r="DA35" s="720"/>
      <c r="DB35" s="720"/>
      <c r="DC35" s="722"/>
      <c r="DD35" s="692">
        <v>65622</v>
      </c>
      <c r="DE35" s="708"/>
      <c r="DF35" s="708"/>
      <c r="DG35" s="708"/>
      <c r="DH35" s="708"/>
      <c r="DI35" s="708"/>
      <c r="DJ35" s="708"/>
      <c r="DK35" s="709"/>
      <c r="DL35" s="692">
        <v>54769</v>
      </c>
      <c r="DM35" s="708"/>
      <c r="DN35" s="708"/>
      <c r="DO35" s="708"/>
      <c r="DP35" s="708"/>
      <c r="DQ35" s="708"/>
      <c r="DR35" s="708"/>
      <c r="DS35" s="708"/>
      <c r="DT35" s="708"/>
      <c r="DU35" s="708"/>
      <c r="DV35" s="709"/>
      <c r="DW35" s="688">
        <v>3.5</v>
      </c>
      <c r="DX35" s="720"/>
      <c r="DY35" s="720"/>
      <c r="DZ35" s="720"/>
      <c r="EA35" s="720"/>
      <c r="EB35" s="720"/>
      <c r="EC35" s="721"/>
    </row>
    <row r="36" spans="2:133" ht="11.25" customHeight="1" x14ac:dyDescent="0.15">
      <c r="B36" s="680" t="s">
        <v>328</v>
      </c>
      <c r="C36" s="681"/>
      <c r="D36" s="681"/>
      <c r="E36" s="681"/>
      <c r="F36" s="681"/>
      <c r="G36" s="681"/>
      <c r="H36" s="681"/>
      <c r="I36" s="681"/>
      <c r="J36" s="681"/>
      <c r="K36" s="681"/>
      <c r="L36" s="681"/>
      <c r="M36" s="681"/>
      <c r="N36" s="681"/>
      <c r="O36" s="681"/>
      <c r="P36" s="681"/>
      <c r="Q36" s="682"/>
      <c r="R36" s="683">
        <v>319176</v>
      </c>
      <c r="S36" s="684"/>
      <c r="T36" s="684"/>
      <c r="U36" s="684"/>
      <c r="V36" s="684"/>
      <c r="W36" s="684"/>
      <c r="X36" s="684"/>
      <c r="Y36" s="685"/>
      <c r="Z36" s="686">
        <v>11.2</v>
      </c>
      <c r="AA36" s="686"/>
      <c r="AB36" s="686"/>
      <c r="AC36" s="686"/>
      <c r="AD36" s="687" t="s">
        <v>129</v>
      </c>
      <c r="AE36" s="687"/>
      <c r="AF36" s="687"/>
      <c r="AG36" s="687"/>
      <c r="AH36" s="687"/>
      <c r="AI36" s="687"/>
      <c r="AJ36" s="687"/>
      <c r="AK36" s="687"/>
      <c r="AL36" s="688" t="s">
        <v>129</v>
      </c>
      <c r="AM36" s="689"/>
      <c r="AN36" s="689"/>
      <c r="AO36" s="690"/>
      <c r="AP36" s="229"/>
      <c r="AQ36" s="757" t="s">
        <v>329</v>
      </c>
      <c r="AR36" s="758"/>
      <c r="AS36" s="758"/>
      <c r="AT36" s="758"/>
      <c r="AU36" s="758"/>
      <c r="AV36" s="758"/>
      <c r="AW36" s="758"/>
      <c r="AX36" s="758"/>
      <c r="AY36" s="759"/>
      <c r="AZ36" s="672">
        <v>192198</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4455</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354613</v>
      </c>
      <c r="CS36" s="684"/>
      <c r="CT36" s="684"/>
      <c r="CU36" s="684"/>
      <c r="CV36" s="684"/>
      <c r="CW36" s="684"/>
      <c r="CX36" s="684"/>
      <c r="CY36" s="685"/>
      <c r="CZ36" s="688">
        <v>12.7</v>
      </c>
      <c r="DA36" s="720"/>
      <c r="DB36" s="720"/>
      <c r="DC36" s="722"/>
      <c r="DD36" s="692">
        <v>315807</v>
      </c>
      <c r="DE36" s="684"/>
      <c r="DF36" s="684"/>
      <c r="DG36" s="684"/>
      <c r="DH36" s="684"/>
      <c r="DI36" s="684"/>
      <c r="DJ36" s="684"/>
      <c r="DK36" s="685"/>
      <c r="DL36" s="692">
        <v>304476</v>
      </c>
      <c r="DM36" s="684"/>
      <c r="DN36" s="684"/>
      <c r="DO36" s="684"/>
      <c r="DP36" s="684"/>
      <c r="DQ36" s="684"/>
      <c r="DR36" s="684"/>
      <c r="DS36" s="684"/>
      <c r="DT36" s="684"/>
      <c r="DU36" s="684"/>
      <c r="DV36" s="685"/>
      <c r="DW36" s="688">
        <v>19.399999999999999</v>
      </c>
      <c r="DX36" s="720"/>
      <c r="DY36" s="720"/>
      <c r="DZ36" s="720"/>
      <c r="EA36" s="720"/>
      <c r="EB36" s="720"/>
      <c r="EC36" s="721"/>
    </row>
    <row r="37" spans="2:133" ht="11.25" customHeight="1" x14ac:dyDescent="0.15">
      <c r="B37" s="680" t="s">
        <v>332</v>
      </c>
      <c r="C37" s="681"/>
      <c r="D37" s="681"/>
      <c r="E37" s="681"/>
      <c r="F37" s="681"/>
      <c r="G37" s="681"/>
      <c r="H37" s="681"/>
      <c r="I37" s="681"/>
      <c r="J37" s="681"/>
      <c r="K37" s="681"/>
      <c r="L37" s="681"/>
      <c r="M37" s="681"/>
      <c r="N37" s="681"/>
      <c r="O37" s="681"/>
      <c r="P37" s="681"/>
      <c r="Q37" s="682"/>
      <c r="R37" s="683">
        <v>53936</v>
      </c>
      <c r="S37" s="684"/>
      <c r="T37" s="684"/>
      <c r="U37" s="684"/>
      <c r="V37" s="684"/>
      <c r="W37" s="684"/>
      <c r="X37" s="684"/>
      <c r="Y37" s="685"/>
      <c r="Z37" s="686">
        <v>1.9</v>
      </c>
      <c r="AA37" s="686"/>
      <c r="AB37" s="686"/>
      <c r="AC37" s="686"/>
      <c r="AD37" s="687" t="s">
        <v>129</v>
      </c>
      <c r="AE37" s="687"/>
      <c r="AF37" s="687"/>
      <c r="AG37" s="687"/>
      <c r="AH37" s="687"/>
      <c r="AI37" s="687"/>
      <c r="AJ37" s="687"/>
      <c r="AK37" s="687"/>
      <c r="AL37" s="688" t="s">
        <v>129</v>
      </c>
      <c r="AM37" s="689"/>
      <c r="AN37" s="689"/>
      <c r="AO37" s="690"/>
      <c r="AQ37" s="761" t="s">
        <v>333</v>
      </c>
      <c r="AR37" s="762"/>
      <c r="AS37" s="762"/>
      <c r="AT37" s="762"/>
      <c r="AU37" s="762"/>
      <c r="AV37" s="762"/>
      <c r="AW37" s="762"/>
      <c r="AX37" s="762"/>
      <c r="AY37" s="763"/>
      <c r="AZ37" s="683">
        <v>72200</v>
      </c>
      <c r="BA37" s="684"/>
      <c r="BB37" s="684"/>
      <c r="BC37" s="684"/>
      <c r="BD37" s="708"/>
      <c r="BE37" s="708"/>
      <c r="BF37" s="738"/>
      <c r="BG37" s="698" t="s">
        <v>334</v>
      </c>
      <c r="BH37" s="699"/>
      <c r="BI37" s="699"/>
      <c r="BJ37" s="699"/>
      <c r="BK37" s="699"/>
      <c r="BL37" s="699"/>
      <c r="BM37" s="699"/>
      <c r="BN37" s="699"/>
      <c r="BO37" s="699"/>
      <c r="BP37" s="699"/>
      <c r="BQ37" s="699"/>
      <c r="BR37" s="699"/>
      <c r="BS37" s="699"/>
      <c r="BT37" s="699"/>
      <c r="BU37" s="700"/>
      <c r="BV37" s="683">
        <v>1990</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248037</v>
      </c>
      <c r="CS37" s="708"/>
      <c r="CT37" s="708"/>
      <c r="CU37" s="708"/>
      <c r="CV37" s="708"/>
      <c r="CW37" s="708"/>
      <c r="CX37" s="708"/>
      <c r="CY37" s="709"/>
      <c r="CZ37" s="688">
        <v>8.9</v>
      </c>
      <c r="DA37" s="720"/>
      <c r="DB37" s="720"/>
      <c r="DC37" s="722"/>
      <c r="DD37" s="692">
        <v>247970</v>
      </c>
      <c r="DE37" s="708"/>
      <c r="DF37" s="708"/>
      <c r="DG37" s="708"/>
      <c r="DH37" s="708"/>
      <c r="DI37" s="708"/>
      <c r="DJ37" s="708"/>
      <c r="DK37" s="709"/>
      <c r="DL37" s="692">
        <v>238909</v>
      </c>
      <c r="DM37" s="708"/>
      <c r="DN37" s="708"/>
      <c r="DO37" s="708"/>
      <c r="DP37" s="708"/>
      <c r="DQ37" s="708"/>
      <c r="DR37" s="708"/>
      <c r="DS37" s="708"/>
      <c r="DT37" s="708"/>
      <c r="DU37" s="708"/>
      <c r="DV37" s="709"/>
      <c r="DW37" s="688">
        <v>15.2</v>
      </c>
      <c r="DX37" s="720"/>
      <c r="DY37" s="720"/>
      <c r="DZ37" s="720"/>
      <c r="EA37" s="720"/>
      <c r="EB37" s="720"/>
      <c r="EC37" s="721"/>
    </row>
    <row r="38" spans="2:133" ht="11.25" customHeight="1" x14ac:dyDescent="0.15">
      <c r="B38" s="680" t="s">
        <v>336</v>
      </c>
      <c r="C38" s="681"/>
      <c r="D38" s="681"/>
      <c r="E38" s="681"/>
      <c r="F38" s="681"/>
      <c r="G38" s="681"/>
      <c r="H38" s="681"/>
      <c r="I38" s="681"/>
      <c r="J38" s="681"/>
      <c r="K38" s="681"/>
      <c r="L38" s="681"/>
      <c r="M38" s="681"/>
      <c r="N38" s="681"/>
      <c r="O38" s="681"/>
      <c r="P38" s="681"/>
      <c r="Q38" s="682"/>
      <c r="R38" s="683">
        <v>83317</v>
      </c>
      <c r="S38" s="684"/>
      <c r="T38" s="684"/>
      <c r="U38" s="684"/>
      <c r="V38" s="684"/>
      <c r="W38" s="684"/>
      <c r="X38" s="684"/>
      <c r="Y38" s="685"/>
      <c r="Z38" s="686">
        <v>2.9</v>
      </c>
      <c r="AA38" s="686"/>
      <c r="AB38" s="686"/>
      <c r="AC38" s="686"/>
      <c r="AD38" s="687" t="s">
        <v>236</v>
      </c>
      <c r="AE38" s="687"/>
      <c r="AF38" s="687"/>
      <c r="AG38" s="687"/>
      <c r="AH38" s="687"/>
      <c r="AI38" s="687"/>
      <c r="AJ38" s="687"/>
      <c r="AK38" s="687"/>
      <c r="AL38" s="688" t="s">
        <v>236</v>
      </c>
      <c r="AM38" s="689"/>
      <c r="AN38" s="689"/>
      <c r="AO38" s="690"/>
      <c r="AQ38" s="761" t="s">
        <v>337</v>
      </c>
      <c r="AR38" s="762"/>
      <c r="AS38" s="762"/>
      <c r="AT38" s="762"/>
      <c r="AU38" s="762"/>
      <c r="AV38" s="762"/>
      <c r="AW38" s="762"/>
      <c r="AX38" s="762"/>
      <c r="AY38" s="763"/>
      <c r="AZ38" s="683">
        <v>55600</v>
      </c>
      <c r="BA38" s="684"/>
      <c r="BB38" s="684"/>
      <c r="BC38" s="684"/>
      <c r="BD38" s="708"/>
      <c r="BE38" s="708"/>
      <c r="BF38" s="738"/>
      <c r="BG38" s="698" t="s">
        <v>338</v>
      </c>
      <c r="BH38" s="699"/>
      <c r="BI38" s="699"/>
      <c r="BJ38" s="699"/>
      <c r="BK38" s="699"/>
      <c r="BL38" s="699"/>
      <c r="BM38" s="699"/>
      <c r="BN38" s="699"/>
      <c r="BO38" s="699"/>
      <c r="BP38" s="699"/>
      <c r="BQ38" s="699"/>
      <c r="BR38" s="699"/>
      <c r="BS38" s="699"/>
      <c r="BT38" s="699"/>
      <c r="BU38" s="700"/>
      <c r="BV38" s="683">
        <v>213</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192198</v>
      </c>
      <c r="CS38" s="684"/>
      <c r="CT38" s="684"/>
      <c r="CU38" s="684"/>
      <c r="CV38" s="684"/>
      <c r="CW38" s="684"/>
      <c r="CX38" s="684"/>
      <c r="CY38" s="685"/>
      <c r="CZ38" s="688">
        <v>6.9</v>
      </c>
      <c r="DA38" s="720"/>
      <c r="DB38" s="720"/>
      <c r="DC38" s="722"/>
      <c r="DD38" s="692">
        <v>182270</v>
      </c>
      <c r="DE38" s="684"/>
      <c r="DF38" s="684"/>
      <c r="DG38" s="684"/>
      <c r="DH38" s="684"/>
      <c r="DI38" s="684"/>
      <c r="DJ38" s="684"/>
      <c r="DK38" s="685"/>
      <c r="DL38" s="692">
        <v>169775</v>
      </c>
      <c r="DM38" s="684"/>
      <c r="DN38" s="684"/>
      <c r="DO38" s="684"/>
      <c r="DP38" s="684"/>
      <c r="DQ38" s="684"/>
      <c r="DR38" s="684"/>
      <c r="DS38" s="684"/>
      <c r="DT38" s="684"/>
      <c r="DU38" s="684"/>
      <c r="DV38" s="685"/>
      <c r="DW38" s="688">
        <v>10.8</v>
      </c>
      <c r="DX38" s="720"/>
      <c r="DY38" s="720"/>
      <c r="DZ38" s="720"/>
      <c r="EA38" s="720"/>
      <c r="EB38" s="720"/>
      <c r="EC38" s="721"/>
    </row>
    <row r="39" spans="2:133" ht="11.25" customHeight="1" x14ac:dyDescent="0.15">
      <c r="B39" s="680" t="s">
        <v>340</v>
      </c>
      <c r="C39" s="681"/>
      <c r="D39" s="681"/>
      <c r="E39" s="681"/>
      <c r="F39" s="681"/>
      <c r="G39" s="681"/>
      <c r="H39" s="681"/>
      <c r="I39" s="681"/>
      <c r="J39" s="681"/>
      <c r="K39" s="681"/>
      <c r="L39" s="681"/>
      <c r="M39" s="681"/>
      <c r="N39" s="681"/>
      <c r="O39" s="681"/>
      <c r="P39" s="681"/>
      <c r="Q39" s="682"/>
      <c r="R39" s="683">
        <v>491354</v>
      </c>
      <c r="S39" s="684"/>
      <c r="T39" s="684"/>
      <c r="U39" s="684"/>
      <c r="V39" s="684"/>
      <c r="W39" s="684"/>
      <c r="X39" s="684"/>
      <c r="Y39" s="685"/>
      <c r="Z39" s="686">
        <v>17.2</v>
      </c>
      <c r="AA39" s="686"/>
      <c r="AB39" s="686"/>
      <c r="AC39" s="686"/>
      <c r="AD39" s="687" t="s">
        <v>129</v>
      </c>
      <c r="AE39" s="687"/>
      <c r="AF39" s="687"/>
      <c r="AG39" s="687"/>
      <c r="AH39" s="687"/>
      <c r="AI39" s="687"/>
      <c r="AJ39" s="687"/>
      <c r="AK39" s="687"/>
      <c r="AL39" s="688" t="s">
        <v>236</v>
      </c>
      <c r="AM39" s="689"/>
      <c r="AN39" s="689"/>
      <c r="AO39" s="690"/>
      <c r="AQ39" s="761" t="s">
        <v>341</v>
      </c>
      <c r="AR39" s="762"/>
      <c r="AS39" s="762"/>
      <c r="AT39" s="762"/>
      <c r="AU39" s="762"/>
      <c r="AV39" s="762"/>
      <c r="AW39" s="762"/>
      <c r="AX39" s="762"/>
      <c r="AY39" s="763"/>
      <c r="AZ39" s="683" t="s">
        <v>129</v>
      </c>
      <c r="BA39" s="684"/>
      <c r="BB39" s="684"/>
      <c r="BC39" s="684"/>
      <c r="BD39" s="708"/>
      <c r="BE39" s="708"/>
      <c r="BF39" s="738"/>
      <c r="BG39" s="698" t="s">
        <v>342</v>
      </c>
      <c r="BH39" s="699"/>
      <c r="BI39" s="699"/>
      <c r="BJ39" s="699"/>
      <c r="BK39" s="699"/>
      <c r="BL39" s="699"/>
      <c r="BM39" s="699"/>
      <c r="BN39" s="699"/>
      <c r="BO39" s="699"/>
      <c r="BP39" s="699"/>
      <c r="BQ39" s="699"/>
      <c r="BR39" s="699"/>
      <c r="BS39" s="699"/>
      <c r="BT39" s="699"/>
      <c r="BU39" s="700"/>
      <c r="BV39" s="683">
        <v>329</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30438</v>
      </c>
      <c r="CS39" s="708"/>
      <c r="CT39" s="708"/>
      <c r="CU39" s="708"/>
      <c r="CV39" s="708"/>
      <c r="CW39" s="708"/>
      <c r="CX39" s="708"/>
      <c r="CY39" s="709"/>
      <c r="CZ39" s="688">
        <v>1.1000000000000001</v>
      </c>
      <c r="DA39" s="720"/>
      <c r="DB39" s="720"/>
      <c r="DC39" s="722"/>
      <c r="DD39" s="692">
        <v>2357</v>
      </c>
      <c r="DE39" s="708"/>
      <c r="DF39" s="708"/>
      <c r="DG39" s="708"/>
      <c r="DH39" s="708"/>
      <c r="DI39" s="708"/>
      <c r="DJ39" s="708"/>
      <c r="DK39" s="709"/>
      <c r="DL39" s="692" t="s">
        <v>236</v>
      </c>
      <c r="DM39" s="708"/>
      <c r="DN39" s="708"/>
      <c r="DO39" s="708"/>
      <c r="DP39" s="708"/>
      <c r="DQ39" s="708"/>
      <c r="DR39" s="708"/>
      <c r="DS39" s="708"/>
      <c r="DT39" s="708"/>
      <c r="DU39" s="708"/>
      <c r="DV39" s="709"/>
      <c r="DW39" s="688" t="s">
        <v>236</v>
      </c>
      <c r="DX39" s="720"/>
      <c r="DY39" s="720"/>
      <c r="DZ39" s="720"/>
      <c r="EA39" s="720"/>
      <c r="EB39" s="720"/>
      <c r="EC39" s="721"/>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236</v>
      </c>
      <c r="AE40" s="687"/>
      <c r="AF40" s="687"/>
      <c r="AG40" s="687"/>
      <c r="AH40" s="687"/>
      <c r="AI40" s="687"/>
      <c r="AJ40" s="687"/>
      <c r="AK40" s="687"/>
      <c r="AL40" s="688" t="s">
        <v>129</v>
      </c>
      <c r="AM40" s="689"/>
      <c r="AN40" s="689"/>
      <c r="AO40" s="690"/>
      <c r="AQ40" s="761" t="s">
        <v>345</v>
      </c>
      <c r="AR40" s="762"/>
      <c r="AS40" s="762"/>
      <c r="AT40" s="762"/>
      <c r="AU40" s="762"/>
      <c r="AV40" s="762"/>
      <c r="AW40" s="762"/>
      <c r="AX40" s="762"/>
      <c r="AY40" s="763"/>
      <c r="AZ40" s="683" t="s">
        <v>129</v>
      </c>
      <c r="BA40" s="684"/>
      <c r="BB40" s="684"/>
      <c r="BC40" s="684"/>
      <c r="BD40" s="708"/>
      <c r="BE40" s="708"/>
      <c r="BF40" s="738"/>
      <c r="BG40" s="764" t="s">
        <v>346</v>
      </c>
      <c r="BH40" s="765"/>
      <c r="BI40" s="765"/>
      <c r="BJ40" s="765"/>
      <c r="BK40" s="765"/>
      <c r="BL40" s="230"/>
      <c r="BM40" s="699" t="s">
        <v>347</v>
      </c>
      <c r="BN40" s="699"/>
      <c r="BO40" s="699"/>
      <c r="BP40" s="699"/>
      <c r="BQ40" s="699"/>
      <c r="BR40" s="699"/>
      <c r="BS40" s="699"/>
      <c r="BT40" s="699"/>
      <c r="BU40" s="700"/>
      <c r="BV40" s="683">
        <v>92</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12240</v>
      </c>
      <c r="CS40" s="684"/>
      <c r="CT40" s="684"/>
      <c r="CU40" s="684"/>
      <c r="CV40" s="684"/>
      <c r="CW40" s="684"/>
      <c r="CX40" s="684"/>
      <c r="CY40" s="685"/>
      <c r="CZ40" s="688">
        <v>0.4</v>
      </c>
      <c r="DA40" s="720"/>
      <c r="DB40" s="720"/>
      <c r="DC40" s="722"/>
      <c r="DD40" s="692" t="s">
        <v>129</v>
      </c>
      <c r="DE40" s="684"/>
      <c r="DF40" s="684"/>
      <c r="DG40" s="684"/>
      <c r="DH40" s="684"/>
      <c r="DI40" s="684"/>
      <c r="DJ40" s="684"/>
      <c r="DK40" s="685"/>
      <c r="DL40" s="692" t="s">
        <v>129</v>
      </c>
      <c r="DM40" s="684"/>
      <c r="DN40" s="684"/>
      <c r="DO40" s="684"/>
      <c r="DP40" s="684"/>
      <c r="DQ40" s="684"/>
      <c r="DR40" s="684"/>
      <c r="DS40" s="684"/>
      <c r="DT40" s="684"/>
      <c r="DU40" s="684"/>
      <c r="DV40" s="685"/>
      <c r="DW40" s="688" t="s">
        <v>236</v>
      </c>
      <c r="DX40" s="720"/>
      <c r="DY40" s="720"/>
      <c r="DZ40" s="720"/>
      <c r="EA40" s="720"/>
      <c r="EB40" s="720"/>
      <c r="EC40" s="721"/>
    </row>
    <row r="41" spans="2:133" ht="11.25" customHeight="1" x14ac:dyDescent="0.15">
      <c r="B41" s="680" t="s">
        <v>349</v>
      </c>
      <c r="C41" s="681"/>
      <c r="D41" s="681"/>
      <c r="E41" s="681"/>
      <c r="F41" s="681"/>
      <c r="G41" s="681"/>
      <c r="H41" s="681"/>
      <c r="I41" s="681"/>
      <c r="J41" s="681"/>
      <c r="K41" s="681"/>
      <c r="L41" s="681"/>
      <c r="M41" s="681"/>
      <c r="N41" s="681"/>
      <c r="O41" s="681"/>
      <c r="P41" s="681"/>
      <c r="Q41" s="682"/>
      <c r="R41" s="683">
        <v>43754</v>
      </c>
      <c r="S41" s="684"/>
      <c r="T41" s="684"/>
      <c r="U41" s="684"/>
      <c r="V41" s="684"/>
      <c r="W41" s="684"/>
      <c r="X41" s="684"/>
      <c r="Y41" s="685"/>
      <c r="Z41" s="686">
        <v>1.5</v>
      </c>
      <c r="AA41" s="686"/>
      <c r="AB41" s="686"/>
      <c r="AC41" s="686"/>
      <c r="AD41" s="687" t="s">
        <v>129</v>
      </c>
      <c r="AE41" s="687"/>
      <c r="AF41" s="687"/>
      <c r="AG41" s="687"/>
      <c r="AH41" s="687"/>
      <c r="AI41" s="687"/>
      <c r="AJ41" s="687"/>
      <c r="AK41" s="687"/>
      <c r="AL41" s="688" t="s">
        <v>129</v>
      </c>
      <c r="AM41" s="689"/>
      <c r="AN41" s="689"/>
      <c r="AO41" s="690"/>
      <c r="AQ41" s="761" t="s">
        <v>350</v>
      </c>
      <c r="AR41" s="762"/>
      <c r="AS41" s="762"/>
      <c r="AT41" s="762"/>
      <c r="AU41" s="762"/>
      <c r="AV41" s="762"/>
      <c r="AW41" s="762"/>
      <c r="AX41" s="762"/>
      <c r="AY41" s="763"/>
      <c r="AZ41" s="683">
        <v>23000</v>
      </c>
      <c r="BA41" s="684"/>
      <c r="BB41" s="684"/>
      <c r="BC41" s="684"/>
      <c r="BD41" s="708"/>
      <c r="BE41" s="708"/>
      <c r="BF41" s="738"/>
      <c r="BG41" s="764"/>
      <c r="BH41" s="765"/>
      <c r="BI41" s="765"/>
      <c r="BJ41" s="765"/>
      <c r="BK41" s="765"/>
      <c r="BL41" s="230"/>
      <c r="BM41" s="699" t="s">
        <v>351</v>
      </c>
      <c r="BN41" s="699"/>
      <c r="BO41" s="699"/>
      <c r="BP41" s="699"/>
      <c r="BQ41" s="699"/>
      <c r="BR41" s="699"/>
      <c r="BS41" s="699"/>
      <c r="BT41" s="699"/>
      <c r="BU41" s="700"/>
      <c r="BV41" s="683" t="s">
        <v>236</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129</v>
      </c>
      <c r="CS41" s="708"/>
      <c r="CT41" s="708"/>
      <c r="CU41" s="708"/>
      <c r="CV41" s="708"/>
      <c r="CW41" s="708"/>
      <c r="CX41" s="708"/>
      <c r="CY41" s="709"/>
      <c r="CZ41" s="688" t="s">
        <v>236</v>
      </c>
      <c r="DA41" s="720"/>
      <c r="DB41" s="720"/>
      <c r="DC41" s="722"/>
      <c r="DD41" s="692" t="s">
        <v>129</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2853535</v>
      </c>
      <c r="S42" s="769"/>
      <c r="T42" s="769"/>
      <c r="U42" s="769"/>
      <c r="V42" s="769"/>
      <c r="W42" s="769"/>
      <c r="X42" s="769"/>
      <c r="Y42" s="777"/>
      <c r="Z42" s="778">
        <v>100</v>
      </c>
      <c r="AA42" s="778"/>
      <c r="AB42" s="778"/>
      <c r="AC42" s="778"/>
      <c r="AD42" s="779">
        <v>1528451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41398</v>
      </c>
      <c r="BA42" s="769"/>
      <c r="BB42" s="769"/>
      <c r="BC42" s="769"/>
      <c r="BD42" s="754"/>
      <c r="BE42" s="754"/>
      <c r="BF42" s="756"/>
      <c r="BG42" s="766"/>
      <c r="BH42" s="767"/>
      <c r="BI42" s="767"/>
      <c r="BJ42" s="767"/>
      <c r="BK42" s="767"/>
      <c r="BL42" s="231"/>
      <c r="BM42" s="711" t="s">
        <v>355</v>
      </c>
      <c r="BN42" s="711"/>
      <c r="BO42" s="711"/>
      <c r="BP42" s="711"/>
      <c r="BQ42" s="711"/>
      <c r="BR42" s="711"/>
      <c r="BS42" s="711"/>
      <c r="BT42" s="711"/>
      <c r="BU42" s="712"/>
      <c r="BV42" s="768">
        <v>260</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766754</v>
      </c>
      <c r="CS42" s="684"/>
      <c r="CT42" s="684"/>
      <c r="CU42" s="684"/>
      <c r="CV42" s="684"/>
      <c r="CW42" s="684"/>
      <c r="CX42" s="684"/>
      <c r="CY42" s="685"/>
      <c r="CZ42" s="688">
        <v>27.4</v>
      </c>
      <c r="DA42" s="689"/>
      <c r="DB42" s="689"/>
      <c r="DC42" s="701"/>
      <c r="DD42" s="692">
        <v>180935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2"/>
      <c r="BW43" s="232"/>
      <c r="BX43" s="232"/>
      <c r="BY43" s="232"/>
      <c r="BZ43" s="232"/>
      <c r="CA43" s="232"/>
      <c r="CB43" s="232"/>
      <c r="CD43" s="680" t="s">
        <v>357</v>
      </c>
      <c r="CE43" s="681"/>
      <c r="CF43" s="681"/>
      <c r="CG43" s="681"/>
      <c r="CH43" s="681"/>
      <c r="CI43" s="681"/>
      <c r="CJ43" s="681"/>
      <c r="CK43" s="681"/>
      <c r="CL43" s="681"/>
      <c r="CM43" s="681"/>
      <c r="CN43" s="681"/>
      <c r="CO43" s="681"/>
      <c r="CP43" s="681"/>
      <c r="CQ43" s="682"/>
      <c r="CR43" s="683" t="s">
        <v>236</v>
      </c>
      <c r="CS43" s="708"/>
      <c r="CT43" s="708"/>
      <c r="CU43" s="708"/>
      <c r="CV43" s="708"/>
      <c r="CW43" s="708"/>
      <c r="CX43" s="708"/>
      <c r="CY43" s="709"/>
      <c r="CZ43" s="688" t="s">
        <v>236</v>
      </c>
      <c r="DA43" s="720"/>
      <c r="DB43" s="720"/>
      <c r="DC43" s="722"/>
      <c r="DD43" s="692" t="s">
        <v>129</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766754</v>
      </c>
      <c r="CS44" s="684"/>
      <c r="CT44" s="684"/>
      <c r="CU44" s="684"/>
      <c r="CV44" s="684"/>
      <c r="CW44" s="684"/>
      <c r="CX44" s="684"/>
      <c r="CY44" s="685"/>
      <c r="CZ44" s="688">
        <v>27.4</v>
      </c>
      <c r="DA44" s="689"/>
      <c r="DB44" s="689"/>
      <c r="DC44" s="701"/>
      <c r="DD44" s="692">
        <v>180935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466089</v>
      </c>
      <c r="CS45" s="708"/>
      <c r="CT45" s="708"/>
      <c r="CU45" s="708"/>
      <c r="CV45" s="708"/>
      <c r="CW45" s="708"/>
      <c r="CX45" s="708"/>
      <c r="CY45" s="709"/>
      <c r="CZ45" s="688">
        <v>16.7</v>
      </c>
      <c r="DA45" s="720"/>
      <c r="DB45" s="720"/>
      <c r="DC45" s="722"/>
      <c r="DD45" s="692">
        <v>62225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4" t="s">
        <v>360</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7"/>
      <c r="CE46" s="798"/>
      <c r="CF46" s="680" t="s">
        <v>361</v>
      </c>
      <c r="CG46" s="681"/>
      <c r="CH46" s="681"/>
      <c r="CI46" s="681"/>
      <c r="CJ46" s="681"/>
      <c r="CK46" s="681"/>
      <c r="CL46" s="681"/>
      <c r="CM46" s="681"/>
      <c r="CN46" s="681"/>
      <c r="CO46" s="681"/>
      <c r="CP46" s="681"/>
      <c r="CQ46" s="682"/>
      <c r="CR46" s="683">
        <v>300665</v>
      </c>
      <c r="CS46" s="684"/>
      <c r="CT46" s="684"/>
      <c r="CU46" s="684"/>
      <c r="CV46" s="684"/>
      <c r="CW46" s="684"/>
      <c r="CX46" s="684"/>
      <c r="CY46" s="685"/>
      <c r="CZ46" s="688">
        <v>10.7</v>
      </c>
      <c r="DA46" s="689"/>
      <c r="DB46" s="689"/>
      <c r="DC46" s="701"/>
      <c r="DD46" s="692">
        <v>118710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4" t="s">
        <v>362</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7"/>
      <c r="CE47" s="798"/>
      <c r="CF47" s="680" t="s">
        <v>363</v>
      </c>
      <c r="CG47" s="681"/>
      <c r="CH47" s="681"/>
      <c r="CI47" s="681"/>
      <c r="CJ47" s="681"/>
      <c r="CK47" s="681"/>
      <c r="CL47" s="681"/>
      <c r="CM47" s="681"/>
      <c r="CN47" s="681"/>
      <c r="CO47" s="681"/>
      <c r="CP47" s="681"/>
      <c r="CQ47" s="682"/>
      <c r="CR47" s="683" t="s">
        <v>129</v>
      </c>
      <c r="CS47" s="708"/>
      <c r="CT47" s="708"/>
      <c r="CU47" s="708"/>
      <c r="CV47" s="708"/>
      <c r="CW47" s="708"/>
      <c r="CX47" s="708"/>
      <c r="CY47" s="709"/>
      <c r="CZ47" s="688" t="s">
        <v>236</v>
      </c>
      <c r="DA47" s="720"/>
      <c r="DB47" s="720"/>
      <c r="DC47" s="722"/>
      <c r="DD47" s="692" t="s">
        <v>129</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5" t="s">
        <v>364</v>
      </c>
      <c r="CD48" s="799"/>
      <c r="CE48" s="800"/>
      <c r="CF48" s="680" t="s">
        <v>365</v>
      </c>
      <c r="CG48" s="681"/>
      <c r="CH48" s="681"/>
      <c r="CI48" s="681"/>
      <c r="CJ48" s="681"/>
      <c r="CK48" s="681"/>
      <c r="CL48" s="681"/>
      <c r="CM48" s="681"/>
      <c r="CN48" s="681"/>
      <c r="CO48" s="681"/>
      <c r="CP48" s="681"/>
      <c r="CQ48" s="682"/>
      <c r="CR48" s="683" t="s">
        <v>236</v>
      </c>
      <c r="CS48" s="684"/>
      <c r="CT48" s="684"/>
      <c r="CU48" s="684"/>
      <c r="CV48" s="684"/>
      <c r="CW48" s="684"/>
      <c r="CX48" s="684"/>
      <c r="CY48" s="685"/>
      <c r="CZ48" s="688" t="s">
        <v>236</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2797658</v>
      </c>
      <c r="CS49" s="754"/>
      <c r="CT49" s="754"/>
      <c r="CU49" s="754"/>
      <c r="CV49" s="754"/>
      <c r="CW49" s="754"/>
      <c r="CX49" s="754"/>
      <c r="CY49" s="785"/>
      <c r="CZ49" s="780">
        <v>100</v>
      </c>
      <c r="DA49" s="786"/>
      <c r="DB49" s="786"/>
      <c r="DC49" s="787"/>
      <c r="DD49" s="788">
        <v>1910607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hZa7DGkQfnFBccPOjg307Ub4KHEd+RjIxuFeKnmY19yf48/WF8ioFdaIfI7TgyR5qSmysaxoYcto12a1PmeQ==" saltValue="CpmNYx4OTZ3ens3z1bXmA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6"/>
  <sheetViews>
    <sheetView zoomScale="70" zoomScaleNormal="25" zoomScaleSheetLayoutView="70" workbookViewId="0">
      <selection activeCell="V19" sqref="V19:Z19"/>
    </sheetView>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367</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30" t="s">
        <v>368</v>
      </c>
      <c r="DK2" s="831"/>
      <c r="DL2" s="831"/>
      <c r="DM2" s="831"/>
      <c r="DN2" s="831"/>
      <c r="DO2" s="832"/>
      <c r="DP2" s="244"/>
      <c r="DQ2" s="830" t="s">
        <v>369</v>
      </c>
      <c r="DR2" s="831"/>
      <c r="DS2" s="831"/>
      <c r="DT2" s="831"/>
      <c r="DU2" s="831"/>
      <c r="DV2" s="831"/>
      <c r="DW2" s="831"/>
      <c r="DX2" s="831"/>
      <c r="DY2" s="831"/>
      <c r="DZ2" s="832"/>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47"/>
      <c r="BA4" s="247"/>
      <c r="BB4" s="247"/>
      <c r="BC4" s="247"/>
      <c r="BD4" s="247"/>
      <c r="BE4" s="248"/>
      <c r="BF4" s="248"/>
      <c r="BG4" s="248"/>
      <c r="BH4" s="248"/>
      <c r="BI4" s="248"/>
      <c r="BJ4" s="248"/>
      <c r="BK4" s="248"/>
      <c r="BL4" s="248"/>
      <c r="BM4" s="248"/>
      <c r="BN4" s="248"/>
      <c r="BO4" s="248"/>
      <c r="BP4" s="248"/>
      <c r="BQ4" s="247" t="s">
        <v>371</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1"/>
      <c r="BA5" s="251"/>
      <c r="BB5" s="251"/>
      <c r="BC5" s="251"/>
      <c r="BD5" s="251"/>
      <c r="BE5" s="252"/>
      <c r="BF5" s="252"/>
      <c r="BG5" s="252"/>
      <c r="BH5" s="252"/>
      <c r="BI5" s="252"/>
      <c r="BJ5" s="252"/>
      <c r="BK5" s="252"/>
      <c r="BL5" s="252"/>
      <c r="BM5" s="252"/>
      <c r="BN5" s="252"/>
      <c r="BO5" s="252"/>
      <c r="BP5" s="252"/>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49"/>
    </row>
    <row r="6" spans="1:131" s="250"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47"/>
      <c r="BA6" s="247"/>
      <c r="BB6" s="247"/>
      <c r="BC6" s="247"/>
      <c r="BD6" s="247"/>
      <c r="BE6" s="248"/>
      <c r="BF6" s="248"/>
      <c r="BG6" s="248"/>
      <c r="BH6" s="248"/>
      <c r="BI6" s="248"/>
      <c r="BJ6" s="248"/>
      <c r="BK6" s="248"/>
      <c r="BL6" s="248"/>
      <c r="BM6" s="248"/>
      <c r="BN6" s="248"/>
      <c r="BO6" s="248"/>
      <c r="BP6" s="248"/>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49"/>
    </row>
    <row r="7" spans="1:131" s="250" customFormat="1" ht="26.25" customHeight="1" thickTop="1" x14ac:dyDescent="0.15">
      <c r="A7" s="253">
        <v>1</v>
      </c>
      <c r="B7" s="815" t="s">
        <v>389</v>
      </c>
      <c r="C7" s="816"/>
      <c r="D7" s="816"/>
      <c r="E7" s="816"/>
      <c r="F7" s="816"/>
      <c r="G7" s="816"/>
      <c r="H7" s="816"/>
      <c r="I7" s="816"/>
      <c r="J7" s="816"/>
      <c r="K7" s="816"/>
      <c r="L7" s="816"/>
      <c r="M7" s="816"/>
      <c r="N7" s="816"/>
      <c r="O7" s="816"/>
      <c r="P7" s="817"/>
      <c r="Q7" s="818">
        <v>2753</v>
      </c>
      <c r="R7" s="819"/>
      <c r="S7" s="819"/>
      <c r="T7" s="819"/>
      <c r="U7" s="819"/>
      <c r="V7" s="819">
        <v>2701</v>
      </c>
      <c r="W7" s="819"/>
      <c r="X7" s="819"/>
      <c r="Y7" s="819"/>
      <c r="Z7" s="819"/>
      <c r="AA7" s="819">
        <v>51</v>
      </c>
      <c r="AB7" s="819"/>
      <c r="AC7" s="819"/>
      <c r="AD7" s="819"/>
      <c r="AE7" s="820"/>
      <c r="AF7" s="821">
        <v>51</v>
      </c>
      <c r="AG7" s="822"/>
      <c r="AH7" s="822"/>
      <c r="AI7" s="822"/>
      <c r="AJ7" s="823"/>
      <c r="AK7" s="858" t="s">
        <v>574</v>
      </c>
      <c r="AL7" s="859"/>
      <c r="AM7" s="859"/>
      <c r="AN7" s="859"/>
      <c r="AO7" s="859"/>
      <c r="AP7" s="859">
        <v>2997</v>
      </c>
      <c r="AQ7" s="859"/>
      <c r="AR7" s="859"/>
      <c r="AS7" s="859"/>
      <c r="AT7" s="859"/>
      <c r="AU7" s="860"/>
      <c r="AV7" s="860"/>
      <c r="AW7" s="860"/>
      <c r="AX7" s="860"/>
      <c r="AY7" s="861"/>
      <c r="AZ7" s="247"/>
      <c r="BA7" s="247"/>
      <c r="BB7" s="247"/>
      <c r="BC7" s="247"/>
      <c r="BD7" s="247"/>
      <c r="BE7" s="248"/>
      <c r="BF7" s="248"/>
      <c r="BG7" s="248"/>
      <c r="BH7" s="248"/>
      <c r="BI7" s="248"/>
      <c r="BJ7" s="248"/>
      <c r="BK7" s="248"/>
      <c r="BL7" s="248"/>
      <c r="BM7" s="248"/>
      <c r="BN7" s="248"/>
      <c r="BO7" s="248"/>
      <c r="BP7" s="248"/>
      <c r="BQ7" s="254">
        <v>1</v>
      </c>
      <c r="BR7" s="255"/>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49"/>
    </row>
    <row r="8" spans="1:131" s="250" customFormat="1" ht="26.25" customHeight="1" x14ac:dyDescent="0.15">
      <c r="A8" s="256">
        <v>2</v>
      </c>
      <c r="B8" s="839" t="s">
        <v>390</v>
      </c>
      <c r="C8" s="840"/>
      <c r="D8" s="840"/>
      <c r="E8" s="840"/>
      <c r="F8" s="840"/>
      <c r="G8" s="840"/>
      <c r="H8" s="840"/>
      <c r="I8" s="840"/>
      <c r="J8" s="840"/>
      <c r="K8" s="840"/>
      <c r="L8" s="840"/>
      <c r="M8" s="840"/>
      <c r="N8" s="840"/>
      <c r="O8" s="840"/>
      <c r="P8" s="841"/>
      <c r="Q8" s="842">
        <v>79</v>
      </c>
      <c r="R8" s="843"/>
      <c r="S8" s="843"/>
      <c r="T8" s="843"/>
      <c r="U8" s="843"/>
      <c r="V8" s="843">
        <v>76</v>
      </c>
      <c r="W8" s="843"/>
      <c r="X8" s="843"/>
      <c r="Y8" s="843"/>
      <c r="Z8" s="843"/>
      <c r="AA8" s="843">
        <v>3</v>
      </c>
      <c r="AB8" s="843"/>
      <c r="AC8" s="843"/>
      <c r="AD8" s="843"/>
      <c r="AE8" s="844"/>
      <c r="AF8" s="845">
        <v>3</v>
      </c>
      <c r="AG8" s="846"/>
      <c r="AH8" s="846"/>
      <c r="AI8" s="846"/>
      <c r="AJ8" s="847"/>
      <c r="AK8" s="848" t="s">
        <v>574</v>
      </c>
      <c r="AL8" s="849"/>
      <c r="AM8" s="849"/>
      <c r="AN8" s="849"/>
      <c r="AO8" s="849"/>
      <c r="AP8" s="848" t="s">
        <v>574</v>
      </c>
      <c r="AQ8" s="849"/>
      <c r="AR8" s="849"/>
      <c r="AS8" s="849"/>
      <c r="AT8" s="849"/>
      <c r="AU8" s="850"/>
      <c r="AV8" s="850"/>
      <c r="AW8" s="850"/>
      <c r="AX8" s="850"/>
      <c r="AY8" s="851"/>
      <c r="AZ8" s="247"/>
      <c r="BA8" s="247"/>
      <c r="BB8" s="247"/>
      <c r="BC8" s="247"/>
      <c r="BD8" s="247"/>
      <c r="BE8" s="248"/>
      <c r="BF8" s="248"/>
      <c r="BG8" s="248"/>
      <c r="BH8" s="248"/>
      <c r="BI8" s="248"/>
      <c r="BJ8" s="248"/>
      <c r="BK8" s="248"/>
      <c r="BL8" s="248"/>
      <c r="BM8" s="248"/>
      <c r="BN8" s="248"/>
      <c r="BO8" s="248"/>
      <c r="BP8" s="248"/>
      <c r="BQ8" s="257">
        <v>2</v>
      </c>
      <c r="BR8" s="258"/>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49"/>
    </row>
    <row r="9" spans="1:131" s="250" customFormat="1" ht="26.25" customHeight="1" x14ac:dyDescent="0.15">
      <c r="A9" s="256">
        <v>3</v>
      </c>
      <c r="B9" s="839" t="s">
        <v>391</v>
      </c>
      <c r="C9" s="840"/>
      <c r="D9" s="840"/>
      <c r="E9" s="840"/>
      <c r="F9" s="840"/>
      <c r="G9" s="840"/>
      <c r="H9" s="840"/>
      <c r="I9" s="840"/>
      <c r="J9" s="840"/>
      <c r="K9" s="840"/>
      <c r="L9" s="840"/>
      <c r="M9" s="840"/>
      <c r="N9" s="840"/>
      <c r="O9" s="840"/>
      <c r="P9" s="841"/>
      <c r="Q9" s="842">
        <v>22</v>
      </c>
      <c r="R9" s="843"/>
      <c r="S9" s="843"/>
      <c r="T9" s="843"/>
      <c r="U9" s="843"/>
      <c r="V9" s="843">
        <v>21</v>
      </c>
      <c r="W9" s="843"/>
      <c r="X9" s="843"/>
      <c r="Y9" s="843"/>
      <c r="Z9" s="843"/>
      <c r="AA9" s="843">
        <v>1</v>
      </c>
      <c r="AB9" s="843"/>
      <c r="AC9" s="843"/>
      <c r="AD9" s="843"/>
      <c r="AE9" s="844"/>
      <c r="AF9" s="845">
        <v>1</v>
      </c>
      <c r="AG9" s="846"/>
      <c r="AH9" s="846"/>
      <c r="AI9" s="846"/>
      <c r="AJ9" s="847"/>
      <c r="AK9" s="848" t="s">
        <v>574</v>
      </c>
      <c r="AL9" s="849"/>
      <c r="AM9" s="849"/>
      <c r="AN9" s="849"/>
      <c r="AO9" s="849"/>
      <c r="AP9" s="848" t="s">
        <v>574</v>
      </c>
      <c r="AQ9" s="849"/>
      <c r="AR9" s="849"/>
      <c r="AS9" s="849"/>
      <c r="AT9" s="849"/>
      <c r="AU9" s="850"/>
      <c r="AV9" s="850"/>
      <c r="AW9" s="850"/>
      <c r="AX9" s="850"/>
      <c r="AY9" s="851"/>
      <c r="AZ9" s="247"/>
      <c r="BA9" s="247"/>
      <c r="BB9" s="247"/>
      <c r="BC9" s="247"/>
      <c r="BD9" s="247"/>
      <c r="BE9" s="248"/>
      <c r="BF9" s="248"/>
      <c r="BG9" s="248"/>
      <c r="BH9" s="248"/>
      <c r="BI9" s="248"/>
      <c r="BJ9" s="248"/>
      <c r="BK9" s="248"/>
      <c r="BL9" s="248"/>
      <c r="BM9" s="248"/>
      <c r="BN9" s="248"/>
      <c r="BO9" s="248"/>
      <c r="BP9" s="248"/>
      <c r="BQ9" s="257">
        <v>3</v>
      </c>
      <c r="BR9" s="258"/>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49"/>
    </row>
    <row r="10" spans="1:131" s="250" customFormat="1" ht="26.25" customHeight="1" x14ac:dyDescent="0.15">
      <c r="A10" s="256">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47"/>
      <c r="BA10" s="247"/>
      <c r="BB10" s="247"/>
      <c r="BC10" s="247"/>
      <c r="BD10" s="247"/>
      <c r="BE10" s="248"/>
      <c r="BF10" s="248"/>
      <c r="BG10" s="248"/>
      <c r="BH10" s="248"/>
      <c r="BI10" s="248"/>
      <c r="BJ10" s="248"/>
      <c r="BK10" s="248"/>
      <c r="BL10" s="248"/>
      <c r="BM10" s="248"/>
      <c r="BN10" s="248"/>
      <c r="BO10" s="248"/>
      <c r="BP10" s="248"/>
      <c r="BQ10" s="257">
        <v>4</v>
      </c>
      <c r="BR10" s="258"/>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49"/>
    </row>
    <row r="11" spans="1:131" s="250" customFormat="1" ht="26.25" customHeight="1" x14ac:dyDescent="0.15">
      <c r="A11" s="256">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47"/>
      <c r="BA11" s="247"/>
      <c r="BB11" s="247"/>
      <c r="BC11" s="247"/>
      <c r="BD11" s="247"/>
      <c r="BE11" s="248"/>
      <c r="BF11" s="248"/>
      <c r="BG11" s="248"/>
      <c r="BH11" s="248"/>
      <c r="BI11" s="248"/>
      <c r="BJ11" s="248"/>
      <c r="BK11" s="248"/>
      <c r="BL11" s="248"/>
      <c r="BM11" s="248"/>
      <c r="BN11" s="248"/>
      <c r="BO11" s="248"/>
      <c r="BP11" s="248"/>
      <c r="BQ11" s="257">
        <v>5</v>
      </c>
      <c r="BR11" s="258"/>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49"/>
    </row>
    <row r="12" spans="1:131" s="250" customFormat="1" ht="26.25" customHeight="1" x14ac:dyDescent="0.15">
      <c r="A12" s="256">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47"/>
      <c r="BA12" s="247"/>
      <c r="BB12" s="247"/>
      <c r="BC12" s="247"/>
      <c r="BD12" s="247"/>
      <c r="BE12" s="248"/>
      <c r="BF12" s="248"/>
      <c r="BG12" s="248"/>
      <c r="BH12" s="248"/>
      <c r="BI12" s="248"/>
      <c r="BJ12" s="248"/>
      <c r="BK12" s="248"/>
      <c r="BL12" s="248"/>
      <c r="BM12" s="248"/>
      <c r="BN12" s="248"/>
      <c r="BO12" s="248"/>
      <c r="BP12" s="248"/>
      <c r="BQ12" s="257">
        <v>6</v>
      </c>
      <c r="BR12" s="258"/>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49"/>
    </row>
    <row r="13" spans="1:131" s="250" customFormat="1" ht="26.25" customHeight="1" x14ac:dyDescent="0.15">
      <c r="A13" s="256">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47"/>
      <c r="BA13" s="247"/>
      <c r="BB13" s="247"/>
      <c r="BC13" s="247"/>
      <c r="BD13" s="247"/>
      <c r="BE13" s="248"/>
      <c r="BF13" s="248"/>
      <c r="BG13" s="248"/>
      <c r="BH13" s="248"/>
      <c r="BI13" s="248"/>
      <c r="BJ13" s="248"/>
      <c r="BK13" s="248"/>
      <c r="BL13" s="248"/>
      <c r="BM13" s="248"/>
      <c r="BN13" s="248"/>
      <c r="BO13" s="248"/>
      <c r="BP13" s="248"/>
      <c r="BQ13" s="257">
        <v>7</v>
      </c>
      <c r="BR13" s="258"/>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49"/>
    </row>
    <row r="14" spans="1:131" s="250" customFormat="1" ht="26.25" customHeight="1" x14ac:dyDescent="0.15">
      <c r="A14" s="256">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47"/>
      <c r="BA14" s="247"/>
      <c r="BB14" s="247"/>
      <c r="BC14" s="247"/>
      <c r="BD14" s="247"/>
      <c r="BE14" s="248"/>
      <c r="BF14" s="248"/>
      <c r="BG14" s="248"/>
      <c r="BH14" s="248"/>
      <c r="BI14" s="248"/>
      <c r="BJ14" s="248"/>
      <c r="BK14" s="248"/>
      <c r="BL14" s="248"/>
      <c r="BM14" s="248"/>
      <c r="BN14" s="248"/>
      <c r="BO14" s="248"/>
      <c r="BP14" s="248"/>
      <c r="BQ14" s="257">
        <v>8</v>
      </c>
      <c r="BR14" s="258"/>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49"/>
    </row>
    <row r="15" spans="1:131" s="250" customFormat="1" ht="26.25" customHeight="1" x14ac:dyDescent="0.15">
      <c r="A15" s="256">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47"/>
      <c r="BA15" s="247"/>
      <c r="BB15" s="247"/>
      <c r="BC15" s="247"/>
      <c r="BD15" s="247"/>
      <c r="BE15" s="248"/>
      <c r="BF15" s="248"/>
      <c r="BG15" s="248"/>
      <c r="BH15" s="248"/>
      <c r="BI15" s="248"/>
      <c r="BJ15" s="248"/>
      <c r="BK15" s="248"/>
      <c r="BL15" s="248"/>
      <c r="BM15" s="248"/>
      <c r="BN15" s="248"/>
      <c r="BO15" s="248"/>
      <c r="BP15" s="248"/>
      <c r="BQ15" s="257">
        <v>9</v>
      </c>
      <c r="BR15" s="258"/>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49"/>
    </row>
    <row r="16" spans="1:131" s="250" customFormat="1" ht="26.25" customHeight="1" x14ac:dyDescent="0.15">
      <c r="A16" s="256">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47"/>
      <c r="BA16" s="247"/>
      <c r="BB16" s="247"/>
      <c r="BC16" s="247"/>
      <c r="BD16" s="247"/>
      <c r="BE16" s="248"/>
      <c r="BF16" s="248"/>
      <c r="BG16" s="248"/>
      <c r="BH16" s="248"/>
      <c r="BI16" s="248"/>
      <c r="BJ16" s="248"/>
      <c r="BK16" s="248"/>
      <c r="BL16" s="248"/>
      <c r="BM16" s="248"/>
      <c r="BN16" s="248"/>
      <c r="BO16" s="248"/>
      <c r="BP16" s="248"/>
      <c r="BQ16" s="257">
        <v>10</v>
      </c>
      <c r="BR16" s="258"/>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49"/>
    </row>
    <row r="17" spans="1:131" s="250" customFormat="1" ht="26.25" customHeight="1" x14ac:dyDescent="0.15">
      <c r="A17" s="256">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47"/>
      <c r="BA17" s="247"/>
      <c r="BB17" s="247"/>
      <c r="BC17" s="247"/>
      <c r="BD17" s="247"/>
      <c r="BE17" s="248"/>
      <c r="BF17" s="248"/>
      <c r="BG17" s="248"/>
      <c r="BH17" s="248"/>
      <c r="BI17" s="248"/>
      <c r="BJ17" s="248"/>
      <c r="BK17" s="248"/>
      <c r="BL17" s="248"/>
      <c r="BM17" s="248"/>
      <c r="BN17" s="248"/>
      <c r="BO17" s="248"/>
      <c r="BP17" s="248"/>
      <c r="BQ17" s="257">
        <v>11</v>
      </c>
      <c r="BR17" s="258"/>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49"/>
    </row>
    <row r="18" spans="1:131" s="250" customFormat="1" ht="26.25" customHeight="1" x14ac:dyDescent="0.15">
      <c r="A18" s="256">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47"/>
      <c r="BA18" s="247"/>
      <c r="BB18" s="247"/>
      <c r="BC18" s="247"/>
      <c r="BD18" s="247"/>
      <c r="BE18" s="248"/>
      <c r="BF18" s="248"/>
      <c r="BG18" s="248"/>
      <c r="BH18" s="248"/>
      <c r="BI18" s="248"/>
      <c r="BJ18" s="248"/>
      <c r="BK18" s="248"/>
      <c r="BL18" s="248"/>
      <c r="BM18" s="248"/>
      <c r="BN18" s="248"/>
      <c r="BO18" s="248"/>
      <c r="BP18" s="248"/>
      <c r="BQ18" s="257">
        <v>12</v>
      </c>
      <c r="BR18" s="258"/>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49"/>
    </row>
    <row r="19" spans="1:131" s="250" customFormat="1" ht="26.25" customHeight="1" x14ac:dyDescent="0.15">
      <c r="A19" s="256">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47"/>
      <c r="BA19" s="247"/>
      <c r="BB19" s="247"/>
      <c r="BC19" s="247"/>
      <c r="BD19" s="247"/>
      <c r="BE19" s="248"/>
      <c r="BF19" s="248"/>
      <c r="BG19" s="248"/>
      <c r="BH19" s="248"/>
      <c r="BI19" s="248"/>
      <c r="BJ19" s="248"/>
      <c r="BK19" s="248"/>
      <c r="BL19" s="248"/>
      <c r="BM19" s="248"/>
      <c r="BN19" s="248"/>
      <c r="BO19" s="248"/>
      <c r="BP19" s="248"/>
      <c r="BQ19" s="257">
        <v>13</v>
      </c>
      <c r="BR19" s="258"/>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49"/>
    </row>
    <row r="20" spans="1:131" s="250" customFormat="1" ht="26.25" customHeight="1" x14ac:dyDescent="0.15">
      <c r="A20" s="256">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47"/>
      <c r="BA20" s="247"/>
      <c r="BB20" s="247"/>
      <c r="BC20" s="247"/>
      <c r="BD20" s="247"/>
      <c r="BE20" s="248"/>
      <c r="BF20" s="248"/>
      <c r="BG20" s="248"/>
      <c r="BH20" s="248"/>
      <c r="BI20" s="248"/>
      <c r="BJ20" s="248"/>
      <c r="BK20" s="248"/>
      <c r="BL20" s="248"/>
      <c r="BM20" s="248"/>
      <c r="BN20" s="248"/>
      <c r="BO20" s="248"/>
      <c r="BP20" s="248"/>
      <c r="BQ20" s="257">
        <v>14</v>
      </c>
      <c r="BR20" s="258"/>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49"/>
    </row>
    <row r="21" spans="1:131" s="250" customFormat="1" ht="26.25" customHeight="1" thickBot="1" x14ac:dyDescent="0.2">
      <c r="A21" s="256">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47"/>
      <c r="BA21" s="247"/>
      <c r="BB21" s="247"/>
      <c r="BC21" s="247"/>
      <c r="BD21" s="247"/>
      <c r="BE21" s="248"/>
      <c r="BF21" s="248"/>
      <c r="BG21" s="248"/>
      <c r="BH21" s="248"/>
      <c r="BI21" s="248"/>
      <c r="BJ21" s="248"/>
      <c r="BK21" s="248"/>
      <c r="BL21" s="248"/>
      <c r="BM21" s="248"/>
      <c r="BN21" s="248"/>
      <c r="BO21" s="248"/>
      <c r="BP21" s="248"/>
      <c r="BQ21" s="257">
        <v>15</v>
      </c>
      <c r="BR21" s="258"/>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49"/>
    </row>
    <row r="22" spans="1:131" s="250" customFormat="1" ht="26.25" customHeight="1" x14ac:dyDescent="0.15">
      <c r="A22" s="256">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48"/>
      <c r="BF22" s="248"/>
      <c r="BG22" s="248"/>
      <c r="BH22" s="248"/>
      <c r="BI22" s="248"/>
      <c r="BJ22" s="248"/>
      <c r="BK22" s="248"/>
      <c r="BL22" s="248"/>
      <c r="BM22" s="248"/>
      <c r="BN22" s="248"/>
      <c r="BO22" s="248"/>
      <c r="BP22" s="248"/>
      <c r="BQ22" s="257">
        <v>16</v>
      </c>
      <c r="BR22" s="258"/>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49"/>
    </row>
    <row r="23" spans="1:131" s="250" customFormat="1" ht="26.25" customHeight="1" thickBot="1" x14ac:dyDescent="0.2">
      <c r="A23" s="259" t="s">
        <v>393</v>
      </c>
      <c r="B23" s="874" t="s">
        <v>394</v>
      </c>
      <c r="C23" s="875"/>
      <c r="D23" s="875"/>
      <c r="E23" s="875"/>
      <c r="F23" s="875"/>
      <c r="G23" s="875"/>
      <c r="H23" s="875"/>
      <c r="I23" s="875"/>
      <c r="J23" s="875"/>
      <c r="K23" s="875"/>
      <c r="L23" s="875"/>
      <c r="M23" s="875"/>
      <c r="N23" s="875"/>
      <c r="O23" s="875"/>
      <c r="P23" s="876"/>
      <c r="Q23" s="877">
        <v>2854</v>
      </c>
      <c r="R23" s="878"/>
      <c r="S23" s="878"/>
      <c r="T23" s="878"/>
      <c r="U23" s="878"/>
      <c r="V23" s="878">
        <v>2798</v>
      </c>
      <c r="W23" s="878"/>
      <c r="X23" s="878"/>
      <c r="Y23" s="878"/>
      <c r="Z23" s="878"/>
      <c r="AA23" s="878">
        <v>56</v>
      </c>
      <c r="AB23" s="878"/>
      <c r="AC23" s="878"/>
      <c r="AD23" s="878"/>
      <c r="AE23" s="879"/>
      <c r="AF23" s="880">
        <v>56</v>
      </c>
      <c r="AG23" s="878"/>
      <c r="AH23" s="878"/>
      <c r="AI23" s="878"/>
      <c r="AJ23" s="881"/>
      <c r="AK23" s="882"/>
      <c r="AL23" s="883"/>
      <c r="AM23" s="883"/>
      <c r="AN23" s="883"/>
      <c r="AO23" s="883"/>
      <c r="AP23" s="878"/>
      <c r="AQ23" s="878"/>
      <c r="AR23" s="878"/>
      <c r="AS23" s="878"/>
      <c r="AT23" s="878"/>
      <c r="AU23" s="884"/>
      <c r="AV23" s="884"/>
      <c r="AW23" s="884"/>
      <c r="AX23" s="884"/>
      <c r="AY23" s="885"/>
      <c r="AZ23" s="893" t="s">
        <v>129</v>
      </c>
      <c r="BA23" s="894"/>
      <c r="BB23" s="894"/>
      <c r="BC23" s="894"/>
      <c r="BD23" s="895"/>
      <c r="BE23" s="248"/>
      <c r="BF23" s="248"/>
      <c r="BG23" s="248"/>
      <c r="BH23" s="248"/>
      <c r="BI23" s="248"/>
      <c r="BJ23" s="248"/>
      <c r="BK23" s="248"/>
      <c r="BL23" s="248"/>
      <c r="BM23" s="248"/>
      <c r="BN23" s="248"/>
      <c r="BO23" s="248"/>
      <c r="BP23" s="248"/>
      <c r="BQ23" s="257">
        <v>17</v>
      </c>
      <c r="BR23" s="258"/>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49"/>
    </row>
    <row r="24" spans="1:131" s="250"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47"/>
      <c r="BA24" s="247"/>
      <c r="BB24" s="247"/>
      <c r="BC24" s="247"/>
      <c r="BD24" s="247"/>
      <c r="BE24" s="248"/>
      <c r="BF24" s="248"/>
      <c r="BG24" s="248"/>
      <c r="BH24" s="248"/>
      <c r="BI24" s="248"/>
      <c r="BJ24" s="248"/>
      <c r="BK24" s="248"/>
      <c r="BL24" s="248"/>
      <c r="BM24" s="248"/>
      <c r="BN24" s="248"/>
      <c r="BO24" s="248"/>
      <c r="BP24" s="248"/>
      <c r="BQ24" s="257">
        <v>18</v>
      </c>
      <c r="BR24" s="258"/>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49"/>
    </row>
    <row r="25" spans="1:131" s="242"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47"/>
      <c r="BK25" s="247"/>
      <c r="BL25" s="247"/>
      <c r="BM25" s="247"/>
      <c r="BN25" s="247"/>
      <c r="BO25" s="260"/>
      <c r="BP25" s="260"/>
      <c r="BQ25" s="257">
        <v>19</v>
      </c>
      <c r="BR25" s="258"/>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1"/>
    </row>
    <row r="26" spans="1:131" s="242" customFormat="1" ht="26.25" customHeight="1" x14ac:dyDescent="0.15">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47"/>
      <c r="BK26" s="247"/>
      <c r="BL26" s="247"/>
      <c r="BM26" s="247"/>
      <c r="BN26" s="247"/>
      <c r="BO26" s="260"/>
      <c r="BP26" s="260"/>
      <c r="BQ26" s="257">
        <v>20</v>
      </c>
      <c r="BR26" s="258"/>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1"/>
    </row>
    <row r="27" spans="1:131" s="242"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47"/>
      <c r="BK27" s="247"/>
      <c r="BL27" s="247"/>
      <c r="BM27" s="247"/>
      <c r="BN27" s="247"/>
      <c r="BO27" s="260"/>
      <c r="BP27" s="260"/>
      <c r="BQ27" s="257">
        <v>21</v>
      </c>
      <c r="BR27" s="258"/>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1"/>
    </row>
    <row r="28" spans="1:131" s="242" customFormat="1" ht="26.25" customHeight="1" thickTop="1" x14ac:dyDescent="0.15">
      <c r="A28" s="261">
        <v>1</v>
      </c>
      <c r="B28" s="815" t="s">
        <v>405</v>
      </c>
      <c r="C28" s="816"/>
      <c r="D28" s="816"/>
      <c r="E28" s="816"/>
      <c r="F28" s="816"/>
      <c r="G28" s="816"/>
      <c r="H28" s="816"/>
      <c r="I28" s="816"/>
      <c r="J28" s="816"/>
      <c r="K28" s="816"/>
      <c r="L28" s="816"/>
      <c r="M28" s="816"/>
      <c r="N28" s="816"/>
      <c r="O28" s="816"/>
      <c r="P28" s="817"/>
      <c r="Q28" s="905">
        <v>154</v>
      </c>
      <c r="R28" s="906"/>
      <c r="S28" s="906"/>
      <c r="T28" s="906"/>
      <c r="U28" s="906"/>
      <c r="V28" s="906">
        <v>149</v>
      </c>
      <c r="W28" s="906"/>
      <c r="X28" s="906"/>
      <c r="Y28" s="906"/>
      <c r="Z28" s="906"/>
      <c r="AA28" s="906">
        <v>4</v>
      </c>
      <c r="AB28" s="906"/>
      <c r="AC28" s="906"/>
      <c r="AD28" s="906"/>
      <c r="AE28" s="907"/>
      <c r="AF28" s="908">
        <v>4</v>
      </c>
      <c r="AG28" s="906"/>
      <c r="AH28" s="906"/>
      <c r="AI28" s="906"/>
      <c r="AJ28" s="909"/>
      <c r="AK28" s="910" t="s">
        <v>574</v>
      </c>
      <c r="AL28" s="902"/>
      <c r="AM28" s="902"/>
      <c r="AN28" s="902"/>
      <c r="AO28" s="902"/>
      <c r="AP28" s="902" t="s">
        <v>574</v>
      </c>
      <c r="AQ28" s="902"/>
      <c r="AR28" s="902"/>
      <c r="AS28" s="902"/>
      <c r="AT28" s="902"/>
      <c r="AU28" s="902" t="s">
        <v>574</v>
      </c>
      <c r="AV28" s="902"/>
      <c r="AW28" s="902"/>
      <c r="AX28" s="902"/>
      <c r="AY28" s="902"/>
      <c r="AZ28" s="902" t="s">
        <v>574</v>
      </c>
      <c r="BA28" s="902"/>
      <c r="BB28" s="902"/>
      <c r="BC28" s="902"/>
      <c r="BD28" s="902"/>
      <c r="BE28" s="903"/>
      <c r="BF28" s="903"/>
      <c r="BG28" s="903"/>
      <c r="BH28" s="903"/>
      <c r="BI28" s="904"/>
      <c r="BJ28" s="247"/>
      <c r="BK28" s="247"/>
      <c r="BL28" s="247"/>
      <c r="BM28" s="247"/>
      <c r="BN28" s="247"/>
      <c r="BO28" s="260"/>
      <c r="BP28" s="260"/>
      <c r="BQ28" s="257">
        <v>22</v>
      </c>
      <c r="BR28" s="258"/>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1"/>
    </row>
    <row r="29" spans="1:131" s="242" customFormat="1" ht="26.25" customHeight="1" x14ac:dyDescent="0.15">
      <c r="A29" s="261">
        <v>2</v>
      </c>
      <c r="B29" s="839" t="s">
        <v>406</v>
      </c>
      <c r="C29" s="840"/>
      <c r="D29" s="840"/>
      <c r="E29" s="840"/>
      <c r="F29" s="840"/>
      <c r="G29" s="840"/>
      <c r="H29" s="840"/>
      <c r="I29" s="840"/>
      <c r="J29" s="840"/>
      <c r="K29" s="840"/>
      <c r="L29" s="840"/>
      <c r="M29" s="840"/>
      <c r="N29" s="840"/>
      <c r="O29" s="840"/>
      <c r="P29" s="841"/>
      <c r="Q29" s="842">
        <v>116</v>
      </c>
      <c r="R29" s="843"/>
      <c r="S29" s="843"/>
      <c r="T29" s="843"/>
      <c r="U29" s="843"/>
      <c r="V29" s="843">
        <v>110</v>
      </c>
      <c r="W29" s="843"/>
      <c r="X29" s="843"/>
      <c r="Y29" s="843"/>
      <c r="Z29" s="843"/>
      <c r="AA29" s="843">
        <v>6</v>
      </c>
      <c r="AB29" s="843"/>
      <c r="AC29" s="843"/>
      <c r="AD29" s="843"/>
      <c r="AE29" s="844"/>
      <c r="AF29" s="845">
        <v>6</v>
      </c>
      <c r="AG29" s="846"/>
      <c r="AH29" s="846"/>
      <c r="AI29" s="846"/>
      <c r="AJ29" s="847"/>
      <c r="AK29" s="913" t="s">
        <v>574</v>
      </c>
      <c r="AL29" s="914"/>
      <c r="AM29" s="914"/>
      <c r="AN29" s="914"/>
      <c r="AO29" s="914"/>
      <c r="AP29" s="914" t="s">
        <v>574</v>
      </c>
      <c r="AQ29" s="914"/>
      <c r="AR29" s="914"/>
      <c r="AS29" s="914"/>
      <c r="AT29" s="914"/>
      <c r="AU29" s="914" t="s">
        <v>574</v>
      </c>
      <c r="AV29" s="914"/>
      <c r="AW29" s="914"/>
      <c r="AX29" s="914"/>
      <c r="AY29" s="914"/>
      <c r="AZ29" s="914" t="s">
        <v>574</v>
      </c>
      <c r="BA29" s="914"/>
      <c r="BB29" s="914"/>
      <c r="BC29" s="914"/>
      <c r="BD29" s="914"/>
      <c r="BE29" s="911"/>
      <c r="BF29" s="911"/>
      <c r="BG29" s="911"/>
      <c r="BH29" s="911"/>
      <c r="BI29" s="912"/>
      <c r="BJ29" s="247"/>
      <c r="BK29" s="247"/>
      <c r="BL29" s="247"/>
      <c r="BM29" s="247"/>
      <c r="BN29" s="247"/>
      <c r="BO29" s="260"/>
      <c r="BP29" s="260"/>
      <c r="BQ29" s="257">
        <v>23</v>
      </c>
      <c r="BR29" s="258"/>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1"/>
    </row>
    <row r="30" spans="1:131" s="242" customFormat="1" ht="26.25" customHeight="1" x14ac:dyDescent="0.15">
      <c r="A30" s="261">
        <v>3</v>
      </c>
      <c r="B30" s="839" t="s">
        <v>407</v>
      </c>
      <c r="C30" s="840"/>
      <c r="D30" s="840"/>
      <c r="E30" s="840"/>
      <c r="F30" s="840"/>
      <c r="G30" s="840"/>
      <c r="H30" s="840"/>
      <c r="I30" s="840"/>
      <c r="J30" s="840"/>
      <c r="K30" s="840"/>
      <c r="L30" s="840"/>
      <c r="M30" s="840"/>
      <c r="N30" s="840"/>
      <c r="O30" s="840"/>
      <c r="P30" s="841"/>
      <c r="Q30" s="842">
        <v>18</v>
      </c>
      <c r="R30" s="843"/>
      <c r="S30" s="843"/>
      <c r="T30" s="843"/>
      <c r="U30" s="843"/>
      <c r="V30" s="843">
        <v>17</v>
      </c>
      <c r="W30" s="843"/>
      <c r="X30" s="843"/>
      <c r="Y30" s="843"/>
      <c r="Z30" s="843"/>
      <c r="AA30" s="843">
        <v>0</v>
      </c>
      <c r="AB30" s="843"/>
      <c r="AC30" s="843"/>
      <c r="AD30" s="843"/>
      <c r="AE30" s="844"/>
      <c r="AF30" s="845">
        <v>0</v>
      </c>
      <c r="AG30" s="846"/>
      <c r="AH30" s="846"/>
      <c r="AI30" s="846"/>
      <c r="AJ30" s="847"/>
      <c r="AK30" s="913" t="s">
        <v>574</v>
      </c>
      <c r="AL30" s="914"/>
      <c r="AM30" s="914"/>
      <c r="AN30" s="914"/>
      <c r="AO30" s="914"/>
      <c r="AP30" s="914" t="s">
        <v>574</v>
      </c>
      <c r="AQ30" s="914"/>
      <c r="AR30" s="914"/>
      <c r="AS30" s="914"/>
      <c r="AT30" s="914"/>
      <c r="AU30" s="914" t="s">
        <v>574</v>
      </c>
      <c r="AV30" s="914"/>
      <c r="AW30" s="914"/>
      <c r="AX30" s="914"/>
      <c r="AY30" s="914"/>
      <c r="AZ30" s="914" t="s">
        <v>574</v>
      </c>
      <c r="BA30" s="914"/>
      <c r="BB30" s="914"/>
      <c r="BC30" s="914"/>
      <c r="BD30" s="914"/>
      <c r="BE30" s="911"/>
      <c r="BF30" s="911"/>
      <c r="BG30" s="911"/>
      <c r="BH30" s="911"/>
      <c r="BI30" s="912"/>
      <c r="BJ30" s="247"/>
      <c r="BK30" s="247"/>
      <c r="BL30" s="247"/>
      <c r="BM30" s="247"/>
      <c r="BN30" s="247"/>
      <c r="BO30" s="260"/>
      <c r="BP30" s="260"/>
      <c r="BQ30" s="257">
        <v>24</v>
      </c>
      <c r="BR30" s="258"/>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1"/>
    </row>
    <row r="31" spans="1:131" s="242" customFormat="1" ht="26.25" customHeight="1" x14ac:dyDescent="0.15">
      <c r="A31" s="261">
        <v>4</v>
      </c>
      <c r="B31" s="839" t="s">
        <v>408</v>
      </c>
      <c r="C31" s="840"/>
      <c r="D31" s="840"/>
      <c r="E31" s="840"/>
      <c r="F31" s="840"/>
      <c r="G31" s="840"/>
      <c r="H31" s="840"/>
      <c r="I31" s="840"/>
      <c r="J31" s="840"/>
      <c r="K31" s="840"/>
      <c r="L31" s="840"/>
      <c r="M31" s="840"/>
      <c r="N31" s="840"/>
      <c r="O31" s="840"/>
      <c r="P31" s="841"/>
      <c r="Q31" s="842">
        <v>117</v>
      </c>
      <c r="R31" s="843"/>
      <c r="S31" s="843"/>
      <c r="T31" s="843"/>
      <c r="U31" s="843"/>
      <c r="V31" s="843">
        <v>115</v>
      </c>
      <c r="W31" s="843"/>
      <c r="X31" s="843"/>
      <c r="Y31" s="843"/>
      <c r="Z31" s="843"/>
      <c r="AA31" s="843">
        <v>2</v>
      </c>
      <c r="AB31" s="843"/>
      <c r="AC31" s="843"/>
      <c r="AD31" s="843"/>
      <c r="AE31" s="844"/>
      <c r="AF31" s="845">
        <v>2</v>
      </c>
      <c r="AG31" s="846"/>
      <c r="AH31" s="846"/>
      <c r="AI31" s="846"/>
      <c r="AJ31" s="847"/>
      <c r="AK31" s="913">
        <v>56</v>
      </c>
      <c r="AL31" s="914"/>
      <c r="AM31" s="914"/>
      <c r="AN31" s="914"/>
      <c r="AO31" s="914"/>
      <c r="AP31" s="914">
        <v>442</v>
      </c>
      <c r="AQ31" s="914"/>
      <c r="AR31" s="914"/>
      <c r="AS31" s="914"/>
      <c r="AT31" s="914"/>
      <c r="AU31" s="914">
        <v>332</v>
      </c>
      <c r="AV31" s="914"/>
      <c r="AW31" s="914"/>
      <c r="AX31" s="914"/>
      <c r="AY31" s="914"/>
      <c r="AZ31" s="914" t="s">
        <v>574</v>
      </c>
      <c r="BA31" s="914"/>
      <c r="BB31" s="914"/>
      <c r="BC31" s="914"/>
      <c r="BD31" s="914"/>
      <c r="BE31" s="911" t="s">
        <v>409</v>
      </c>
      <c r="BF31" s="911"/>
      <c r="BG31" s="911"/>
      <c r="BH31" s="911"/>
      <c r="BI31" s="912"/>
      <c r="BJ31" s="247"/>
      <c r="BK31" s="247"/>
      <c r="BL31" s="247"/>
      <c r="BM31" s="247"/>
      <c r="BN31" s="247"/>
      <c r="BO31" s="260"/>
      <c r="BP31" s="260"/>
      <c r="BQ31" s="257">
        <v>25</v>
      </c>
      <c r="BR31" s="258"/>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1"/>
    </row>
    <row r="32" spans="1:131" s="242" customFormat="1" ht="26.25" customHeight="1" x14ac:dyDescent="0.15">
      <c r="A32" s="261">
        <v>5</v>
      </c>
      <c r="B32" s="839" t="s">
        <v>410</v>
      </c>
      <c r="C32" s="840"/>
      <c r="D32" s="840"/>
      <c r="E32" s="840"/>
      <c r="F32" s="840"/>
      <c r="G32" s="840"/>
      <c r="H32" s="840"/>
      <c r="I32" s="840"/>
      <c r="J32" s="840"/>
      <c r="K32" s="840"/>
      <c r="L32" s="840"/>
      <c r="M32" s="840"/>
      <c r="N32" s="840"/>
      <c r="O32" s="840"/>
      <c r="P32" s="841"/>
      <c r="Q32" s="842">
        <v>104</v>
      </c>
      <c r="R32" s="843"/>
      <c r="S32" s="843"/>
      <c r="T32" s="843"/>
      <c r="U32" s="843"/>
      <c r="V32" s="843">
        <v>103</v>
      </c>
      <c r="W32" s="843"/>
      <c r="X32" s="843"/>
      <c r="Y32" s="843"/>
      <c r="Z32" s="843"/>
      <c r="AA32" s="843">
        <v>1</v>
      </c>
      <c r="AB32" s="843"/>
      <c r="AC32" s="843"/>
      <c r="AD32" s="843"/>
      <c r="AE32" s="844"/>
      <c r="AF32" s="845">
        <v>1</v>
      </c>
      <c r="AG32" s="846"/>
      <c r="AH32" s="846"/>
      <c r="AI32" s="846"/>
      <c r="AJ32" s="847"/>
      <c r="AK32" s="913">
        <v>72</v>
      </c>
      <c r="AL32" s="914"/>
      <c r="AM32" s="914"/>
      <c r="AN32" s="914"/>
      <c r="AO32" s="914"/>
      <c r="AP32" s="914">
        <v>333</v>
      </c>
      <c r="AQ32" s="914"/>
      <c r="AR32" s="914"/>
      <c r="AS32" s="914"/>
      <c r="AT32" s="914"/>
      <c r="AU32" s="914">
        <v>188</v>
      </c>
      <c r="AV32" s="914"/>
      <c r="AW32" s="914"/>
      <c r="AX32" s="914"/>
      <c r="AY32" s="914"/>
      <c r="AZ32" s="914" t="s">
        <v>574</v>
      </c>
      <c r="BA32" s="914"/>
      <c r="BB32" s="914"/>
      <c r="BC32" s="914"/>
      <c r="BD32" s="914"/>
      <c r="BE32" s="911" t="s">
        <v>409</v>
      </c>
      <c r="BF32" s="911"/>
      <c r="BG32" s="911"/>
      <c r="BH32" s="911"/>
      <c r="BI32" s="912"/>
      <c r="BJ32" s="247"/>
      <c r="BK32" s="247"/>
      <c r="BL32" s="247"/>
      <c r="BM32" s="247"/>
      <c r="BN32" s="247"/>
      <c r="BO32" s="260"/>
      <c r="BP32" s="260"/>
      <c r="BQ32" s="257">
        <v>26</v>
      </c>
      <c r="BR32" s="258"/>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1"/>
    </row>
    <row r="33" spans="1:131" s="242" customFormat="1" ht="26.25" customHeight="1" x14ac:dyDescent="0.15">
      <c r="A33" s="261">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3"/>
      <c r="AL33" s="914"/>
      <c r="AM33" s="914"/>
      <c r="AN33" s="914"/>
      <c r="AO33" s="914"/>
      <c r="AP33" s="914"/>
      <c r="AQ33" s="914"/>
      <c r="AR33" s="914"/>
      <c r="AS33" s="914"/>
      <c r="AT33" s="914"/>
      <c r="AU33" s="914"/>
      <c r="AV33" s="914"/>
      <c r="AW33" s="914"/>
      <c r="AX33" s="914"/>
      <c r="AY33" s="914"/>
      <c r="AZ33" s="915"/>
      <c r="BA33" s="915"/>
      <c r="BB33" s="915"/>
      <c r="BC33" s="915"/>
      <c r="BD33" s="915"/>
      <c r="BE33" s="911"/>
      <c r="BF33" s="911"/>
      <c r="BG33" s="911"/>
      <c r="BH33" s="911"/>
      <c r="BI33" s="912"/>
      <c r="BJ33" s="247"/>
      <c r="BK33" s="247"/>
      <c r="BL33" s="247"/>
      <c r="BM33" s="247"/>
      <c r="BN33" s="247"/>
      <c r="BO33" s="260"/>
      <c r="BP33" s="260"/>
      <c r="BQ33" s="257">
        <v>27</v>
      </c>
      <c r="BR33" s="258"/>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1"/>
    </row>
    <row r="34" spans="1:131" s="242" customFormat="1" ht="26.25" customHeight="1" x14ac:dyDescent="0.15">
      <c r="A34" s="261">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47"/>
      <c r="BK34" s="247"/>
      <c r="BL34" s="247"/>
      <c r="BM34" s="247"/>
      <c r="BN34" s="247"/>
      <c r="BO34" s="260"/>
      <c r="BP34" s="260"/>
      <c r="BQ34" s="257">
        <v>28</v>
      </c>
      <c r="BR34" s="258"/>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1"/>
    </row>
    <row r="35" spans="1:131" s="242" customFormat="1" ht="26.25" customHeight="1" x14ac:dyDescent="0.15">
      <c r="A35" s="261">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47"/>
      <c r="BK35" s="247"/>
      <c r="BL35" s="247"/>
      <c r="BM35" s="247"/>
      <c r="BN35" s="247"/>
      <c r="BO35" s="260"/>
      <c r="BP35" s="260"/>
      <c r="BQ35" s="257">
        <v>29</v>
      </c>
      <c r="BR35" s="258"/>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1"/>
    </row>
    <row r="36" spans="1:131" s="242" customFormat="1" ht="26.25" customHeight="1" x14ac:dyDescent="0.15">
      <c r="A36" s="261">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47"/>
      <c r="BK36" s="247"/>
      <c r="BL36" s="247"/>
      <c r="BM36" s="247"/>
      <c r="BN36" s="247"/>
      <c r="BO36" s="260"/>
      <c r="BP36" s="260"/>
      <c r="BQ36" s="257">
        <v>30</v>
      </c>
      <c r="BR36" s="258"/>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1"/>
    </row>
    <row r="37" spans="1:131" s="242" customFormat="1" ht="26.25" customHeight="1" x14ac:dyDescent="0.15">
      <c r="A37" s="261">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47"/>
      <c r="BK37" s="247"/>
      <c r="BL37" s="247"/>
      <c r="BM37" s="247"/>
      <c r="BN37" s="247"/>
      <c r="BO37" s="260"/>
      <c r="BP37" s="260"/>
      <c r="BQ37" s="257">
        <v>31</v>
      </c>
      <c r="BR37" s="258"/>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1"/>
    </row>
    <row r="38" spans="1:131" s="242" customFormat="1" ht="26.25" customHeight="1" x14ac:dyDescent="0.15">
      <c r="A38" s="261">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47"/>
      <c r="BK38" s="247"/>
      <c r="BL38" s="247"/>
      <c r="BM38" s="247"/>
      <c r="BN38" s="247"/>
      <c r="BO38" s="260"/>
      <c r="BP38" s="260"/>
      <c r="BQ38" s="257">
        <v>32</v>
      </c>
      <c r="BR38" s="258"/>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1"/>
    </row>
    <row r="39" spans="1:131" s="242" customFormat="1" ht="26.25" customHeight="1" x14ac:dyDescent="0.15">
      <c r="A39" s="261">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47"/>
      <c r="BK39" s="247"/>
      <c r="BL39" s="247"/>
      <c r="BM39" s="247"/>
      <c r="BN39" s="247"/>
      <c r="BO39" s="260"/>
      <c r="BP39" s="260"/>
      <c r="BQ39" s="257">
        <v>33</v>
      </c>
      <c r="BR39" s="258"/>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1"/>
    </row>
    <row r="40" spans="1:131" s="242" customFormat="1" ht="26.25" customHeight="1" x14ac:dyDescent="0.15">
      <c r="A40" s="256">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47"/>
      <c r="BK40" s="247"/>
      <c r="BL40" s="247"/>
      <c r="BM40" s="247"/>
      <c r="BN40" s="247"/>
      <c r="BO40" s="260"/>
      <c r="BP40" s="260"/>
      <c r="BQ40" s="257">
        <v>34</v>
      </c>
      <c r="BR40" s="258"/>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1"/>
    </row>
    <row r="41" spans="1:131" s="242" customFormat="1" ht="26.25" customHeight="1" x14ac:dyDescent="0.15">
      <c r="A41" s="256">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47"/>
      <c r="BK41" s="247"/>
      <c r="BL41" s="247"/>
      <c r="BM41" s="247"/>
      <c r="BN41" s="247"/>
      <c r="BO41" s="260"/>
      <c r="BP41" s="260"/>
      <c r="BQ41" s="257">
        <v>35</v>
      </c>
      <c r="BR41" s="258"/>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1"/>
    </row>
    <row r="42" spans="1:131" s="242" customFormat="1" ht="26.25" customHeight="1" x14ac:dyDescent="0.15">
      <c r="A42" s="256">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47"/>
      <c r="BK42" s="247"/>
      <c r="BL42" s="247"/>
      <c r="BM42" s="247"/>
      <c r="BN42" s="247"/>
      <c r="BO42" s="260"/>
      <c r="BP42" s="260"/>
      <c r="BQ42" s="257">
        <v>36</v>
      </c>
      <c r="BR42" s="258"/>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1"/>
    </row>
    <row r="43" spans="1:131" s="242" customFormat="1" ht="26.25" customHeight="1" x14ac:dyDescent="0.15">
      <c r="A43" s="256">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47"/>
      <c r="BK43" s="247"/>
      <c r="BL43" s="247"/>
      <c r="BM43" s="247"/>
      <c r="BN43" s="247"/>
      <c r="BO43" s="260"/>
      <c r="BP43" s="260"/>
      <c r="BQ43" s="257">
        <v>37</v>
      </c>
      <c r="BR43" s="258"/>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1"/>
    </row>
    <row r="44" spans="1:131" s="242" customFormat="1" ht="26.25" customHeight="1" x14ac:dyDescent="0.15">
      <c r="A44" s="256">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47"/>
      <c r="BK44" s="247"/>
      <c r="BL44" s="247"/>
      <c r="BM44" s="247"/>
      <c r="BN44" s="247"/>
      <c r="BO44" s="260"/>
      <c r="BP44" s="260"/>
      <c r="BQ44" s="257">
        <v>38</v>
      </c>
      <c r="BR44" s="258"/>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1"/>
    </row>
    <row r="45" spans="1:131" s="242" customFormat="1" ht="26.25" customHeight="1" x14ac:dyDescent="0.15">
      <c r="A45" s="256">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47"/>
      <c r="BK45" s="247"/>
      <c r="BL45" s="247"/>
      <c r="BM45" s="247"/>
      <c r="BN45" s="247"/>
      <c r="BO45" s="260"/>
      <c r="BP45" s="260"/>
      <c r="BQ45" s="257">
        <v>39</v>
      </c>
      <c r="BR45" s="258"/>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1"/>
    </row>
    <row r="46" spans="1:131" s="242" customFormat="1" ht="26.25" customHeight="1" x14ac:dyDescent="0.15">
      <c r="A46" s="256">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47"/>
      <c r="BK46" s="247"/>
      <c r="BL46" s="247"/>
      <c r="BM46" s="247"/>
      <c r="BN46" s="247"/>
      <c r="BO46" s="260"/>
      <c r="BP46" s="260"/>
      <c r="BQ46" s="257">
        <v>40</v>
      </c>
      <c r="BR46" s="258"/>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1"/>
    </row>
    <row r="47" spans="1:131" s="242" customFormat="1" ht="26.25" customHeight="1" x14ac:dyDescent="0.15">
      <c r="A47" s="256">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47"/>
      <c r="BK47" s="247"/>
      <c r="BL47" s="247"/>
      <c r="BM47" s="247"/>
      <c r="BN47" s="247"/>
      <c r="BO47" s="260"/>
      <c r="BP47" s="260"/>
      <c r="BQ47" s="257">
        <v>41</v>
      </c>
      <c r="BR47" s="258"/>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1"/>
    </row>
    <row r="48" spans="1:131" s="242" customFormat="1" ht="26.25" customHeight="1" x14ac:dyDescent="0.15">
      <c r="A48" s="256">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47"/>
      <c r="BK48" s="247"/>
      <c r="BL48" s="247"/>
      <c r="BM48" s="247"/>
      <c r="BN48" s="247"/>
      <c r="BO48" s="260"/>
      <c r="BP48" s="260"/>
      <c r="BQ48" s="257">
        <v>42</v>
      </c>
      <c r="BR48" s="258"/>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1"/>
    </row>
    <row r="49" spans="1:131" s="242" customFormat="1" ht="26.25" customHeight="1" x14ac:dyDescent="0.15">
      <c r="A49" s="256">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47"/>
      <c r="BK49" s="247"/>
      <c r="BL49" s="247"/>
      <c r="BM49" s="247"/>
      <c r="BN49" s="247"/>
      <c r="BO49" s="260"/>
      <c r="BP49" s="260"/>
      <c r="BQ49" s="257">
        <v>43</v>
      </c>
      <c r="BR49" s="258"/>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1"/>
    </row>
    <row r="50" spans="1:131" s="242" customFormat="1" ht="26.25" customHeight="1" x14ac:dyDescent="0.15">
      <c r="A50" s="256">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47"/>
      <c r="BK50" s="247"/>
      <c r="BL50" s="247"/>
      <c r="BM50" s="247"/>
      <c r="BN50" s="247"/>
      <c r="BO50" s="260"/>
      <c r="BP50" s="260"/>
      <c r="BQ50" s="257">
        <v>44</v>
      </c>
      <c r="BR50" s="258"/>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1"/>
    </row>
    <row r="51" spans="1:131" s="242" customFormat="1" ht="26.25" customHeight="1" x14ac:dyDescent="0.15">
      <c r="A51" s="256">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47"/>
      <c r="BK51" s="247"/>
      <c r="BL51" s="247"/>
      <c r="BM51" s="247"/>
      <c r="BN51" s="247"/>
      <c r="BO51" s="260"/>
      <c r="BP51" s="260"/>
      <c r="BQ51" s="257">
        <v>45</v>
      </c>
      <c r="BR51" s="258"/>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1"/>
    </row>
    <row r="52" spans="1:131" s="242" customFormat="1" ht="26.25" customHeight="1" x14ac:dyDescent="0.15">
      <c r="A52" s="256">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47"/>
      <c r="BK52" s="247"/>
      <c r="BL52" s="247"/>
      <c r="BM52" s="247"/>
      <c r="BN52" s="247"/>
      <c r="BO52" s="260"/>
      <c r="BP52" s="260"/>
      <c r="BQ52" s="257">
        <v>46</v>
      </c>
      <c r="BR52" s="258"/>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1"/>
    </row>
    <row r="53" spans="1:131" s="242" customFormat="1" ht="26.25" customHeight="1" x14ac:dyDescent="0.15">
      <c r="A53" s="256">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47"/>
      <c r="BK53" s="247"/>
      <c r="BL53" s="247"/>
      <c r="BM53" s="247"/>
      <c r="BN53" s="247"/>
      <c r="BO53" s="260"/>
      <c r="BP53" s="260"/>
      <c r="BQ53" s="257">
        <v>47</v>
      </c>
      <c r="BR53" s="258"/>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1"/>
    </row>
    <row r="54" spans="1:131" s="242" customFormat="1" ht="26.25" customHeight="1" x14ac:dyDescent="0.15">
      <c r="A54" s="256">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47"/>
      <c r="BK54" s="247"/>
      <c r="BL54" s="247"/>
      <c r="BM54" s="247"/>
      <c r="BN54" s="247"/>
      <c r="BO54" s="260"/>
      <c r="BP54" s="260"/>
      <c r="BQ54" s="257">
        <v>48</v>
      </c>
      <c r="BR54" s="258"/>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1"/>
    </row>
    <row r="55" spans="1:131" s="242" customFormat="1" ht="26.25" customHeight="1" x14ac:dyDescent="0.15">
      <c r="A55" s="256">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47"/>
      <c r="BK55" s="247"/>
      <c r="BL55" s="247"/>
      <c r="BM55" s="247"/>
      <c r="BN55" s="247"/>
      <c r="BO55" s="260"/>
      <c r="BP55" s="260"/>
      <c r="BQ55" s="257">
        <v>49</v>
      </c>
      <c r="BR55" s="258"/>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1"/>
    </row>
    <row r="56" spans="1:131" s="242" customFormat="1" ht="26.25" customHeight="1" x14ac:dyDescent="0.15">
      <c r="A56" s="256">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47"/>
      <c r="BK56" s="247"/>
      <c r="BL56" s="247"/>
      <c r="BM56" s="247"/>
      <c r="BN56" s="247"/>
      <c r="BO56" s="260"/>
      <c r="BP56" s="260"/>
      <c r="BQ56" s="257">
        <v>50</v>
      </c>
      <c r="BR56" s="258"/>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1"/>
    </row>
    <row r="57" spans="1:131" s="242" customFormat="1" ht="26.25" customHeight="1" x14ac:dyDescent="0.15">
      <c r="A57" s="256">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47"/>
      <c r="BK57" s="247"/>
      <c r="BL57" s="247"/>
      <c r="BM57" s="247"/>
      <c r="BN57" s="247"/>
      <c r="BO57" s="260"/>
      <c r="BP57" s="260"/>
      <c r="BQ57" s="257">
        <v>51</v>
      </c>
      <c r="BR57" s="258"/>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1"/>
    </row>
    <row r="58" spans="1:131" s="242" customFormat="1" ht="26.25" customHeight="1" x14ac:dyDescent="0.15">
      <c r="A58" s="256">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47"/>
      <c r="BK58" s="247"/>
      <c r="BL58" s="247"/>
      <c r="BM58" s="247"/>
      <c r="BN58" s="247"/>
      <c r="BO58" s="260"/>
      <c r="BP58" s="260"/>
      <c r="BQ58" s="257">
        <v>52</v>
      </c>
      <c r="BR58" s="258"/>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1"/>
    </row>
    <row r="59" spans="1:131" s="242" customFormat="1" ht="26.25" customHeight="1" x14ac:dyDescent="0.15">
      <c r="A59" s="256">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47"/>
      <c r="BK59" s="247"/>
      <c r="BL59" s="247"/>
      <c r="BM59" s="247"/>
      <c r="BN59" s="247"/>
      <c r="BO59" s="260"/>
      <c r="BP59" s="260"/>
      <c r="BQ59" s="257">
        <v>53</v>
      </c>
      <c r="BR59" s="258"/>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1"/>
    </row>
    <row r="60" spans="1:131" s="242" customFormat="1" ht="26.25" customHeight="1" x14ac:dyDescent="0.15">
      <c r="A60" s="256">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47"/>
      <c r="BK60" s="247"/>
      <c r="BL60" s="247"/>
      <c r="BM60" s="247"/>
      <c r="BN60" s="247"/>
      <c r="BO60" s="260"/>
      <c r="BP60" s="260"/>
      <c r="BQ60" s="257">
        <v>54</v>
      </c>
      <c r="BR60" s="258"/>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1"/>
    </row>
    <row r="61" spans="1:131" s="242" customFormat="1" ht="26.25" customHeight="1" thickBot="1" x14ac:dyDescent="0.2">
      <c r="A61" s="256">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47"/>
      <c r="BK61" s="247"/>
      <c r="BL61" s="247"/>
      <c r="BM61" s="247"/>
      <c r="BN61" s="247"/>
      <c r="BO61" s="260"/>
      <c r="BP61" s="260"/>
      <c r="BQ61" s="257">
        <v>55</v>
      </c>
      <c r="BR61" s="258"/>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1"/>
    </row>
    <row r="62" spans="1:131" s="242" customFormat="1" ht="26.25" customHeight="1" x14ac:dyDescent="0.15">
      <c r="A62" s="256">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411</v>
      </c>
      <c r="BK62" s="890"/>
      <c r="BL62" s="890"/>
      <c r="BM62" s="890"/>
      <c r="BN62" s="891"/>
      <c r="BO62" s="260"/>
      <c r="BP62" s="260"/>
      <c r="BQ62" s="257">
        <v>56</v>
      </c>
      <c r="BR62" s="258"/>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1"/>
    </row>
    <row r="63" spans="1:131" s="242" customFormat="1" ht="26.25" customHeight="1" thickBot="1" x14ac:dyDescent="0.2">
      <c r="A63" s="259" t="s">
        <v>393</v>
      </c>
      <c r="B63" s="874" t="s">
        <v>412</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13</v>
      </c>
      <c r="AG63" s="925"/>
      <c r="AH63" s="925"/>
      <c r="AI63" s="925"/>
      <c r="AJ63" s="926"/>
      <c r="AK63" s="927"/>
      <c r="AL63" s="922"/>
      <c r="AM63" s="922"/>
      <c r="AN63" s="922"/>
      <c r="AO63" s="922"/>
      <c r="AP63" s="925"/>
      <c r="AQ63" s="925"/>
      <c r="AR63" s="925"/>
      <c r="AS63" s="925"/>
      <c r="AT63" s="925"/>
      <c r="AU63" s="925"/>
      <c r="AV63" s="925"/>
      <c r="AW63" s="925"/>
      <c r="AX63" s="925"/>
      <c r="AY63" s="925"/>
      <c r="AZ63" s="929"/>
      <c r="BA63" s="929"/>
      <c r="BB63" s="929"/>
      <c r="BC63" s="929"/>
      <c r="BD63" s="929"/>
      <c r="BE63" s="930"/>
      <c r="BF63" s="930"/>
      <c r="BG63" s="930"/>
      <c r="BH63" s="930"/>
      <c r="BI63" s="931"/>
      <c r="BJ63" s="932" t="s">
        <v>129</v>
      </c>
      <c r="BK63" s="933"/>
      <c r="BL63" s="933"/>
      <c r="BM63" s="933"/>
      <c r="BN63" s="934"/>
      <c r="BO63" s="260"/>
      <c r="BP63" s="260"/>
      <c r="BQ63" s="257">
        <v>57</v>
      </c>
      <c r="BR63" s="258"/>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1"/>
    </row>
    <row r="65" spans="1:131" s="242" customFormat="1" ht="26.25" customHeight="1" thickBot="1" x14ac:dyDescent="0.2">
      <c r="A65" s="247" t="s">
        <v>413</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1"/>
    </row>
    <row r="66" spans="1:131" s="242" customFormat="1" ht="26.25" customHeight="1" x14ac:dyDescent="0.15">
      <c r="A66" s="824" t="s">
        <v>414</v>
      </c>
      <c r="B66" s="825"/>
      <c r="C66" s="825"/>
      <c r="D66" s="825"/>
      <c r="E66" s="825"/>
      <c r="F66" s="825"/>
      <c r="G66" s="825"/>
      <c r="H66" s="825"/>
      <c r="I66" s="825"/>
      <c r="J66" s="825"/>
      <c r="K66" s="825"/>
      <c r="L66" s="825"/>
      <c r="M66" s="825"/>
      <c r="N66" s="825"/>
      <c r="O66" s="825"/>
      <c r="P66" s="826"/>
      <c r="Q66" s="801" t="s">
        <v>397</v>
      </c>
      <c r="R66" s="802"/>
      <c r="S66" s="802"/>
      <c r="T66" s="802"/>
      <c r="U66" s="803"/>
      <c r="V66" s="801" t="s">
        <v>398</v>
      </c>
      <c r="W66" s="802"/>
      <c r="X66" s="802"/>
      <c r="Y66" s="802"/>
      <c r="Z66" s="803"/>
      <c r="AA66" s="801" t="s">
        <v>415</v>
      </c>
      <c r="AB66" s="802"/>
      <c r="AC66" s="802"/>
      <c r="AD66" s="802"/>
      <c r="AE66" s="803"/>
      <c r="AF66" s="935" t="s">
        <v>416</v>
      </c>
      <c r="AG66" s="897"/>
      <c r="AH66" s="897"/>
      <c r="AI66" s="897"/>
      <c r="AJ66" s="936"/>
      <c r="AK66" s="801" t="s">
        <v>401</v>
      </c>
      <c r="AL66" s="825"/>
      <c r="AM66" s="825"/>
      <c r="AN66" s="825"/>
      <c r="AO66" s="826"/>
      <c r="AP66" s="801" t="s">
        <v>402</v>
      </c>
      <c r="AQ66" s="802"/>
      <c r="AR66" s="802"/>
      <c r="AS66" s="802"/>
      <c r="AT66" s="803"/>
      <c r="AU66" s="801" t="s">
        <v>417</v>
      </c>
      <c r="AV66" s="802"/>
      <c r="AW66" s="802"/>
      <c r="AX66" s="802"/>
      <c r="AY66" s="803"/>
      <c r="AZ66" s="801" t="s">
        <v>379</v>
      </c>
      <c r="BA66" s="802"/>
      <c r="BB66" s="802"/>
      <c r="BC66" s="802"/>
      <c r="BD66" s="813"/>
      <c r="BE66" s="260"/>
      <c r="BF66" s="260"/>
      <c r="BG66" s="260"/>
      <c r="BH66" s="260"/>
      <c r="BI66" s="260"/>
      <c r="BJ66" s="260"/>
      <c r="BK66" s="260"/>
      <c r="BL66" s="260"/>
      <c r="BM66" s="260"/>
      <c r="BN66" s="260"/>
      <c r="BO66" s="260"/>
      <c r="BP66" s="260"/>
      <c r="BQ66" s="257">
        <v>60</v>
      </c>
      <c r="BR66" s="262"/>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1"/>
    </row>
    <row r="67" spans="1:131" s="242"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0"/>
      <c r="BF67" s="260"/>
      <c r="BG67" s="260"/>
      <c r="BH67" s="260"/>
      <c r="BI67" s="260"/>
      <c r="BJ67" s="260"/>
      <c r="BK67" s="260"/>
      <c r="BL67" s="260"/>
      <c r="BM67" s="260"/>
      <c r="BN67" s="260"/>
      <c r="BO67" s="260"/>
      <c r="BP67" s="260"/>
      <c r="BQ67" s="257">
        <v>61</v>
      </c>
      <c r="BR67" s="262"/>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1"/>
    </row>
    <row r="68" spans="1:131" s="242" customFormat="1" ht="26.25" customHeight="1" thickTop="1" x14ac:dyDescent="0.15">
      <c r="A68" s="253">
        <v>1</v>
      </c>
      <c r="B68" s="952" t="s">
        <v>575</v>
      </c>
      <c r="C68" s="953"/>
      <c r="D68" s="953"/>
      <c r="E68" s="953"/>
      <c r="F68" s="953"/>
      <c r="G68" s="953"/>
      <c r="H68" s="953"/>
      <c r="I68" s="953"/>
      <c r="J68" s="953"/>
      <c r="K68" s="953"/>
      <c r="L68" s="953"/>
      <c r="M68" s="953"/>
      <c r="N68" s="953"/>
      <c r="O68" s="953"/>
      <c r="P68" s="954"/>
      <c r="Q68" s="955">
        <v>2237</v>
      </c>
      <c r="R68" s="949"/>
      <c r="S68" s="949"/>
      <c r="T68" s="949"/>
      <c r="U68" s="949"/>
      <c r="V68" s="949">
        <v>2193</v>
      </c>
      <c r="W68" s="949"/>
      <c r="X68" s="949"/>
      <c r="Y68" s="949"/>
      <c r="Z68" s="949"/>
      <c r="AA68" s="949">
        <v>44</v>
      </c>
      <c r="AB68" s="949"/>
      <c r="AC68" s="949"/>
      <c r="AD68" s="949"/>
      <c r="AE68" s="949"/>
      <c r="AF68" s="949">
        <v>8</v>
      </c>
      <c r="AG68" s="949"/>
      <c r="AH68" s="949"/>
      <c r="AI68" s="949"/>
      <c r="AJ68" s="949"/>
      <c r="AK68" s="949" t="s">
        <v>574</v>
      </c>
      <c r="AL68" s="949"/>
      <c r="AM68" s="949"/>
      <c r="AN68" s="949"/>
      <c r="AO68" s="949"/>
      <c r="AP68" s="949">
        <v>642</v>
      </c>
      <c r="AQ68" s="949"/>
      <c r="AR68" s="949"/>
      <c r="AS68" s="949"/>
      <c r="AT68" s="949"/>
      <c r="AU68" s="949">
        <v>90</v>
      </c>
      <c r="AV68" s="949"/>
      <c r="AW68" s="949"/>
      <c r="AX68" s="949"/>
      <c r="AY68" s="949"/>
      <c r="AZ68" s="950"/>
      <c r="BA68" s="950"/>
      <c r="BB68" s="950"/>
      <c r="BC68" s="950"/>
      <c r="BD68" s="951"/>
      <c r="BE68" s="260"/>
      <c r="BF68" s="260"/>
      <c r="BG68" s="260"/>
      <c r="BH68" s="260"/>
      <c r="BI68" s="260"/>
      <c r="BJ68" s="260"/>
      <c r="BK68" s="260"/>
      <c r="BL68" s="260"/>
      <c r="BM68" s="260"/>
      <c r="BN68" s="260"/>
      <c r="BO68" s="260"/>
      <c r="BP68" s="260"/>
      <c r="BQ68" s="257">
        <v>62</v>
      </c>
      <c r="BR68" s="262"/>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1"/>
    </row>
    <row r="69" spans="1:131" s="242" customFormat="1" ht="26.25" customHeight="1" x14ac:dyDescent="0.15">
      <c r="A69" s="256">
        <v>2</v>
      </c>
      <c r="B69" s="956" t="s">
        <v>576</v>
      </c>
      <c r="C69" s="957"/>
      <c r="D69" s="957"/>
      <c r="E69" s="957"/>
      <c r="F69" s="957"/>
      <c r="G69" s="957"/>
      <c r="H69" s="957"/>
      <c r="I69" s="957"/>
      <c r="J69" s="957"/>
      <c r="K69" s="957"/>
      <c r="L69" s="957"/>
      <c r="M69" s="957"/>
      <c r="N69" s="957"/>
      <c r="O69" s="957"/>
      <c r="P69" s="958"/>
      <c r="Q69" s="959">
        <v>30</v>
      </c>
      <c r="R69" s="914"/>
      <c r="S69" s="914"/>
      <c r="T69" s="914"/>
      <c r="U69" s="914"/>
      <c r="V69" s="914">
        <v>29</v>
      </c>
      <c r="W69" s="914"/>
      <c r="X69" s="914"/>
      <c r="Y69" s="914"/>
      <c r="Z69" s="914"/>
      <c r="AA69" s="914">
        <v>1</v>
      </c>
      <c r="AB69" s="914"/>
      <c r="AC69" s="914"/>
      <c r="AD69" s="914"/>
      <c r="AE69" s="914"/>
      <c r="AF69" s="914">
        <v>0</v>
      </c>
      <c r="AG69" s="914"/>
      <c r="AH69" s="914"/>
      <c r="AI69" s="914"/>
      <c r="AJ69" s="914"/>
      <c r="AK69" s="914" t="s">
        <v>574</v>
      </c>
      <c r="AL69" s="914"/>
      <c r="AM69" s="914"/>
      <c r="AN69" s="914"/>
      <c r="AO69" s="914"/>
      <c r="AP69" s="914" t="s">
        <v>574</v>
      </c>
      <c r="AQ69" s="914"/>
      <c r="AR69" s="914"/>
      <c r="AS69" s="914"/>
      <c r="AT69" s="914"/>
      <c r="AU69" s="914" t="s">
        <v>574</v>
      </c>
      <c r="AV69" s="914"/>
      <c r="AW69" s="914"/>
      <c r="AX69" s="914"/>
      <c r="AY69" s="914"/>
      <c r="AZ69" s="960"/>
      <c r="BA69" s="960"/>
      <c r="BB69" s="960"/>
      <c r="BC69" s="960"/>
      <c r="BD69" s="961"/>
      <c r="BE69" s="260"/>
      <c r="BF69" s="260"/>
      <c r="BG69" s="260"/>
      <c r="BH69" s="260"/>
      <c r="BI69" s="260"/>
      <c r="BJ69" s="260"/>
      <c r="BK69" s="260"/>
      <c r="BL69" s="260"/>
      <c r="BM69" s="260"/>
      <c r="BN69" s="260"/>
      <c r="BO69" s="260"/>
      <c r="BP69" s="260"/>
      <c r="BQ69" s="257">
        <v>63</v>
      </c>
      <c r="BR69" s="262"/>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1"/>
    </row>
    <row r="70" spans="1:131" s="242" customFormat="1" ht="26.25" customHeight="1" x14ac:dyDescent="0.15">
      <c r="A70" s="256">
        <v>3</v>
      </c>
      <c r="B70" s="956"/>
      <c r="C70" s="957"/>
      <c r="D70" s="957"/>
      <c r="E70" s="957"/>
      <c r="F70" s="957"/>
      <c r="G70" s="957"/>
      <c r="H70" s="957"/>
      <c r="I70" s="957"/>
      <c r="J70" s="957"/>
      <c r="K70" s="957"/>
      <c r="L70" s="957"/>
      <c r="M70" s="957"/>
      <c r="N70" s="957"/>
      <c r="O70" s="957"/>
      <c r="P70" s="958"/>
      <c r="Q70" s="959"/>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4"/>
      <c r="AY70" s="914"/>
      <c r="AZ70" s="960"/>
      <c r="BA70" s="960"/>
      <c r="BB70" s="960"/>
      <c r="BC70" s="960"/>
      <c r="BD70" s="961"/>
      <c r="BE70" s="260"/>
      <c r="BF70" s="260"/>
      <c r="BG70" s="260"/>
      <c r="BH70" s="260"/>
      <c r="BI70" s="260"/>
      <c r="BJ70" s="260"/>
      <c r="BK70" s="260"/>
      <c r="BL70" s="260"/>
      <c r="BM70" s="260"/>
      <c r="BN70" s="260"/>
      <c r="BO70" s="260"/>
      <c r="BP70" s="260"/>
      <c r="BQ70" s="257">
        <v>64</v>
      </c>
      <c r="BR70" s="262"/>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1"/>
    </row>
    <row r="71" spans="1:131" s="242" customFormat="1" ht="26.25" customHeight="1" x14ac:dyDescent="0.15">
      <c r="A71" s="256">
        <v>4</v>
      </c>
      <c r="B71" s="956"/>
      <c r="C71" s="957"/>
      <c r="D71" s="957"/>
      <c r="E71" s="957"/>
      <c r="F71" s="957"/>
      <c r="G71" s="957"/>
      <c r="H71" s="957"/>
      <c r="I71" s="957"/>
      <c r="J71" s="957"/>
      <c r="K71" s="957"/>
      <c r="L71" s="957"/>
      <c r="M71" s="957"/>
      <c r="N71" s="957"/>
      <c r="O71" s="957"/>
      <c r="P71" s="958"/>
      <c r="Q71" s="959"/>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60"/>
      <c r="BA71" s="960"/>
      <c r="BB71" s="960"/>
      <c r="BC71" s="960"/>
      <c r="BD71" s="961"/>
      <c r="BE71" s="260"/>
      <c r="BF71" s="260"/>
      <c r="BG71" s="260"/>
      <c r="BH71" s="260"/>
      <c r="BI71" s="260"/>
      <c r="BJ71" s="260"/>
      <c r="BK71" s="260"/>
      <c r="BL71" s="260"/>
      <c r="BM71" s="260"/>
      <c r="BN71" s="260"/>
      <c r="BO71" s="260"/>
      <c r="BP71" s="260"/>
      <c r="BQ71" s="257">
        <v>65</v>
      </c>
      <c r="BR71" s="262"/>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1"/>
    </row>
    <row r="72" spans="1:131" s="242" customFormat="1" ht="26.25" customHeight="1" x14ac:dyDescent="0.15">
      <c r="A72" s="256">
        <v>5</v>
      </c>
      <c r="B72" s="956"/>
      <c r="C72" s="957"/>
      <c r="D72" s="957"/>
      <c r="E72" s="957"/>
      <c r="F72" s="957"/>
      <c r="G72" s="957"/>
      <c r="H72" s="957"/>
      <c r="I72" s="957"/>
      <c r="J72" s="957"/>
      <c r="K72" s="957"/>
      <c r="L72" s="957"/>
      <c r="M72" s="957"/>
      <c r="N72" s="957"/>
      <c r="O72" s="957"/>
      <c r="P72" s="958"/>
      <c r="Q72" s="959"/>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60"/>
      <c r="BA72" s="960"/>
      <c r="BB72" s="960"/>
      <c r="BC72" s="960"/>
      <c r="BD72" s="961"/>
      <c r="BE72" s="260"/>
      <c r="BF72" s="260"/>
      <c r="BG72" s="260"/>
      <c r="BH72" s="260"/>
      <c r="BI72" s="260"/>
      <c r="BJ72" s="260"/>
      <c r="BK72" s="260"/>
      <c r="BL72" s="260"/>
      <c r="BM72" s="260"/>
      <c r="BN72" s="260"/>
      <c r="BO72" s="260"/>
      <c r="BP72" s="260"/>
      <c r="BQ72" s="257">
        <v>66</v>
      </c>
      <c r="BR72" s="262"/>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1"/>
    </row>
    <row r="73" spans="1:131" s="242" customFormat="1" ht="26.25" customHeight="1" x14ac:dyDescent="0.15">
      <c r="A73" s="256">
        <v>6</v>
      </c>
      <c r="B73" s="956"/>
      <c r="C73" s="957"/>
      <c r="D73" s="957"/>
      <c r="E73" s="957"/>
      <c r="F73" s="957"/>
      <c r="G73" s="957"/>
      <c r="H73" s="957"/>
      <c r="I73" s="957"/>
      <c r="J73" s="957"/>
      <c r="K73" s="957"/>
      <c r="L73" s="957"/>
      <c r="M73" s="957"/>
      <c r="N73" s="957"/>
      <c r="O73" s="957"/>
      <c r="P73" s="958"/>
      <c r="Q73" s="959"/>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60"/>
      <c r="BA73" s="960"/>
      <c r="BB73" s="960"/>
      <c r="BC73" s="960"/>
      <c r="BD73" s="961"/>
      <c r="BE73" s="260"/>
      <c r="BF73" s="260"/>
      <c r="BG73" s="260"/>
      <c r="BH73" s="260"/>
      <c r="BI73" s="260"/>
      <c r="BJ73" s="260"/>
      <c r="BK73" s="260"/>
      <c r="BL73" s="260"/>
      <c r="BM73" s="260"/>
      <c r="BN73" s="260"/>
      <c r="BO73" s="260"/>
      <c r="BP73" s="260"/>
      <c r="BQ73" s="257">
        <v>67</v>
      </c>
      <c r="BR73" s="262"/>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1"/>
    </row>
    <row r="74" spans="1:131" s="242" customFormat="1" ht="26.25" customHeight="1" x14ac:dyDescent="0.15">
      <c r="A74" s="256">
        <v>7</v>
      </c>
      <c r="B74" s="956"/>
      <c r="C74" s="957"/>
      <c r="D74" s="957"/>
      <c r="E74" s="957"/>
      <c r="F74" s="957"/>
      <c r="G74" s="957"/>
      <c r="H74" s="957"/>
      <c r="I74" s="957"/>
      <c r="J74" s="957"/>
      <c r="K74" s="957"/>
      <c r="L74" s="957"/>
      <c r="M74" s="957"/>
      <c r="N74" s="957"/>
      <c r="O74" s="957"/>
      <c r="P74" s="958"/>
      <c r="Q74" s="959"/>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60"/>
      <c r="BA74" s="960"/>
      <c r="BB74" s="960"/>
      <c r="BC74" s="960"/>
      <c r="BD74" s="961"/>
      <c r="BE74" s="260"/>
      <c r="BF74" s="260"/>
      <c r="BG74" s="260"/>
      <c r="BH74" s="260"/>
      <c r="BI74" s="260"/>
      <c r="BJ74" s="260"/>
      <c r="BK74" s="260"/>
      <c r="BL74" s="260"/>
      <c r="BM74" s="260"/>
      <c r="BN74" s="260"/>
      <c r="BO74" s="260"/>
      <c r="BP74" s="260"/>
      <c r="BQ74" s="257">
        <v>68</v>
      </c>
      <c r="BR74" s="262"/>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1"/>
    </row>
    <row r="75" spans="1:131" s="242" customFormat="1" ht="26.25" customHeight="1" x14ac:dyDescent="0.15">
      <c r="A75" s="256">
        <v>8</v>
      </c>
      <c r="B75" s="956"/>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0"/>
      <c r="BF75" s="260"/>
      <c r="BG75" s="260"/>
      <c r="BH75" s="260"/>
      <c r="BI75" s="260"/>
      <c r="BJ75" s="260"/>
      <c r="BK75" s="260"/>
      <c r="BL75" s="260"/>
      <c r="BM75" s="260"/>
      <c r="BN75" s="260"/>
      <c r="BO75" s="260"/>
      <c r="BP75" s="260"/>
      <c r="BQ75" s="257">
        <v>69</v>
      </c>
      <c r="BR75" s="262"/>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1"/>
    </row>
    <row r="76" spans="1:131" s="242" customFormat="1" ht="26.25" customHeight="1" x14ac:dyDescent="0.15">
      <c r="A76" s="256">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0"/>
      <c r="BF76" s="260"/>
      <c r="BG76" s="260"/>
      <c r="BH76" s="260"/>
      <c r="BI76" s="260"/>
      <c r="BJ76" s="260"/>
      <c r="BK76" s="260"/>
      <c r="BL76" s="260"/>
      <c r="BM76" s="260"/>
      <c r="BN76" s="260"/>
      <c r="BO76" s="260"/>
      <c r="BP76" s="260"/>
      <c r="BQ76" s="257">
        <v>70</v>
      </c>
      <c r="BR76" s="262"/>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1"/>
    </row>
    <row r="77" spans="1:131" s="242" customFormat="1" ht="26.25" customHeight="1" x14ac:dyDescent="0.15">
      <c r="A77" s="256">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0"/>
      <c r="BF77" s="260"/>
      <c r="BG77" s="260"/>
      <c r="BH77" s="260"/>
      <c r="BI77" s="260"/>
      <c r="BJ77" s="260"/>
      <c r="BK77" s="260"/>
      <c r="BL77" s="260"/>
      <c r="BM77" s="260"/>
      <c r="BN77" s="260"/>
      <c r="BO77" s="260"/>
      <c r="BP77" s="260"/>
      <c r="BQ77" s="257">
        <v>71</v>
      </c>
      <c r="BR77" s="262"/>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1"/>
    </row>
    <row r="78" spans="1:131" s="242" customFormat="1" ht="26.25" customHeight="1" x14ac:dyDescent="0.15">
      <c r="A78" s="256">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0"/>
      <c r="BF78" s="260"/>
      <c r="BG78" s="260"/>
      <c r="BH78" s="260"/>
      <c r="BI78" s="260"/>
      <c r="BJ78" s="263"/>
      <c r="BK78" s="263"/>
      <c r="BL78" s="263"/>
      <c r="BM78" s="263"/>
      <c r="BN78" s="263"/>
      <c r="BO78" s="260"/>
      <c r="BP78" s="260"/>
      <c r="BQ78" s="257">
        <v>72</v>
      </c>
      <c r="BR78" s="262"/>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1"/>
    </row>
    <row r="79" spans="1:131" s="242" customFormat="1" ht="26.25" customHeight="1" x14ac:dyDescent="0.15">
      <c r="A79" s="256">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0"/>
      <c r="BF79" s="260"/>
      <c r="BG79" s="260"/>
      <c r="BH79" s="260"/>
      <c r="BI79" s="260"/>
      <c r="BJ79" s="263"/>
      <c r="BK79" s="263"/>
      <c r="BL79" s="263"/>
      <c r="BM79" s="263"/>
      <c r="BN79" s="263"/>
      <c r="BO79" s="260"/>
      <c r="BP79" s="260"/>
      <c r="BQ79" s="257">
        <v>73</v>
      </c>
      <c r="BR79" s="262"/>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1"/>
    </row>
    <row r="80" spans="1:131" s="242" customFormat="1" ht="26.25" customHeight="1" x14ac:dyDescent="0.15">
      <c r="A80" s="256">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0"/>
      <c r="BF80" s="260"/>
      <c r="BG80" s="260"/>
      <c r="BH80" s="260"/>
      <c r="BI80" s="260"/>
      <c r="BJ80" s="260"/>
      <c r="BK80" s="260"/>
      <c r="BL80" s="260"/>
      <c r="BM80" s="260"/>
      <c r="BN80" s="260"/>
      <c r="BO80" s="260"/>
      <c r="BP80" s="260"/>
      <c r="BQ80" s="257">
        <v>74</v>
      </c>
      <c r="BR80" s="262"/>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1"/>
    </row>
    <row r="81" spans="1:131" s="242" customFormat="1" ht="26.25" customHeight="1" x14ac:dyDescent="0.15">
      <c r="A81" s="256">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0"/>
      <c r="BF81" s="260"/>
      <c r="BG81" s="260"/>
      <c r="BH81" s="260"/>
      <c r="BI81" s="260"/>
      <c r="BJ81" s="260"/>
      <c r="BK81" s="260"/>
      <c r="BL81" s="260"/>
      <c r="BM81" s="260"/>
      <c r="BN81" s="260"/>
      <c r="BO81" s="260"/>
      <c r="BP81" s="260"/>
      <c r="BQ81" s="257">
        <v>75</v>
      </c>
      <c r="BR81" s="262"/>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1"/>
    </row>
    <row r="82" spans="1:131" s="242" customFormat="1" ht="26.25" customHeight="1" x14ac:dyDescent="0.15">
      <c r="A82" s="256">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0"/>
      <c r="BF82" s="260"/>
      <c r="BG82" s="260"/>
      <c r="BH82" s="260"/>
      <c r="BI82" s="260"/>
      <c r="BJ82" s="260"/>
      <c r="BK82" s="260"/>
      <c r="BL82" s="260"/>
      <c r="BM82" s="260"/>
      <c r="BN82" s="260"/>
      <c r="BO82" s="260"/>
      <c r="BP82" s="260"/>
      <c r="BQ82" s="257">
        <v>76</v>
      </c>
      <c r="BR82" s="262"/>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1"/>
    </row>
    <row r="83" spans="1:131" s="242" customFormat="1" ht="26.25" customHeight="1" x14ac:dyDescent="0.15">
      <c r="A83" s="256">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0"/>
      <c r="BF83" s="260"/>
      <c r="BG83" s="260"/>
      <c r="BH83" s="260"/>
      <c r="BI83" s="260"/>
      <c r="BJ83" s="260"/>
      <c r="BK83" s="260"/>
      <c r="BL83" s="260"/>
      <c r="BM83" s="260"/>
      <c r="BN83" s="260"/>
      <c r="BO83" s="260"/>
      <c r="BP83" s="260"/>
      <c r="BQ83" s="257">
        <v>77</v>
      </c>
      <c r="BR83" s="262"/>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1"/>
    </row>
    <row r="84" spans="1:131" s="242" customFormat="1" ht="26.25" customHeight="1" x14ac:dyDescent="0.15">
      <c r="A84" s="256">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0"/>
      <c r="BF84" s="260"/>
      <c r="BG84" s="260"/>
      <c r="BH84" s="260"/>
      <c r="BI84" s="260"/>
      <c r="BJ84" s="260"/>
      <c r="BK84" s="260"/>
      <c r="BL84" s="260"/>
      <c r="BM84" s="260"/>
      <c r="BN84" s="260"/>
      <c r="BO84" s="260"/>
      <c r="BP84" s="260"/>
      <c r="BQ84" s="257">
        <v>78</v>
      </c>
      <c r="BR84" s="262"/>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1"/>
    </row>
    <row r="85" spans="1:131" s="242" customFormat="1" ht="26.25" customHeight="1" x14ac:dyDescent="0.15">
      <c r="A85" s="256">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0"/>
      <c r="BF85" s="260"/>
      <c r="BG85" s="260"/>
      <c r="BH85" s="260"/>
      <c r="BI85" s="260"/>
      <c r="BJ85" s="260"/>
      <c r="BK85" s="260"/>
      <c r="BL85" s="260"/>
      <c r="BM85" s="260"/>
      <c r="BN85" s="260"/>
      <c r="BO85" s="260"/>
      <c r="BP85" s="260"/>
      <c r="BQ85" s="257">
        <v>79</v>
      </c>
      <c r="BR85" s="262"/>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1"/>
    </row>
    <row r="86" spans="1:131" s="242" customFormat="1" ht="26.25" customHeight="1" x14ac:dyDescent="0.15">
      <c r="A86" s="256">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0"/>
      <c r="BF86" s="260"/>
      <c r="BG86" s="260"/>
      <c r="BH86" s="260"/>
      <c r="BI86" s="260"/>
      <c r="BJ86" s="260"/>
      <c r="BK86" s="260"/>
      <c r="BL86" s="260"/>
      <c r="BM86" s="260"/>
      <c r="BN86" s="260"/>
      <c r="BO86" s="260"/>
      <c r="BP86" s="260"/>
      <c r="BQ86" s="257">
        <v>80</v>
      </c>
      <c r="BR86" s="262"/>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1"/>
    </row>
    <row r="87" spans="1:131" s="242" customFormat="1" ht="26.25" customHeight="1" x14ac:dyDescent="0.15">
      <c r="A87" s="26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0"/>
      <c r="BF87" s="260"/>
      <c r="BG87" s="260"/>
      <c r="BH87" s="260"/>
      <c r="BI87" s="260"/>
      <c r="BJ87" s="260"/>
      <c r="BK87" s="260"/>
      <c r="BL87" s="260"/>
      <c r="BM87" s="260"/>
      <c r="BN87" s="260"/>
      <c r="BO87" s="260"/>
      <c r="BP87" s="260"/>
      <c r="BQ87" s="257">
        <v>81</v>
      </c>
      <c r="BR87" s="262"/>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1"/>
    </row>
    <row r="88" spans="1:131" s="242" customFormat="1" ht="26.25" customHeight="1" thickBot="1" x14ac:dyDescent="0.2">
      <c r="A88" s="259" t="s">
        <v>393</v>
      </c>
      <c r="B88" s="874" t="s">
        <v>418</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c r="AG88" s="925"/>
      <c r="AH88" s="925"/>
      <c r="AI88" s="925"/>
      <c r="AJ88" s="925"/>
      <c r="AK88" s="922"/>
      <c r="AL88" s="922"/>
      <c r="AM88" s="922"/>
      <c r="AN88" s="922"/>
      <c r="AO88" s="922"/>
      <c r="AP88" s="925"/>
      <c r="AQ88" s="925"/>
      <c r="AR88" s="925"/>
      <c r="AS88" s="925"/>
      <c r="AT88" s="925"/>
      <c r="AU88" s="925"/>
      <c r="AV88" s="925"/>
      <c r="AW88" s="925"/>
      <c r="AX88" s="925"/>
      <c r="AY88" s="925"/>
      <c r="AZ88" s="930"/>
      <c r="BA88" s="930"/>
      <c r="BB88" s="930"/>
      <c r="BC88" s="930"/>
      <c r="BD88" s="931"/>
      <c r="BE88" s="260"/>
      <c r="BF88" s="260"/>
      <c r="BG88" s="260"/>
      <c r="BH88" s="260"/>
      <c r="BI88" s="260"/>
      <c r="BJ88" s="260"/>
      <c r="BK88" s="260"/>
      <c r="BL88" s="260"/>
      <c r="BM88" s="260"/>
      <c r="BN88" s="260"/>
      <c r="BO88" s="260"/>
      <c r="BP88" s="260"/>
      <c r="BQ88" s="257">
        <v>82</v>
      </c>
      <c r="BR88" s="262"/>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393</v>
      </c>
      <c r="BR102" s="874" t="s">
        <v>419</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c r="CS102" s="933"/>
      <c r="CT102" s="933"/>
      <c r="CU102" s="933"/>
      <c r="CV102" s="976"/>
      <c r="CW102" s="975"/>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2" t="s">
        <v>420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3" t="s">
        <v>421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422</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423</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04" t="s">
        <v>424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1" customFormat="1" ht="26.25" customHeight="1" x14ac:dyDescent="0.15">
      <c r="A109" s="997" t="s">
        <v>426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427</v>
      </c>
      <c r="AB109" s="978"/>
      <c r="AC109" s="978"/>
      <c r="AD109" s="978"/>
      <c r="AE109" s="979"/>
      <c r="AF109" s="977" t="s">
        <v>309</v>
      </c>
      <c r="AG109" s="978"/>
      <c r="AH109" s="978"/>
      <c r="AI109" s="978"/>
      <c r="AJ109" s="979"/>
      <c r="AK109" s="977" t="s">
        <v>308</v>
      </c>
      <c r="AL109" s="978"/>
      <c r="AM109" s="978"/>
      <c r="AN109" s="978"/>
      <c r="AO109" s="979"/>
      <c r="AP109" s="977" t="s">
        <v>428</v>
      </c>
      <c r="AQ109" s="978"/>
      <c r="AR109" s="978"/>
      <c r="AS109" s="978"/>
      <c r="AT109" s="980"/>
      <c r="AU109" s="997" t="s">
        <v>426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427</v>
      </c>
      <c r="BR109" s="978"/>
      <c r="BS109" s="978"/>
      <c r="BT109" s="978"/>
      <c r="BU109" s="979"/>
      <c r="BV109" s="977" t="s">
        <v>309</v>
      </c>
      <c r="BW109" s="978"/>
      <c r="BX109" s="978"/>
      <c r="BY109" s="978"/>
      <c r="BZ109" s="979"/>
      <c r="CA109" s="977" t="s">
        <v>308</v>
      </c>
      <c r="CB109" s="978"/>
      <c r="CC109" s="978"/>
      <c r="CD109" s="978"/>
      <c r="CE109" s="979"/>
      <c r="CF109" s="998" t="s">
        <v>428</v>
      </c>
      <c r="CG109" s="998"/>
      <c r="CH109" s="998"/>
      <c r="CI109" s="998"/>
      <c r="CJ109" s="998"/>
      <c r="CK109" s="977" t="s">
        <v>429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427</v>
      </c>
      <c r="DH109" s="978"/>
      <c r="DI109" s="978"/>
      <c r="DJ109" s="978"/>
      <c r="DK109" s="979"/>
      <c r="DL109" s="977" t="s">
        <v>309</v>
      </c>
      <c r="DM109" s="978"/>
      <c r="DN109" s="978"/>
      <c r="DO109" s="978"/>
      <c r="DP109" s="979"/>
      <c r="DQ109" s="977" t="s">
        <v>308</v>
      </c>
      <c r="DR109" s="978"/>
      <c r="DS109" s="978"/>
      <c r="DT109" s="978"/>
      <c r="DU109" s="979"/>
      <c r="DV109" s="977" t="s">
        <v>428</v>
      </c>
      <c r="DW109" s="978"/>
      <c r="DX109" s="978"/>
      <c r="DY109" s="978"/>
      <c r="DZ109" s="980"/>
    </row>
    <row r="110" spans="1:131" s="241" customFormat="1" ht="26.25" customHeight="1" x14ac:dyDescent="0.15">
      <c r="A110" s="981" t="s">
        <v>430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288420</v>
      </c>
      <c r="AB110" s="985"/>
      <c r="AC110" s="985"/>
      <c r="AD110" s="985"/>
      <c r="AE110" s="986"/>
      <c r="AF110" s="987">
        <v>313181</v>
      </c>
      <c r="AG110" s="985"/>
      <c r="AH110" s="985"/>
      <c r="AI110" s="985"/>
      <c r="AJ110" s="986"/>
      <c r="AK110" s="987">
        <v>326050</v>
      </c>
      <c r="AL110" s="985"/>
      <c r="AM110" s="985"/>
      <c r="AN110" s="985"/>
      <c r="AO110" s="986"/>
      <c r="AP110" s="988">
        <v>24.3</v>
      </c>
      <c r="AQ110" s="989"/>
      <c r="AR110" s="989"/>
      <c r="AS110" s="989"/>
      <c r="AT110" s="990"/>
      <c r="AU110" s="991" t="s">
        <v>73</v>
      </c>
      <c r="AV110" s="992"/>
      <c r="AW110" s="992"/>
      <c r="AX110" s="992"/>
      <c r="AY110" s="992"/>
      <c r="AZ110" s="1033" t="s">
        <v>431</v>
      </c>
      <c r="BA110" s="982"/>
      <c r="BB110" s="982"/>
      <c r="BC110" s="982"/>
      <c r="BD110" s="982"/>
      <c r="BE110" s="982"/>
      <c r="BF110" s="982"/>
      <c r="BG110" s="982"/>
      <c r="BH110" s="982"/>
      <c r="BI110" s="982"/>
      <c r="BJ110" s="982"/>
      <c r="BK110" s="982"/>
      <c r="BL110" s="982"/>
      <c r="BM110" s="982"/>
      <c r="BN110" s="982"/>
      <c r="BO110" s="982"/>
      <c r="BP110" s="983"/>
      <c r="BQ110" s="1019">
        <v>2987967</v>
      </c>
      <c r="BR110" s="1020"/>
      <c r="BS110" s="1020"/>
      <c r="BT110" s="1020"/>
      <c r="BU110" s="1020"/>
      <c r="BV110" s="1020">
        <v>2817361</v>
      </c>
      <c r="BW110" s="1020"/>
      <c r="BX110" s="1020"/>
      <c r="BY110" s="1020"/>
      <c r="BZ110" s="1020"/>
      <c r="CA110" s="1020">
        <v>2996717</v>
      </c>
      <c r="CB110" s="1020"/>
      <c r="CC110" s="1020"/>
      <c r="CD110" s="1020"/>
      <c r="CE110" s="1020"/>
      <c r="CF110" s="1034">
        <v>223.1</v>
      </c>
      <c r="CG110" s="1035"/>
      <c r="CH110" s="1035"/>
      <c r="CI110" s="1035"/>
      <c r="CJ110" s="1035"/>
      <c r="CK110" s="1036" t="s">
        <v>432</v>
      </c>
      <c r="CL110" s="1037"/>
      <c r="CM110" s="1016" t="s">
        <v>433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129</v>
      </c>
      <c r="DH110" s="1020"/>
      <c r="DI110" s="1020"/>
      <c r="DJ110" s="1020"/>
      <c r="DK110" s="1020"/>
      <c r="DL110" s="1020" t="s">
        <v>129</v>
      </c>
      <c r="DM110" s="1020"/>
      <c r="DN110" s="1020"/>
      <c r="DO110" s="1020"/>
      <c r="DP110" s="1020"/>
      <c r="DQ110" s="1020" t="s">
        <v>129</v>
      </c>
      <c r="DR110" s="1020"/>
      <c r="DS110" s="1020"/>
      <c r="DT110" s="1020"/>
      <c r="DU110" s="1020"/>
      <c r="DV110" s="1021" t="s">
        <v>129</v>
      </c>
      <c r="DW110" s="1021"/>
      <c r="DX110" s="1021"/>
      <c r="DY110" s="1021"/>
      <c r="DZ110" s="1022"/>
    </row>
    <row r="111" spans="1:131" s="241" customFormat="1" ht="26.25" customHeight="1" x14ac:dyDescent="0.15">
      <c r="A111" s="1023" t="s">
        <v>434</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129</v>
      </c>
      <c r="AB111" s="1027"/>
      <c r="AC111" s="1027"/>
      <c r="AD111" s="1027"/>
      <c r="AE111" s="1028"/>
      <c r="AF111" s="1029" t="s">
        <v>129</v>
      </c>
      <c r="AG111" s="1027"/>
      <c r="AH111" s="1027"/>
      <c r="AI111" s="1027"/>
      <c r="AJ111" s="1028"/>
      <c r="AK111" s="1029" t="s">
        <v>129</v>
      </c>
      <c r="AL111" s="1027"/>
      <c r="AM111" s="1027"/>
      <c r="AN111" s="1027"/>
      <c r="AO111" s="1028"/>
      <c r="AP111" s="1030" t="s">
        <v>435</v>
      </c>
      <c r="AQ111" s="1031"/>
      <c r="AR111" s="1031"/>
      <c r="AS111" s="1031"/>
      <c r="AT111" s="1032"/>
      <c r="AU111" s="993"/>
      <c r="AV111" s="994"/>
      <c r="AW111" s="994"/>
      <c r="AX111" s="994"/>
      <c r="AY111" s="994"/>
      <c r="AZ111" s="1042" t="s">
        <v>436</v>
      </c>
      <c r="BA111" s="1043"/>
      <c r="BB111" s="1043"/>
      <c r="BC111" s="1043"/>
      <c r="BD111" s="1043"/>
      <c r="BE111" s="1043"/>
      <c r="BF111" s="1043"/>
      <c r="BG111" s="1043"/>
      <c r="BH111" s="1043"/>
      <c r="BI111" s="1043"/>
      <c r="BJ111" s="1043"/>
      <c r="BK111" s="1043"/>
      <c r="BL111" s="1043"/>
      <c r="BM111" s="1043"/>
      <c r="BN111" s="1043"/>
      <c r="BO111" s="1043"/>
      <c r="BP111" s="1044"/>
      <c r="BQ111" s="1012" t="s">
        <v>435</v>
      </c>
      <c r="BR111" s="1013"/>
      <c r="BS111" s="1013"/>
      <c r="BT111" s="1013"/>
      <c r="BU111" s="1013"/>
      <c r="BV111" s="1013" t="s">
        <v>129</v>
      </c>
      <c r="BW111" s="1013"/>
      <c r="BX111" s="1013"/>
      <c r="BY111" s="1013"/>
      <c r="BZ111" s="1013"/>
      <c r="CA111" s="1013" t="s">
        <v>129</v>
      </c>
      <c r="CB111" s="1013"/>
      <c r="CC111" s="1013"/>
      <c r="CD111" s="1013"/>
      <c r="CE111" s="1013"/>
      <c r="CF111" s="1007" t="s">
        <v>129</v>
      </c>
      <c r="CG111" s="1008"/>
      <c r="CH111" s="1008"/>
      <c r="CI111" s="1008"/>
      <c r="CJ111" s="1008"/>
      <c r="CK111" s="1038"/>
      <c r="CL111" s="1039"/>
      <c r="CM111" s="1009" t="s">
        <v>437</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129</v>
      </c>
      <c r="DH111" s="1013"/>
      <c r="DI111" s="1013"/>
      <c r="DJ111" s="1013"/>
      <c r="DK111" s="1013"/>
      <c r="DL111" s="1013" t="s">
        <v>129</v>
      </c>
      <c r="DM111" s="1013"/>
      <c r="DN111" s="1013"/>
      <c r="DO111" s="1013"/>
      <c r="DP111" s="1013"/>
      <c r="DQ111" s="1013" t="s">
        <v>435</v>
      </c>
      <c r="DR111" s="1013"/>
      <c r="DS111" s="1013"/>
      <c r="DT111" s="1013"/>
      <c r="DU111" s="1013"/>
      <c r="DV111" s="1014" t="s">
        <v>435</v>
      </c>
      <c r="DW111" s="1014"/>
      <c r="DX111" s="1014"/>
      <c r="DY111" s="1014"/>
      <c r="DZ111" s="1015"/>
    </row>
    <row r="112" spans="1:131" s="241" customFormat="1" ht="26.25" customHeight="1" x14ac:dyDescent="0.15">
      <c r="A112" s="1045" t="s">
        <v>438</v>
      </c>
      <c r="B112" s="1046"/>
      <c r="C112" s="1043" t="s">
        <v>439</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129</v>
      </c>
      <c r="AB112" s="1052"/>
      <c r="AC112" s="1052"/>
      <c r="AD112" s="1052"/>
      <c r="AE112" s="1053"/>
      <c r="AF112" s="1054" t="s">
        <v>129</v>
      </c>
      <c r="AG112" s="1052"/>
      <c r="AH112" s="1052"/>
      <c r="AI112" s="1052"/>
      <c r="AJ112" s="1053"/>
      <c r="AK112" s="1054" t="s">
        <v>129</v>
      </c>
      <c r="AL112" s="1052"/>
      <c r="AM112" s="1052"/>
      <c r="AN112" s="1052"/>
      <c r="AO112" s="1053"/>
      <c r="AP112" s="1055" t="s">
        <v>129</v>
      </c>
      <c r="AQ112" s="1056"/>
      <c r="AR112" s="1056"/>
      <c r="AS112" s="1056"/>
      <c r="AT112" s="1057"/>
      <c r="AU112" s="993"/>
      <c r="AV112" s="994"/>
      <c r="AW112" s="994"/>
      <c r="AX112" s="994"/>
      <c r="AY112" s="994"/>
      <c r="AZ112" s="1042" t="s">
        <v>440</v>
      </c>
      <c r="BA112" s="1043"/>
      <c r="BB112" s="1043"/>
      <c r="BC112" s="1043"/>
      <c r="BD112" s="1043"/>
      <c r="BE112" s="1043"/>
      <c r="BF112" s="1043"/>
      <c r="BG112" s="1043"/>
      <c r="BH112" s="1043"/>
      <c r="BI112" s="1043"/>
      <c r="BJ112" s="1043"/>
      <c r="BK112" s="1043"/>
      <c r="BL112" s="1043"/>
      <c r="BM112" s="1043"/>
      <c r="BN112" s="1043"/>
      <c r="BO112" s="1043"/>
      <c r="BP112" s="1044"/>
      <c r="BQ112" s="1012">
        <v>549175</v>
      </c>
      <c r="BR112" s="1013"/>
      <c r="BS112" s="1013"/>
      <c r="BT112" s="1013"/>
      <c r="BU112" s="1013"/>
      <c r="BV112" s="1013">
        <v>526968</v>
      </c>
      <c r="BW112" s="1013"/>
      <c r="BX112" s="1013"/>
      <c r="BY112" s="1013"/>
      <c r="BZ112" s="1013"/>
      <c r="CA112" s="1013">
        <v>520174</v>
      </c>
      <c r="CB112" s="1013"/>
      <c r="CC112" s="1013"/>
      <c r="CD112" s="1013"/>
      <c r="CE112" s="1013"/>
      <c r="CF112" s="1007">
        <v>38.700000000000003</v>
      </c>
      <c r="CG112" s="1008"/>
      <c r="CH112" s="1008"/>
      <c r="CI112" s="1008"/>
      <c r="CJ112" s="1008"/>
      <c r="CK112" s="1038"/>
      <c r="CL112" s="1039"/>
      <c r="CM112" s="1009" t="s">
        <v>441</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129</v>
      </c>
      <c r="DH112" s="1013"/>
      <c r="DI112" s="1013"/>
      <c r="DJ112" s="1013"/>
      <c r="DK112" s="1013"/>
      <c r="DL112" s="1013" t="s">
        <v>129</v>
      </c>
      <c r="DM112" s="1013"/>
      <c r="DN112" s="1013"/>
      <c r="DO112" s="1013"/>
      <c r="DP112" s="1013"/>
      <c r="DQ112" s="1013" t="s">
        <v>129</v>
      </c>
      <c r="DR112" s="1013"/>
      <c r="DS112" s="1013"/>
      <c r="DT112" s="1013"/>
      <c r="DU112" s="1013"/>
      <c r="DV112" s="1014" t="s">
        <v>129</v>
      </c>
      <c r="DW112" s="1014"/>
      <c r="DX112" s="1014"/>
      <c r="DY112" s="1014"/>
      <c r="DZ112" s="1015"/>
    </row>
    <row r="113" spans="1:130" s="241" customFormat="1" ht="26.25" customHeight="1" x14ac:dyDescent="0.15">
      <c r="A113" s="1047"/>
      <c r="B113" s="1048"/>
      <c r="C113" s="1043" t="s">
        <v>442</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57187</v>
      </c>
      <c r="AB113" s="1027"/>
      <c r="AC113" s="1027"/>
      <c r="AD113" s="1027"/>
      <c r="AE113" s="1028"/>
      <c r="AF113" s="1029">
        <v>56007</v>
      </c>
      <c r="AG113" s="1027"/>
      <c r="AH113" s="1027"/>
      <c r="AI113" s="1027"/>
      <c r="AJ113" s="1028"/>
      <c r="AK113" s="1029">
        <v>56697</v>
      </c>
      <c r="AL113" s="1027"/>
      <c r="AM113" s="1027"/>
      <c r="AN113" s="1027"/>
      <c r="AO113" s="1028"/>
      <c r="AP113" s="1030">
        <v>4.2</v>
      </c>
      <c r="AQ113" s="1031"/>
      <c r="AR113" s="1031"/>
      <c r="AS113" s="1031"/>
      <c r="AT113" s="1032"/>
      <c r="AU113" s="993"/>
      <c r="AV113" s="994"/>
      <c r="AW113" s="994"/>
      <c r="AX113" s="994"/>
      <c r="AY113" s="994"/>
      <c r="AZ113" s="1042" t="s">
        <v>443</v>
      </c>
      <c r="BA113" s="1043"/>
      <c r="BB113" s="1043"/>
      <c r="BC113" s="1043"/>
      <c r="BD113" s="1043"/>
      <c r="BE113" s="1043"/>
      <c r="BF113" s="1043"/>
      <c r="BG113" s="1043"/>
      <c r="BH113" s="1043"/>
      <c r="BI113" s="1043"/>
      <c r="BJ113" s="1043"/>
      <c r="BK113" s="1043"/>
      <c r="BL113" s="1043"/>
      <c r="BM113" s="1043"/>
      <c r="BN113" s="1043"/>
      <c r="BO113" s="1043"/>
      <c r="BP113" s="1044"/>
      <c r="BQ113" s="1012">
        <v>127135</v>
      </c>
      <c r="BR113" s="1013"/>
      <c r="BS113" s="1013"/>
      <c r="BT113" s="1013"/>
      <c r="BU113" s="1013"/>
      <c r="BV113" s="1013">
        <v>108184</v>
      </c>
      <c r="BW113" s="1013"/>
      <c r="BX113" s="1013"/>
      <c r="BY113" s="1013"/>
      <c r="BZ113" s="1013"/>
      <c r="CA113" s="1013">
        <v>89571</v>
      </c>
      <c r="CB113" s="1013"/>
      <c r="CC113" s="1013"/>
      <c r="CD113" s="1013"/>
      <c r="CE113" s="1013"/>
      <c r="CF113" s="1007">
        <v>6.7</v>
      </c>
      <c r="CG113" s="1008"/>
      <c r="CH113" s="1008"/>
      <c r="CI113" s="1008"/>
      <c r="CJ113" s="1008"/>
      <c r="CK113" s="1038"/>
      <c r="CL113" s="1039"/>
      <c r="CM113" s="1009" t="s">
        <v>444</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435</v>
      </c>
      <c r="DH113" s="1052"/>
      <c r="DI113" s="1052"/>
      <c r="DJ113" s="1052"/>
      <c r="DK113" s="1053"/>
      <c r="DL113" s="1054" t="s">
        <v>445</v>
      </c>
      <c r="DM113" s="1052"/>
      <c r="DN113" s="1052"/>
      <c r="DO113" s="1052"/>
      <c r="DP113" s="1053"/>
      <c r="DQ113" s="1054" t="s">
        <v>129</v>
      </c>
      <c r="DR113" s="1052"/>
      <c r="DS113" s="1052"/>
      <c r="DT113" s="1052"/>
      <c r="DU113" s="1053"/>
      <c r="DV113" s="1055" t="s">
        <v>129</v>
      </c>
      <c r="DW113" s="1056"/>
      <c r="DX113" s="1056"/>
      <c r="DY113" s="1056"/>
      <c r="DZ113" s="1057"/>
    </row>
    <row r="114" spans="1:130" s="241" customFormat="1" ht="26.25" customHeight="1" x14ac:dyDescent="0.15">
      <c r="A114" s="1047"/>
      <c r="B114" s="1048"/>
      <c r="C114" s="1043" t="s">
        <v>446</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22987</v>
      </c>
      <c r="AB114" s="1052"/>
      <c r="AC114" s="1052"/>
      <c r="AD114" s="1052"/>
      <c r="AE114" s="1053"/>
      <c r="AF114" s="1054">
        <v>18129</v>
      </c>
      <c r="AG114" s="1052"/>
      <c r="AH114" s="1052"/>
      <c r="AI114" s="1052"/>
      <c r="AJ114" s="1053"/>
      <c r="AK114" s="1054">
        <v>18583</v>
      </c>
      <c r="AL114" s="1052"/>
      <c r="AM114" s="1052"/>
      <c r="AN114" s="1052"/>
      <c r="AO114" s="1053"/>
      <c r="AP114" s="1055">
        <v>1.4</v>
      </c>
      <c r="AQ114" s="1056"/>
      <c r="AR114" s="1056"/>
      <c r="AS114" s="1056"/>
      <c r="AT114" s="1057"/>
      <c r="AU114" s="993"/>
      <c r="AV114" s="994"/>
      <c r="AW114" s="994"/>
      <c r="AX114" s="994"/>
      <c r="AY114" s="994"/>
      <c r="AZ114" s="1042" t="s">
        <v>447</v>
      </c>
      <c r="BA114" s="1043"/>
      <c r="BB114" s="1043"/>
      <c r="BC114" s="1043"/>
      <c r="BD114" s="1043"/>
      <c r="BE114" s="1043"/>
      <c r="BF114" s="1043"/>
      <c r="BG114" s="1043"/>
      <c r="BH114" s="1043"/>
      <c r="BI114" s="1043"/>
      <c r="BJ114" s="1043"/>
      <c r="BK114" s="1043"/>
      <c r="BL114" s="1043"/>
      <c r="BM114" s="1043"/>
      <c r="BN114" s="1043"/>
      <c r="BO114" s="1043"/>
      <c r="BP114" s="1044"/>
      <c r="BQ114" s="1012">
        <v>495543</v>
      </c>
      <c r="BR114" s="1013"/>
      <c r="BS114" s="1013"/>
      <c r="BT114" s="1013"/>
      <c r="BU114" s="1013"/>
      <c r="BV114" s="1013">
        <v>472780</v>
      </c>
      <c r="BW114" s="1013"/>
      <c r="BX114" s="1013"/>
      <c r="BY114" s="1013"/>
      <c r="BZ114" s="1013"/>
      <c r="CA114" s="1013">
        <v>437614</v>
      </c>
      <c r="CB114" s="1013"/>
      <c r="CC114" s="1013"/>
      <c r="CD114" s="1013"/>
      <c r="CE114" s="1013"/>
      <c r="CF114" s="1007">
        <v>32.6</v>
      </c>
      <c r="CG114" s="1008"/>
      <c r="CH114" s="1008"/>
      <c r="CI114" s="1008"/>
      <c r="CJ114" s="1008"/>
      <c r="CK114" s="1038"/>
      <c r="CL114" s="1039"/>
      <c r="CM114" s="1009" t="s">
        <v>448</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129</v>
      </c>
      <c r="DH114" s="1052"/>
      <c r="DI114" s="1052"/>
      <c r="DJ114" s="1052"/>
      <c r="DK114" s="1053"/>
      <c r="DL114" s="1054" t="s">
        <v>129</v>
      </c>
      <c r="DM114" s="1052"/>
      <c r="DN114" s="1052"/>
      <c r="DO114" s="1052"/>
      <c r="DP114" s="1053"/>
      <c r="DQ114" s="1054" t="s">
        <v>129</v>
      </c>
      <c r="DR114" s="1052"/>
      <c r="DS114" s="1052"/>
      <c r="DT114" s="1052"/>
      <c r="DU114" s="1053"/>
      <c r="DV114" s="1055" t="s">
        <v>129</v>
      </c>
      <c r="DW114" s="1056"/>
      <c r="DX114" s="1056"/>
      <c r="DY114" s="1056"/>
      <c r="DZ114" s="1057"/>
    </row>
    <row r="115" spans="1:130" s="241" customFormat="1" ht="26.25" customHeight="1" x14ac:dyDescent="0.15">
      <c r="A115" s="1047"/>
      <c r="B115" s="1048"/>
      <c r="C115" s="1043" t="s">
        <v>449</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129</v>
      </c>
      <c r="AB115" s="1027"/>
      <c r="AC115" s="1027"/>
      <c r="AD115" s="1027"/>
      <c r="AE115" s="1028"/>
      <c r="AF115" s="1029" t="s">
        <v>129</v>
      </c>
      <c r="AG115" s="1027"/>
      <c r="AH115" s="1027"/>
      <c r="AI115" s="1027"/>
      <c r="AJ115" s="1028"/>
      <c r="AK115" s="1029" t="s">
        <v>129</v>
      </c>
      <c r="AL115" s="1027"/>
      <c r="AM115" s="1027"/>
      <c r="AN115" s="1027"/>
      <c r="AO115" s="1028"/>
      <c r="AP115" s="1030" t="s">
        <v>129</v>
      </c>
      <c r="AQ115" s="1031"/>
      <c r="AR115" s="1031"/>
      <c r="AS115" s="1031"/>
      <c r="AT115" s="1032"/>
      <c r="AU115" s="993"/>
      <c r="AV115" s="994"/>
      <c r="AW115" s="994"/>
      <c r="AX115" s="994"/>
      <c r="AY115" s="994"/>
      <c r="AZ115" s="1042" t="s">
        <v>450</v>
      </c>
      <c r="BA115" s="1043"/>
      <c r="BB115" s="1043"/>
      <c r="BC115" s="1043"/>
      <c r="BD115" s="1043"/>
      <c r="BE115" s="1043"/>
      <c r="BF115" s="1043"/>
      <c r="BG115" s="1043"/>
      <c r="BH115" s="1043"/>
      <c r="BI115" s="1043"/>
      <c r="BJ115" s="1043"/>
      <c r="BK115" s="1043"/>
      <c r="BL115" s="1043"/>
      <c r="BM115" s="1043"/>
      <c r="BN115" s="1043"/>
      <c r="BO115" s="1043"/>
      <c r="BP115" s="1044"/>
      <c r="BQ115" s="1012" t="s">
        <v>129</v>
      </c>
      <c r="BR115" s="1013"/>
      <c r="BS115" s="1013"/>
      <c r="BT115" s="1013"/>
      <c r="BU115" s="1013"/>
      <c r="BV115" s="1013" t="s">
        <v>435</v>
      </c>
      <c r="BW115" s="1013"/>
      <c r="BX115" s="1013"/>
      <c r="BY115" s="1013"/>
      <c r="BZ115" s="1013"/>
      <c r="CA115" s="1013" t="s">
        <v>435</v>
      </c>
      <c r="CB115" s="1013"/>
      <c r="CC115" s="1013"/>
      <c r="CD115" s="1013"/>
      <c r="CE115" s="1013"/>
      <c r="CF115" s="1007" t="s">
        <v>129</v>
      </c>
      <c r="CG115" s="1008"/>
      <c r="CH115" s="1008"/>
      <c r="CI115" s="1008"/>
      <c r="CJ115" s="1008"/>
      <c r="CK115" s="1038"/>
      <c r="CL115" s="1039"/>
      <c r="CM115" s="1042" t="s">
        <v>451</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435</v>
      </c>
      <c r="DH115" s="1052"/>
      <c r="DI115" s="1052"/>
      <c r="DJ115" s="1052"/>
      <c r="DK115" s="1053"/>
      <c r="DL115" s="1054" t="s">
        <v>129</v>
      </c>
      <c r="DM115" s="1052"/>
      <c r="DN115" s="1052"/>
      <c r="DO115" s="1052"/>
      <c r="DP115" s="1053"/>
      <c r="DQ115" s="1054" t="s">
        <v>129</v>
      </c>
      <c r="DR115" s="1052"/>
      <c r="DS115" s="1052"/>
      <c r="DT115" s="1052"/>
      <c r="DU115" s="1053"/>
      <c r="DV115" s="1055" t="s">
        <v>129</v>
      </c>
      <c r="DW115" s="1056"/>
      <c r="DX115" s="1056"/>
      <c r="DY115" s="1056"/>
      <c r="DZ115" s="1057"/>
    </row>
    <row r="116" spans="1:130" s="241" customFormat="1" ht="26.25" customHeight="1" x14ac:dyDescent="0.15">
      <c r="A116" s="1049"/>
      <c r="B116" s="1050"/>
      <c r="C116" s="1058" t="s">
        <v>452</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129</v>
      </c>
      <c r="AB116" s="1052"/>
      <c r="AC116" s="1052"/>
      <c r="AD116" s="1052"/>
      <c r="AE116" s="1053"/>
      <c r="AF116" s="1054">
        <v>279</v>
      </c>
      <c r="AG116" s="1052"/>
      <c r="AH116" s="1052"/>
      <c r="AI116" s="1052"/>
      <c r="AJ116" s="1053"/>
      <c r="AK116" s="1054">
        <v>451</v>
      </c>
      <c r="AL116" s="1052"/>
      <c r="AM116" s="1052"/>
      <c r="AN116" s="1052"/>
      <c r="AO116" s="1053"/>
      <c r="AP116" s="1055">
        <v>0</v>
      </c>
      <c r="AQ116" s="1056"/>
      <c r="AR116" s="1056"/>
      <c r="AS116" s="1056"/>
      <c r="AT116" s="1057"/>
      <c r="AU116" s="993"/>
      <c r="AV116" s="994"/>
      <c r="AW116" s="994"/>
      <c r="AX116" s="994"/>
      <c r="AY116" s="994"/>
      <c r="AZ116" s="1060" t="s">
        <v>453</v>
      </c>
      <c r="BA116" s="1061"/>
      <c r="BB116" s="1061"/>
      <c r="BC116" s="1061"/>
      <c r="BD116" s="1061"/>
      <c r="BE116" s="1061"/>
      <c r="BF116" s="1061"/>
      <c r="BG116" s="1061"/>
      <c r="BH116" s="1061"/>
      <c r="BI116" s="1061"/>
      <c r="BJ116" s="1061"/>
      <c r="BK116" s="1061"/>
      <c r="BL116" s="1061"/>
      <c r="BM116" s="1061"/>
      <c r="BN116" s="1061"/>
      <c r="BO116" s="1061"/>
      <c r="BP116" s="1062"/>
      <c r="BQ116" s="1012" t="s">
        <v>435</v>
      </c>
      <c r="BR116" s="1013"/>
      <c r="BS116" s="1013"/>
      <c r="BT116" s="1013"/>
      <c r="BU116" s="1013"/>
      <c r="BV116" s="1013" t="s">
        <v>129</v>
      </c>
      <c r="BW116" s="1013"/>
      <c r="BX116" s="1013"/>
      <c r="BY116" s="1013"/>
      <c r="BZ116" s="1013"/>
      <c r="CA116" s="1013" t="s">
        <v>435</v>
      </c>
      <c r="CB116" s="1013"/>
      <c r="CC116" s="1013"/>
      <c r="CD116" s="1013"/>
      <c r="CE116" s="1013"/>
      <c r="CF116" s="1007" t="s">
        <v>129</v>
      </c>
      <c r="CG116" s="1008"/>
      <c r="CH116" s="1008"/>
      <c r="CI116" s="1008"/>
      <c r="CJ116" s="1008"/>
      <c r="CK116" s="1038"/>
      <c r="CL116" s="1039"/>
      <c r="CM116" s="1009" t="s">
        <v>454</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129</v>
      </c>
      <c r="DH116" s="1052"/>
      <c r="DI116" s="1052"/>
      <c r="DJ116" s="1052"/>
      <c r="DK116" s="1053"/>
      <c r="DL116" s="1054" t="s">
        <v>129</v>
      </c>
      <c r="DM116" s="1052"/>
      <c r="DN116" s="1052"/>
      <c r="DO116" s="1052"/>
      <c r="DP116" s="1053"/>
      <c r="DQ116" s="1054" t="s">
        <v>129</v>
      </c>
      <c r="DR116" s="1052"/>
      <c r="DS116" s="1052"/>
      <c r="DT116" s="1052"/>
      <c r="DU116" s="1053"/>
      <c r="DV116" s="1055" t="s">
        <v>129</v>
      </c>
      <c r="DW116" s="1056"/>
      <c r="DX116" s="1056"/>
      <c r="DY116" s="1056"/>
      <c r="DZ116" s="1057"/>
    </row>
    <row r="117" spans="1:130" s="241" customFormat="1" ht="26.25" customHeight="1" x14ac:dyDescent="0.15">
      <c r="A117" s="997" t="s">
        <v>189</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455</v>
      </c>
      <c r="Z117" s="979"/>
      <c r="AA117" s="1069">
        <v>368594</v>
      </c>
      <c r="AB117" s="1070"/>
      <c r="AC117" s="1070"/>
      <c r="AD117" s="1070"/>
      <c r="AE117" s="1071"/>
      <c r="AF117" s="1072">
        <v>387596</v>
      </c>
      <c r="AG117" s="1070"/>
      <c r="AH117" s="1070"/>
      <c r="AI117" s="1070"/>
      <c r="AJ117" s="1071"/>
      <c r="AK117" s="1072">
        <v>401781</v>
      </c>
      <c r="AL117" s="1070"/>
      <c r="AM117" s="1070"/>
      <c r="AN117" s="1070"/>
      <c r="AO117" s="1071"/>
      <c r="AP117" s="1073"/>
      <c r="AQ117" s="1074"/>
      <c r="AR117" s="1074"/>
      <c r="AS117" s="1074"/>
      <c r="AT117" s="1075"/>
      <c r="AU117" s="993"/>
      <c r="AV117" s="994"/>
      <c r="AW117" s="994"/>
      <c r="AX117" s="994"/>
      <c r="AY117" s="994"/>
      <c r="AZ117" s="1060" t="s">
        <v>456</v>
      </c>
      <c r="BA117" s="1061"/>
      <c r="BB117" s="1061"/>
      <c r="BC117" s="1061"/>
      <c r="BD117" s="1061"/>
      <c r="BE117" s="1061"/>
      <c r="BF117" s="1061"/>
      <c r="BG117" s="1061"/>
      <c r="BH117" s="1061"/>
      <c r="BI117" s="1061"/>
      <c r="BJ117" s="1061"/>
      <c r="BK117" s="1061"/>
      <c r="BL117" s="1061"/>
      <c r="BM117" s="1061"/>
      <c r="BN117" s="1061"/>
      <c r="BO117" s="1061"/>
      <c r="BP117" s="1062"/>
      <c r="BQ117" s="1012" t="s">
        <v>129</v>
      </c>
      <c r="BR117" s="1013"/>
      <c r="BS117" s="1013"/>
      <c r="BT117" s="1013"/>
      <c r="BU117" s="1013"/>
      <c r="BV117" s="1013" t="s">
        <v>129</v>
      </c>
      <c r="BW117" s="1013"/>
      <c r="BX117" s="1013"/>
      <c r="BY117" s="1013"/>
      <c r="BZ117" s="1013"/>
      <c r="CA117" s="1013" t="s">
        <v>129</v>
      </c>
      <c r="CB117" s="1013"/>
      <c r="CC117" s="1013"/>
      <c r="CD117" s="1013"/>
      <c r="CE117" s="1013"/>
      <c r="CF117" s="1007" t="s">
        <v>129</v>
      </c>
      <c r="CG117" s="1008"/>
      <c r="CH117" s="1008"/>
      <c r="CI117" s="1008"/>
      <c r="CJ117" s="1008"/>
      <c r="CK117" s="1038"/>
      <c r="CL117" s="1039"/>
      <c r="CM117" s="1009" t="s">
        <v>457</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129</v>
      </c>
      <c r="DH117" s="1052"/>
      <c r="DI117" s="1052"/>
      <c r="DJ117" s="1052"/>
      <c r="DK117" s="1053"/>
      <c r="DL117" s="1054" t="s">
        <v>435</v>
      </c>
      <c r="DM117" s="1052"/>
      <c r="DN117" s="1052"/>
      <c r="DO117" s="1052"/>
      <c r="DP117" s="1053"/>
      <c r="DQ117" s="1054" t="s">
        <v>129</v>
      </c>
      <c r="DR117" s="1052"/>
      <c r="DS117" s="1052"/>
      <c r="DT117" s="1052"/>
      <c r="DU117" s="1053"/>
      <c r="DV117" s="1055" t="s">
        <v>129</v>
      </c>
      <c r="DW117" s="1056"/>
      <c r="DX117" s="1056"/>
      <c r="DY117" s="1056"/>
      <c r="DZ117" s="1057"/>
    </row>
    <row r="118" spans="1:130" s="241" customFormat="1" ht="26.25" customHeight="1" x14ac:dyDescent="0.15">
      <c r="A118" s="997" t="s">
        <v>429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427</v>
      </c>
      <c r="AB118" s="978"/>
      <c r="AC118" s="978"/>
      <c r="AD118" s="978"/>
      <c r="AE118" s="979"/>
      <c r="AF118" s="977" t="s">
        <v>309</v>
      </c>
      <c r="AG118" s="978"/>
      <c r="AH118" s="978"/>
      <c r="AI118" s="978"/>
      <c r="AJ118" s="979"/>
      <c r="AK118" s="977" t="s">
        <v>308</v>
      </c>
      <c r="AL118" s="978"/>
      <c r="AM118" s="978"/>
      <c r="AN118" s="978"/>
      <c r="AO118" s="979"/>
      <c r="AP118" s="1064" t="s">
        <v>428</v>
      </c>
      <c r="AQ118" s="1065"/>
      <c r="AR118" s="1065"/>
      <c r="AS118" s="1065"/>
      <c r="AT118" s="1066"/>
      <c r="AU118" s="993"/>
      <c r="AV118" s="994"/>
      <c r="AW118" s="994"/>
      <c r="AX118" s="994"/>
      <c r="AY118" s="994"/>
      <c r="AZ118" s="1067" t="s">
        <v>458</v>
      </c>
      <c r="BA118" s="1058"/>
      <c r="BB118" s="1058"/>
      <c r="BC118" s="1058"/>
      <c r="BD118" s="1058"/>
      <c r="BE118" s="1058"/>
      <c r="BF118" s="1058"/>
      <c r="BG118" s="1058"/>
      <c r="BH118" s="1058"/>
      <c r="BI118" s="1058"/>
      <c r="BJ118" s="1058"/>
      <c r="BK118" s="1058"/>
      <c r="BL118" s="1058"/>
      <c r="BM118" s="1058"/>
      <c r="BN118" s="1058"/>
      <c r="BO118" s="1058"/>
      <c r="BP118" s="1059"/>
      <c r="BQ118" s="1090" t="s">
        <v>129</v>
      </c>
      <c r="BR118" s="1091"/>
      <c r="BS118" s="1091"/>
      <c r="BT118" s="1091"/>
      <c r="BU118" s="1091"/>
      <c r="BV118" s="1091" t="s">
        <v>129</v>
      </c>
      <c r="BW118" s="1091"/>
      <c r="BX118" s="1091"/>
      <c r="BY118" s="1091"/>
      <c r="BZ118" s="1091"/>
      <c r="CA118" s="1091" t="s">
        <v>129</v>
      </c>
      <c r="CB118" s="1091"/>
      <c r="CC118" s="1091"/>
      <c r="CD118" s="1091"/>
      <c r="CE118" s="1091"/>
      <c r="CF118" s="1007" t="s">
        <v>129</v>
      </c>
      <c r="CG118" s="1008"/>
      <c r="CH118" s="1008"/>
      <c r="CI118" s="1008"/>
      <c r="CJ118" s="1008"/>
      <c r="CK118" s="1038"/>
      <c r="CL118" s="1039"/>
      <c r="CM118" s="1009" t="s">
        <v>459</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129</v>
      </c>
      <c r="DH118" s="1052"/>
      <c r="DI118" s="1052"/>
      <c r="DJ118" s="1052"/>
      <c r="DK118" s="1053"/>
      <c r="DL118" s="1054" t="s">
        <v>129</v>
      </c>
      <c r="DM118" s="1052"/>
      <c r="DN118" s="1052"/>
      <c r="DO118" s="1052"/>
      <c r="DP118" s="1053"/>
      <c r="DQ118" s="1054" t="s">
        <v>435</v>
      </c>
      <c r="DR118" s="1052"/>
      <c r="DS118" s="1052"/>
      <c r="DT118" s="1052"/>
      <c r="DU118" s="1053"/>
      <c r="DV118" s="1055" t="s">
        <v>129</v>
      </c>
      <c r="DW118" s="1056"/>
      <c r="DX118" s="1056"/>
      <c r="DY118" s="1056"/>
      <c r="DZ118" s="1057"/>
    </row>
    <row r="119" spans="1:130" s="241" customFormat="1" ht="26.25" customHeight="1" x14ac:dyDescent="0.15">
      <c r="A119" s="1151" t="s">
        <v>432</v>
      </c>
      <c r="B119" s="1037"/>
      <c r="C119" s="1016" t="s">
        <v>433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129</v>
      </c>
      <c r="AB119" s="985"/>
      <c r="AC119" s="985"/>
      <c r="AD119" s="985"/>
      <c r="AE119" s="986"/>
      <c r="AF119" s="987" t="s">
        <v>129</v>
      </c>
      <c r="AG119" s="985"/>
      <c r="AH119" s="985"/>
      <c r="AI119" s="985"/>
      <c r="AJ119" s="986"/>
      <c r="AK119" s="987" t="s">
        <v>129</v>
      </c>
      <c r="AL119" s="985"/>
      <c r="AM119" s="985"/>
      <c r="AN119" s="985"/>
      <c r="AO119" s="986"/>
      <c r="AP119" s="988" t="s">
        <v>129</v>
      </c>
      <c r="AQ119" s="989"/>
      <c r="AR119" s="989"/>
      <c r="AS119" s="989"/>
      <c r="AT119" s="990"/>
      <c r="AU119" s="995"/>
      <c r="AV119" s="996"/>
      <c r="AW119" s="996"/>
      <c r="AX119" s="996"/>
      <c r="AY119" s="996"/>
      <c r="AZ119" s="272" t="s">
        <v>189</v>
      </c>
      <c r="BA119" s="272"/>
      <c r="BB119" s="272"/>
      <c r="BC119" s="272"/>
      <c r="BD119" s="272"/>
      <c r="BE119" s="272"/>
      <c r="BF119" s="272"/>
      <c r="BG119" s="272"/>
      <c r="BH119" s="272"/>
      <c r="BI119" s="272"/>
      <c r="BJ119" s="272"/>
      <c r="BK119" s="272"/>
      <c r="BL119" s="272"/>
      <c r="BM119" s="272"/>
      <c r="BN119" s="272"/>
      <c r="BO119" s="1068" t="s">
        <v>460</v>
      </c>
      <c r="BP119" s="1099"/>
      <c r="BQ119" s="1090">
        <v>4159820</v>
      </c>
      <c r="BR119" s="1091"/>
      <c r="BS119" s="1091"/>
      <c r="BT119" s="1091"/>
      <c r="BU119" s="1091"/>
      <c r="BV119" s="1091">
        <v>3925293</v>
      </c>
      <c r="BW119" s="1091"/>
      <c r="BX119" s="1091"/>
      <c r="BY119" s="1091"/>
      <c r="BZ119" s="1091"/>
      <c r="CA119" s="1091">
        <v>4044076</v>
      </c>
      <c r="CB119" s="1091"/>
      <c r="CC119" s="1091"/>
      <c r="CD119" s="1091"/>
      <c r="CE119" s="1091"/>
      <c r="CF119" s="1092"/>
      <c r="CG119" s="1093"/>
      <c r="CH119" s="1093"/>
      <c r="CI119" s="1093"/>
      <c r="CJ119" s="1094"/>
      <c r="CK119" s="1040"/>
      <c r="CL119" s="1041"/>
      <c r="CM119" s="1095" t="s">
        <v>461</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129</v>
      </c>
      <c r="DH119" s="1077"/>
      <c r="DI119" s="1077"/>
      <c r="DJ119" s="1077"/>
      <c r="DK119" s="1078"/>
      <c r="DL119" s="1076" t="s">
        <v>435</v>
      </c>
      <c r="DM119" s="1077"/>
      <c r="DN119" s="1077"/>
      <c r="DO119" s="1077"/>
      <c r="DP119" s="1078"/>
      <c r="DQ119" s="1076" t="s">
        <v>129</v>
      </c>
      <c r="DR119" s="1077"/>
      <c r="DS119" s="1077"/>
      <c r="DT119" s="1077"/>
      <c r="DU119" s="1078"/>
      <c r="DV119" s="1079" t="s">
        <v>435</v>
      </c>
      <c r="DW119" s="1080"/>
      <c r="DX119" s="1080"/>
      <c r="DY119" s="1080"/>
      <c r="DZ119" s="1081"/>
    </row>
    <row r="120" spans="1:130" s="241" customFormat="1" ht="26.25" customHeight="1" x14ac:dyDescent="0.15">
      <c r="A120" s="1152"/>
      <c r="B120" s="1039"/>
      <c r="C120" s="1009" t="s">
        <v>437</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129</v>
      </c>
      <c r="AB120" s="1052"/>
      <c r="AC120" s="1052"/>
      <c r="AD120" s="1052"/>
      <c r="AE120" s="1053"/>
      <c r="AF120" s="1054" t="s">
        <v>129</v>
      </c>
      <c r="AG120" s="1052"/>
      <c r="AH120" s="1052"/>
      <c r="AI120" s="1052"/>
      <c r="AJ120" s="1053"/>
      <c r="AK120" s="1054" t="s">
        <v>129</v>
      </c>
      <c r="AL120" s="1052"/>
      <c r="AM120" s="1052"/>
      <c r="AN120" s="1052"/>
      <c r="AO120" s="1053"/>
      <c r="AP120" s="1055" t="s">
        <v>129</v>
      </c>
      <c r="AQ120" s="1056"/>
      <c r="AR120" s="1056"/>
      <c r="AS120" s="1056"/>
      <c r="AT120" s="1057"/>
      <c r="AU120" s="1082" t="s">
        <v>462</v>
      </c>
      <c r="AV120" s="1083"/>
      <c r="AW120" s="1083"/>
      <c r="AX120" s="1083"/>
      <c r="AY120" s="1084"/>
      <c r="AZ120" s="1033" t="s">
        <v>463</v>
      </c>
      <c r="BA120" s="982"/>
      <c r="BB120" s="982"/>
      <c r="BC120" s="982"/>
      <c r="BD120" s="982"/>
      <c r="BE120" s="982"/>
      <c r="BF120" s="982"/>
      <c r="BG120" s="982"/>
      <c r="BH120" s="982"/>
      <c r="BI120" s="982"/>
      <c r="BJ120" s="982"/>
      <c r="BK120" s="982"/>
      <c r="BL120" s="982"/>
      <c r="BM120" s="982"/>
      <c r="BN120" s="982"/>
      <c r="BO120" s="982"/>
      <c r="BP120" s="983"/>
      <c r="BQ120" s="1019">
        <v>1450027</v>
      </c>
      <c r="BR120" s="1020"/>
      <c r="BS120" s="1020"/>
      <c r="BT120" s="1020"/>
      <c r="BU120" s="1020"/>
      <c r="BV120" s="1020">
        <v>1243580</v>
      </c>
      <c r="BW120" s="1020"/>
      <c r="BX120" s="1020"/>
      <c r="BY120" s="1020"/>
      <c r="BZ120" s="1020"/>
      <c r="CA120" s="1020">
        <v>954846</v>
      </c>
      <c r="CB120" s="1020"/>
      <c r="CC120" s="1020"/>
      <c r="CD120" s="1020"/>
      <c r="CE120" s="1020"/>
      <c r="CF120" s="1034">
        <v>71.099999999999994</v>
      </c>
      <c r="CG120" s="1035"/>
      <c r="CH120" s="1035"/>
      <c r="CI120" s="1035"/>
      <c r="CJ120" s="1035"/>
      <c r="CK120" s="1100" t="s">
        <v>464</v>
      </c>
      <c r="CL120" s="1101"/>
      <c r="CM120" s="1101"/>
      <c r="CN120" s="1101"/>
      <c r="CO120" s="1102"/>
      <c r="CP120" s="1108" t="s">
        <v>408</v>
      </c>
      <c r="CQ120" s="1109"/>
      <c r="CR120" s="1109"/>
      <c r="CS120" s="1109"/>
      <c r="CT120" s="1109"/>
      <c r="CU120" s="1109"/>
      <c r="CV120" s="1109"/>
      <c r="CW120" s="1109"/>
      <c r="CX120" s="1109"/>
      <c r="CY120" s="1109"/>
      <c r="CZ120" s="1109"/>
      <c r="DA120" s="1109"/>
      <c r="DB120" s="1109"/>
      <c r="DC120" s="1109"/>
      <c r="DD120" s="1109"/>
      <c r="DE120" s="1109"/>
      <c r="DF120" s="1110"/>
      <c r="DG120" s="1019">
        <v>324189</v>
      </c>
      <c r="DH120" s="1020"/>
      <c r="DI120" s="1020"/>
      <c r="DJ120" s="1020"/>
      <c r="DK120" s="1020"/>
      <c r="DL120" s="1020">
        <v>321830</v>
      </c>
      <c r="DM120" s="1020"/>
      <c r="DN120" s="1020"/>
      <c r="DO120" s="1020"/>
      <c r="DP120" s="1020"/>
      <c r="DQ120" s="1020">
        <v>332305</v>
      </c>
      <c r="DR120" s="1020"/>
      <c r="DS120" s="1020"/>
      <c r="DT120" s="1020"/>
      <c r="DU120" s="1020"/>
      <c r="DV120" s="1021">
        <v>24.7</v>
      </c>
      <c r="DW120" s="1021"/>
      <c r="DX120" s="1021"/>
      <c r="DY120" s="1021"/>
      <c r="DZ120" s="1022"/>
    </row>
    <row r="121" spans="1:130" s="241" customFormat="1" ht="26.25" customHeight="1" x14ac:dyDescent="0.15">
      <c r="A121" s="1152"/>
      <c r="B121" s="1039"/>
      <c r="C121" s="1060" t="s">
        <v>465</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129</v>
      </c>
      <c r="AB121" s="1052"/>
      <c r="AC121" s="1052"/>
      <c r="AD121" s="1052"/>
      <c r="AE121" s="1053"/>
      <c r="AF121" s="1054" t="s">
        <v>129</v>
      </c>
      <c r="AG121" s="1052"/>
      <c r="AH121" s="1052"/>
      <c r="AI121" s="1052"/>
      <c r="AJ121" s="1053"/>
      <c r="AK121" s="1054" t="s">
        <v>129</v>
      </c>
      <c r="AL121" s="1052"/>
      <c r="AM121" s="1052"/>
      <c r="AN121" s="1052"/>
      <c r="AO121" s="1053"/>
      <c r="AP121" s="1055" t="s">
        <v>129</v>
      </c>
      <c r="AQ121" s="1056"/>
      <c r="AR121" s="1056"/>
      <c r="AS121" s="1056"/>
      <c r="AT121" s="1057"/>
      <c r="AU121" s="1085"/>
      <c r="AV121" s="1086"/>
      <c r="AW121" s="1086"/>
      <c r="AX121" s="1086"/>
      <c r="AY121" s="1087"/>
      <c r="AZ121" s="1042" t="s">
        <v>466</v>
      </c>
      <c r="BA121" s="1043"/>
      <c r="BB121" s="1043"/>
      <c r="BC121" s="1043"/>
      <c r="BD121" s="1043"/>
      <c r="BE121" s="1043"/>
      <c r="BF121" s="1043"/>
      <c r="BG121" s="1043"/>
      <c r="BH121" s="1043"/>
      <c r="BI121" s="1043"/>
      <c r="BJ121" s="1043"/>
      <c r="BK121" s="1043"/>
      <c r="BL121" s="1043"/>
      <c r="BM121" s="1043"/>
      <c r="BN121" s="1043"/>
      <c r="BO121" s="1043"/>
      <c r="BP121" s="1044"/>
      <c r="BQ121" s="1012">
        <v>745</v>
      </c>
      <c r="BR121" s="1013"/>
      <c r="BS121" s="1013"/>
      <c r="BT121" s="1013"/>
      <c r="BU121" s="1013"/>
      <c r="BV121" s="1013">
        <v>238</v>
      </c>
      <c r="BW121" s="1013"/>
      <c r="BX121" s="1013"/>
      <c r="BY121" s="1013"/>
      <c r="BZ121" s="1013"/>
      <c r="CA121" s="1013" t="s">
        <v>435</v>
      </c>
      <c r="CB121" s="1013"/>
      <c r="CC121" s="1013"/>
      <c r="CD121" s="1013"/>
      <c r="CE121" s="1013"/>
      <c r="CF121" s="1007" t="s">
        <v>435</v>
      </c>
      <c r="CG121" s="1008"/>
      <c r="CH121" s="1008"/>
      <c r="CI121" s="1008"/>
      <c r="CJ121" s="1008"/>
      <c r="CK121" s="1103"/>
      <c r="CL121" s="1104"/>
      <c r="CM121" s="1104"/>
      <c r="CN121" s="1104"/>
      <c r="CO121" s="1105"/>
      <c r="CP121" s="1113" t="s">
        <v>410</v>
      </c>
      <c r="CQ121" s="1114"/>
      <c r="CR121" s="1114"/>
      <c r="CS121" s="1114"/>
      <c r="CT121" s="1114"/>
      <c r="CU121" s="1114"/>
      <c r="CV121" s="1114"/>
      <c r="CW121" s="1114"/>
      <c r="CX121" s="1114"/>
      <c r="CY121" s="1114"/>
      <c r="CZ121" s="1114"/>
      <c r="DA121" s="1114"/>
      <c r="DB121" s="1114"/>
      <c r="DC121" s="1114"/>
      <c r="DD121" s="1114"/>
      <c r="DE121" s="1114"/>
      <c r="DF121" s="1115"/>
      <c r="DG121" s="1012">
        <v>224986</v>
      </c>
      <c r="DH121" s="1013"/>
      <c r="DI121" s="1013"/>
      <c r="DJ121" s="1013"/>
      <c r="DK121" s="1013"/>
      <c r="DL121" s="1013">
        <v>205138</v>
      </c>
      <c r="DM121" s="1013"/>
      <c r="DN121" s="1013"/>
      <c r="DO121" s="1013"/>
      <c r="DP121" s="1013"/>
      <c r="DQ121" s="1013">
        <v>187869</v>
      </c>
      <c r="DR121" s="1013"/>
      <c r="DS121" s="1013"/>
      <c r="DT121" s="1013"/>
      <c r="DU121" s="1013"/>
      <c r="DV121" s="1014">
        <v>14</v>
      </c>
      <c r="DW121" s="1014"/>
      <c r="DX121" s="1014"/>
      <c r="DY121" s="1014"/>
      <c r="DZ121" s="1015"/>
    </row>
    <row r="122" spans="1:130" s="241" customFormat="1" ht="26.25" customHeight="1" x14ac:dyDescent="0.15">
      <c r="A122" s="1152"/>
      <c r="B122" s="1039"/>
      <c r="C122" s="1009" t="s">
        <v>448</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129</v>
      </c>
      <c r="AB122" s="1052"/>
      <c r="AC122" s="1052"/>
      <c r="AD122" s="1052"/>
      <c r="AE122" s="1053"/>
      <c r="AF122" s="1054" t="s">
        <v>129</v>
      </c>
      <c r="AG122" s="1052"/>
      <c r="AH122" s="1052"/>
      <c r="AI122" s="1052"/>
      <c r="AJ122" s="1053"/>
      <c r="AK122" s="1054" t="s">
        <v>129</v>
      </c>
      <c r="AL122" s="1052"/>
      <c r="AM122" s="1052"/>
      <c r="AN122" s="1052"/>
      <c r="AO122" s="1053"/>
      <c r="AP122" s="1055" t="s">
        <v>129</v>
      </c>
      <c r="AQ122" s="1056"/>
      <c r="AR122" s="1056"/>
      <c r="AS122" s="1056"/>
      <c r="AT122" s="1057"/>
      <c r="AU122" s="1085"/>
      <c r="AV122" s="1086"/>
      <c r="AW122" s="1086"/>
      <c r="AX122" s="1086"/>
      <c r="AY122" s="1087"/>
      <c r="AZ122" s="1067" t="s">
        <v>467</v>
      </c>
      <c r="BA122" s="1058"/>
      <c r="BB122" s="1058"/>
      <c r="BC122" s="1058"/>
      <c r="BD122" s="1058"/>
      <c r="BE122" s="1058"/>
      <c r="BF122" s="1058"/>
      <c r="BG122" s="1058"/>
      <c r="BH122" s="1058"/>
      <c r="BI122" s="1058"/>
      <c r="BJ122" s="1058"/>
      <c r="BK122" s="1058"/>
      <c r="BL122" s="1058"/>
      <c r="BM122" s="1058"/>
      <c r="BN122" s="1058"/>
      <c r="BO122" s="1058"/>
      <c r="BP122" s="1059"/>
      <c r="BQ122" s="1090">
        <v>2581267</v>
      </c>
      <c r="BR122" s="1091"/>
      <c r="BS122" s="1091"/>
      <c r="BT122" s="1091"/>
      <c r="BU122" s="1091"/>
      <c r="BV122" s="1091">
        <v>2437620</v>
      </c>
      <c r="BW122" s="1091"/>
      <c r="BX122" s="1091"/>
      <c r="BY122" s="1091"/>
      <c r="BZ122" s="1091"/>
      <c r="CA122" s="1091">
        <v>2536173</v>
      </c>
      <c r="CB122" s="1091"/>
      <c r="CC122" s="1091"/>
      <c r="CD122" s="1091"/>
      <c r="CE122" s="1091"/>
      <c r="CF122" s="1111">
        <v>188.8</v>
      </c>
      <c r="CG122" s="1112"/>
      <c r="CH122" s="1112"/>
      <c r="CI122" s="1112"/>
      <c r="CJ122" s="1112"/>
      <c r="CK122" s="1103"/>
      <c r="CL122" s="1104"/>
      <c r="CM122" s="1104"/>
      <c r="CN122" s="1104"/>
      <c r="CO122" s="1105"/>
      <c r="CP122" s="1113" t="s">
        <v>406</v>
      </c>
      <c r="CQ122" s="1114"/>
      <c r="CR122" s="1114"/>
      <c r="CS122" s="1114"/>
      <c r="CT122" s="1114"/>
      <c r="CU122" s="1114"/>
      <c r="CV122" s="1114"/>
      <c r="CW122" s="1114"/>
      <c r="CX122" s="1114"/>
      <c r="CY122" s="1114"/>
      <c r="CZ122" s="1114"/>
      <c r="DA122" s="1114"/>
      <c r="DB122" s="1114"/>
      <c r="DC122" s="1114"/>
      <c r="DD122" s="1114"/>
      <c r="DE122" s="1114"/>
      <c r="DF122" s="1115"/>
      <c r="DG122" s="1012" t="s">
        <v>129</v>
      </c>
      <c r="DH122" s="1013"/>
      <c r="DI122" s="1013"/>
      <c r="DJ122" s="1013"/>
      <c r="DK122" s="1013"/>
      <c r="DL122" s="1013" t="s">
        <v>435</v>
      </c>
      <c r="DM122" s="1013"/>
      <c r="DN122" s="1013"/>
      <c r="DO122" s="1013"/>
      <c r="DP122" s="1013"/>
      <c r="DQ122" s="1013" t="s">
        <v>129</v>
      </c>
      <c r="DR122" s="1013"/>
      <c r="DS122" s="1013"/>
      <c r="DT122" s="1013"/>
      <c r="DU122" s="1013"/>
      <c r="DV122" s="1014" t="s">
        <v>129</v>
      </c>
      <c r="DW122" s="1014"/>
      <c r="DX122" s="1014"/>
      <c r="DY122" s="1014"/>
      <c r="DZ122" s="1015"/>
    </row>
    <row r="123" spans="1:130" s="241" customFormat="1" ht="26.25" customHeight="1" x14ac:dyDescent="0.15">
      <c r="A123" s="1152"/>
      <c r="B123" s="1039"/>
      <c r="C123" s="1009" t="s">
        <v>454</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129</v>
      </c>
      <c r="AB123" s="1052"/>
      <c r="AC123" s="1052"/>
      <c r="AD123" s="1052"/>
      <c r="AE123" s="1053"/>
      <c r="AF123" s="1054" t="s">
        <v>435</v>
      </c>
      <c r="AG123" s="1052"/>
      <c r="AH123" s="1052"/>
      <c r="AI123" s="1052"/>
      <c r="AJ123" s="1053"/>
      <c r="AK123" s="1054" t="s">
        <v>129</v>
      </c>
      <c r="AL123" s="1052"/>
      <c r="AM123" s="1052"/>
      <c r="AN123" s="1052"/>
      <c r="AO123" s="1053"/>
      <c r="AP123" s="1055" t="s">
        <v>435</v>
      </c>
      <c r="AQ123" s="1056"/>
      <c r="AR123" s="1056"/>
      <c r="AS123" s="1056"/>
      <c r="AT123" s="1057"/>
      <c r="AU123" s="1088"/>
      <c r="AV123" s="1089"/>
      <c r="AW123" s="1089"/>
      <c r="AX123" s="1089"/>
      <c r="AY123" s="1089"/>
      <c r="AZ123" s="272" t="s">
        <v>189</v>
      </c>
      <c r="BA123" s="272"/>
      <c r="BB123" s="272"/>
      <c r="BC123" s="272"/>
      <c r="BD123" s="272"/>
      <c r="BE123" s="272"/>
      <c r="BF123" s="272"/>
      <c r="BG123" s="272"/>
      <c r="BH123" s="272"/>
      <c r="BI123" s="272"/>
      <c r="BJ123" s="272"/>
      <c r="BK123" s="272"/>
      <c r="BL123" s="272"/>
      <c r="BM123" s="272"/>
      <c r="BN123" s="272"/>
      <c r="BO123" s="1068" t="s">
        <v>468</v>
      </c>
      <c r="BP123" s="1099"/>
      <c r="BQ123" s="1158">
        <v>4032039</v>
      </c>
      <c r="BR123" s="1159"/>
      <c r="BS123" s="1159"/>
      <c r="BT123" s="1159"/>
      <c r="BU123" s="1159"/>
      <c r="BV123" s="1159">
        <v>3681438</v>
      </c>
      <c r="BW123" s="1159"/>
      <c r="BX123" s="1159"/>
      <c r="BY123" s="1159"/>
      <c r="BZ123" s="1159"/>
      <c r="CA123" s="1159">
        <v>3491019</v>
      </c>
      <c r="CB123" s="1159"/>
      <c r="CC123" s="1159"/>
      <c r="CD123" s="1159"/>
      <c r="CE123" s="1159"/>
      <c r="CF123" s="1092"/>
      <c r="CG123" s="1093"/>
      <c r="CH123" s="1093"/>
      <c r="CI123" s="1093"/>
      <c r="CJ123" s="1094"/>
      <c r="CK123" s="1103"/>
      <c r="CL123" s="1104"/>
      <c r="CM123" s="1104"/>
      <c r="CN123" s="1104"/>
      <c r="CO123" s="1105"/>
      <c r="CP123" s="1113" t="s">
        <v>469</v>
      </c>
      <c r="CQ123" s="1114"/>
      <c r="CR123" s="1114"/>
      <c r="CS123" s="1114"/>
      <c r="CT123" s="1114"/>
      <c r="CU123" s="1114"/>
      <c r="CV123" s="1114"/>
      <c r="CW123" s="1114"/>
      <c r="CX123" s="1114"/>
      <c r="CY123" s="1114"/>
      <c r="CZ123" s="1114"/>
      <c r="DA123" s="1114"/>
      <c r="DB123" s="1114"/>
      <c r="DC123" s="1114"/>
      <c r="DD123" s="1114"/>
      <c r="DE123" s="1114"/>
      <c r="DF123" s="1115"/>
      <c r="DG123" s="1051" t="s">
        <v>129</v>
      </c>
      <c r="DH123" s="1052"/>
      <c r="DI123" s="1052"/>
      <c r="DJ123" s="1052"/>
      <c r="DK123" s="1053"/>
      <c r="DL123" s="1054" t="s">
        <v>435</v>
      </c>
      <c r="DM123" s="1052"/>
      <c r="DN123" s="1052"/>
      <c r="DO123" s="1052"/>
      <c r="DP123" s="1053"/>
      <c r="DQ123" s="1054" t="s">
        <v>129</v>
      </c>
      <c r="DR123" s="1052"/>
      <c r="DS123" s="1052"/>
      <c r="DT123" s="1052"/>
      <c r="DU123" s="1053"/>
      <c r="DV123" s="1055" t="s">
        <v>435</v>
      </c>
      <c r="DW123" s="1056"/>
      <c r="DX123" s="1056"/>
      <c r="DY123" s="1056"/>
      <c r="DZ123" s="1057"/>
    </row>
    <row r="124" spans="1:130" s="241" customFormat="1" ht="26.25" customHeight="1" thickBot="1" x14ac:dyDescent="0.2">
      <c r="A124" s="1152"/>
      <c r="B124" s="1039"/>
      <c r="C124" s="1009" t="s">
        <v>457</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129</v>
      </c>
      <c r="AB124" s="1052"/>
      <c r="AC124" s="1052"/>
      <c r="AD124" s="1052"/>
      <c r="AE124" s="1053"/>
      <c r="AF124" s="1054" t="s">
        <v>129</v>
      </c>
      <c r="AG124" s="1052"/>
      <c r="AH124" s="1052"/>
      <c r="AI124" s="1052"/>
      <c r="AJ124" s="1053"/>
      <c r="AK124" s="1054" t="s">
        <v>129</v>
      </c>
      <c r="AL124" s="1052"/>
      <c r="AM124" s="1052"/>
      <c r="AN124" s="1052"/>
      <c r="AO124" s="1053"/>
      <c r="AP124" s="1055" t="s">
        <v>129</v>
      </c>
      <c r="AQ124" s="1056"/>
      <c r="AR124" s="1056"/>
      <c r="AS124" s="1056"/>
      <c r="AT124" s="1057"/>
      <c r="AU124" s="1154" t="s">
        <v>470</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9.5</v>
      </c>
      <c r="BR124" s="1121"/>
      <c r="BS124" s="1121"/>
      <c r="BT124" s="1121"/>
      <c r="BU124" s="1121"/>
      <c r="BV124" s="1121">
        <v>18.5</v>
      </c>
      <c r="BW124" s="1121"/>
      <c r="BX124" s="1121"/>
      <c r="BY124" s="1121"/>
      <c r="BZ124" s="1121"/>
      <c r="CA124" s="1121">
        <v>41.1</v>
      </c>
      <c r="CB124" s="1121"/>
      <c r="CC124" s="1121"/>
      <c r="CD124" s="1121"/>
      <c r="CE124" s="1121"/>
      <c r="CF124" s="1122"/>
      <c r="CG124" s="1123"/>
      <c r="CH124" s="1123"/>
      <c r="CI124" s="1123"/>
      <c r="CJ124" s="1124"/>
      <c r="CK124" s="1106"/>
      <c r="CL124" s="1106"/>
      <c r="CM124" s="1106"/>
      <c r="CN124" s="1106"/>
      <c r="CO124" s="1107"/>
      <c r="CP124" s="1113" t="s">
        <v>471</v>
      </c>
      <c r="CQ124" s="1114"/>
      <c r="CR124" s="1114"/>
      <c r="CS124" s="1114"/>
      <c r="CT124" s="1114"/>
      <c r="CU124" s="1114"/>
      <c r="CV124" s="1114"/>
      <c r="CW124" s="1114"/>
      <c r="CX124" s="1114"/>
      <c r="CY124" s="1114"/>
      <c r="CZ124" s="1114"/>
      <c r="DA124" s="1114"/>
      <c r="DB124" s="1114"/>
      <c r="DC124" s="1114"/>
      <c r="DD124" s="1114"/>
      <c r="DE124" s="1114"/>
      <c r="DF124" s="1115"/>
      <c r="DG124" s="1098" t="s">
        <v>129</v>
      </c>
      <c r="DH124" s="1077"/>
      <c r="DI124" s="1077"/>
      <c r="DJ124" s="1077"/>
      <c r="DK124" s="1078"/>
      <c r="DL124" s="1076" t="s">
        <v>129</v>
      </c>
      <c r="DM124" s="1077"/>
      <c r="DN124" s="1077"/>
      <c r="DO124" s="1077"/>
      <c r="DP124" s="1078"/>
      <c r="DQ124" s="1076" t="s">
        <v>129</v>
      </c>
      <c r="DR124" s="1077"/>
      <c r="DS124" s="1077"/>
      <c r="DT124" s="1077"/>
      <c r="DU124" s="1078"/>
      <c r="DV124" s="1079" t="s">
        <v>129</v>
      </c>
      <c r="DW124" s="1080"/>
      <c r="DX124" s="1080"/>
      <c r="DY124" s="1080"/>
      <c r="DZ124" s="1081"/>
    </row>
    <row r="125" spans="1:130" s="241" customFormat="1" ht="26.25" customHeight="1" x14ac:dyDescent="0.15">
      <c r="A125" s="1152"/>
      <c r="B125" s="1039"/>
      <c r="C125" s="1009" t="s">
        <v>459</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129</v>
      </c>
      <c r="AB125" s="1052"/>
      <c r="AC125" s="1052"/>
      <c r="AD125" s="1052"/>
      <c r="AE125" s="1053"/>
      <c r="AF125" s="1054" t="s">
        <v>129</v>
      </c>
      <c r="AG125" s="1052"/>
      <c r="AH125" s="1052"/>
      <c r="AI125" s="1052"/>
      <c r="AJ125" s="1053"/>
      <c r="AK125" s="1054" t="s">
        <v>129</v>
      </c>
      <c r="AL125" s="1052"/>
      <c r="AM125" s="1052"/>
      <c r="AN125" s="1052"/>
      <c r="AO125" s="1053"/>
      <c r="AP125" s="1055" t="s">
        <v>129</v>
      </c>
      <c r="AQ125" s="1056"/>
      <c r="AR125" s="1056"/>
      <c r="AS125" s="1056"/>
      <c r="AT125" s="1057"/>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6" t="s">
        <v>472</v>
      </c>
      <c r="CL125" s="1101"/>
      <c r="CM125" s="1101"/>
      <c r="CN125" s="1101"/>
      <c r="CO125" s="1102"/>
      <c r="CP125" s="1033" t="s">
        <v>473</v>
      </c>
      <c r="CQ125" s="982"/>
      <c r="CR125" s="982"/>
      <c r="CS125" s="982"/>
      <c r="CT125" s="982"/>
      <c r="CU125" s="982"/>
      <c r="CV125" s="982"/>
      <c r="CW125" s="982"/>
      <c r="CX125" s="982"/>
      <c r="CY125" s="982"/>
      <c r="CZ125" s="982"/>
      <c r="DA125" s="982"/>
      <c r="DB125" s="982"/>
      <c r="DC125" s="982"/>
      <c r="DD125" s="982"/>
      <c r="DE125" s="982"/>
      <c r="DF125" s="983"/>
      <c r="DG125" s="1019" t="s">
        <v>129</v>
      </c>
      <c r="DH125" s="1020"/>
      <c r="DI125" s="1020"/>
      <c r="DJ125" s="1020"/>
      <c r="DK125" s="1020"/>
      <c r="DL125" s="1020" t="s">
        <v>129</v>
      </c>
      <c r="DM125" s="1020"/>
      <c r="DN125" s="1020"/>
      <c r="DO125" s="1020"/>
      <c r="DP125" s="1020"/>
      <c r="DQ125" s="1020" t="s">
        <v>129</v>
      </c>
      <c r="DR125" s="1020"/>
      <c r="DS125" s="1020"/>
      <c r="DT125" s="1020"/>
      <c r="DU125" s="1020"/>
      <c r="DV125" s="1021" t="s">
        <v>129</v>
      </c>
      <c r="DW125" s="1021"/>
      <c r="DX125" s="1021"/>
      <c r="DY125" s="1021"/>
      <c r="DZ125" s="1022"/>
    </row>
    <row r="126" spans="1:130" s="241" customFormat="1" ht="26.25" customHeight="1" thickBot="1" x14ac:dyDescent="0.2">
      <c r="A126" s="1152"/>
      <c r="B126" s="1039"/>
      <c r="C126" s="1009" t="s">
        <v>461</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129</v>
      </c>
      <c r="AB126" s="1052"/>
      <c r="AC126" s="1052"/>
      <c r="AD126" s="1052"/>
      <c r="AE126" s="1053"/>
      <c r="AF126" s="1054" t="s">
        <v>129</v>
      </c>
      <c r="AG126" s="1052"/>
      <c r="AH126" s="1052"/>
      <c r="AI126" s="1052"/>
      <c r="AJ126" s="1053"/>
      <c r="AK126" s="1054" t="s">
        <v>129</v>
      </c>
      <c r="AL126" s="1052"/>
      <c r="AM126" s="1052"/>
      <c r="AN126" s="1052"/>
      <c r="AO126" s="1053"/>
      <c r="AP126" s="1055" t="s">
        <v>129</v>
      </c>
      <c r="AQ126" s="1056"/>
      <c r="AR126" s="1056"/>
      <c r="AS126" s="1056"/>
      <c r="AT126" s="1057"/>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7"/>
      <c r="CL126" s="1104"/>
      <c r="CM126" s="1104"/>
      <c r="CN126" s="1104"/>
      <c r="CO126" s="1105"/>
      <c r="CP126" s="1042" t="s">
        <v>474</v>
      </c>
      <c r="CQ126" s="1043"/>
      <c r="CR126" s="1043"/>
      <c r="CS126" s="1043"/>
      <c r="CT126" s="1043"/>
      <c r="CU126" s="1043"/>
      <c r="CV126" s="1043"/>
      <c r="CW126" s="1043"/>
      <c r="CX126" s="1043"/>
      <c r="CY126" s="1043"/>
      <c r="CZ126" s="1043"/>
      <c r="DA126" s="1043"/>
      <c r="DB126" s="1043"/>
      <c r="DC126" s="1043"/>
      <c r="DD126" s="1043"/>
      <c r="DE126" s="1043"/>
      <c r="DF126" s="1044"/>
      <c r="DG126" s="1012" t="s">
        <v>129</v>
      </c>
      <c r="DH126" s="1013"/>
      <c r="DI126" s="1013"/>
      <c r="DJ126" s="1013"/>
      <c r="DK126" s="1013"/>
      <c r="DL126" s="1013" t="s">
        <v>129</v>
      </c>
      <c r="DM126" s="1013"/>
      <c r="DN126" s="1013"/>
      <c r="DO126" s="1013"/>
      <c r="DP126" s="1013"/>
      <c r="DQ126" s="1013" t="s">
        <v>129</v>
      </c>
      <c r="DR126" s="1013"/>
      <c r="DS126" s="1013"/>
      <c r="DT126" s="1013"/>
      <c r="DU126" s="1013"/>
      <c r="DV126" s="1014" t="s">
        <v>129</v>
      </c>
      <c r="DW126" s="1014"/>
      <c r="DX126" s="1014"/>
      <c r="DY126" s="1014"/>
      <c r="DZ126" s="1015"/>
    </row>
    <row r="127" spans="1:130" s="241" customFormat="1" ht="26.25" customHeight="1" x14ac:dyDescent="0.15">
      <c r="A127" s="1153"/>
      <c r="B127" s="1041"/>
      <c r="C127" s="1095" t="s">
        <v>475</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129</v>
      </c>
      <c r="AB127" s="1052"/>
      <c r="AC127" s="1052"/>
      <c r="AD127" s="1052"/>
      <c r="AE127" s="1053"/>
      <c r="AF127" s="1054" t="s">
        <v>129</v>
      </c>
      <c r="AG127" s="1052"/>
      <c r="AH127" s="1052"/>
      <c r="AI127" s="1052"/>
      <c r="AJ127" s="1053"/>
      <c r="AK127" s="1054" t="s">
        <v>129</v>
      </c>
      <c r="AL127" s="1052"/>
      <c r="AM127" s="1052"/>
      <c r="AN127" s="1052"/>
      <c r="AO127" s="1053"/>
      <c r="AP127" s="1055" t="s">
        <v>129</v>
      </c>
      <c r="AQ127" s="1056"/>
      <c r="AR127" s="1056"/>
      <c r="AS127" s="1056"/>
      <c r="AT127" s="1057"/>
      <c r="AU127" s="277"/>
      <c r="AV127" s="277"/>
      <c r="AW127" s="277"/>
      <c r="AX127" s="1125" t="s">
        <v>476</v>
      </c>
      <c r="AY127" s="1126"/>
      <c r="AZ127" s="1126"/>
      <c r="BA127" s="1126"/>
      <c r="BB127" s="1126"/>
      <c r="BC127" s="1126"/>
      <c r="BD127" s="1126"/>
      <c r="BE127" s="1127"/>
      <c r="BF127" s="1128" t="s">
        <v>477</v>
      </c>
      <c r="BG127" s="1126"/>
      <c r="BH127" s="1126"/>
      <c r="BI127" s="1126"/>
      <c r="BJ127" s="1126"/>
      <c r="BK127" s="1126"/>
      <c r="BL127" s="1127"/>
      <c r="BM127" s="1128" t="s">
        <v>478</v>
      </c>
      <c r="BN127" s="1126"/>
      <c r="BO127" s="1126"/>
      <c r="BP127" s="1126"/>
      <c r="BQ127" s="1126"/>
      <c r="BR127" s="1126"/>
      <c r="BS127" s="1127"/>
      <c r="BT127" s="1128" t="s">
        <v>479</v>
      </c>
      <c r="BU127" s="1126"/>
      <c r="BV127" s="1126"/>
      <c r="BW127" s="1126"/>
      <c r="BX127" s="1126"/>
      <c r="BY127" s="1126"/>
      <c r="BZ127" s="1150"/>
      <c r="CA127" s="277"/>
      <c r="CB127" s="277"/>
      <c r="CC127" s="277"/>
      <c r="CD127" s="278"/>
      <c r="CE127" s="278"/>
      <c r="CF127" s="278"/>
      <c r="CG127" s="275"/>
      <c r="CH127" s="275"/>
      <c r="CI127" s="275"/>
      <c r="CJ127" s="276"/>
      <c r="CK127" s="1117"/>
      <c r="CL127" s="1104"/>
      <c r="CM127" s="1104"/>
      <c r="CN127" s="1104"/>
      <c r="CO127" s="1105"/>
      <c r="CP127" s="1042" t="s">
        <v>480</v>
      </c>
      <c r="CQ127" s="1043"/>
      <c r="CR127" s="1043"/>
      <c r="CS127" s="1043"/>
      <c r="CT127" s="1043"/>
      <c r="CU127" s="1043"/>
      <c r="CV127" s="1043"/>
      <c r="CW127" s="1043"/>
      <c r="CX127" s="1043"/>
      <c r="CY127" s="1043"/>
      <c r="CZ127" s="1043"/>
      <c r="DA127" s="1043"/>
      <c r="DB127" s="1043"/>
      <c r="DC127" s="1043"/>
      <c r="DD127" s="1043"/>
      <c r="DE127" s="1043"/>
      <c r="DF127" s="1044"/>
      <c r="DG127" s="1012" t="s">
        <v>129</v>
      </c>
      <c r="DH127" s="1013"/>
      <c r="DI127" s="1013"/>
      <c r="DJ127" s="1013"/>
      <c r="DK127" s="1013"/>
      <c r="DL127" s="1013" t="s">
        <v>129</v>
      </c>
      <c r="DM127" s="1013"/>
      <c r="DN127" s="1013"/>
      <c r="DO127" s="1013"/>
      <c r="DP127" s="1013"/>
      <c r="DQ127" s="1013" t="s">
        <v>129</v>
      </c>
      <c r="DR127" s="1013"/>
      <c r="DS127" s="1013"/>
      <c r="DT127" s="1013"/>
      <c r="DU127" s="1013"/>
      <c r="DV127" s="1014" t="s">
        <v>129</v>
      </c>
      <c r="DW127" s="1014"/>
      <c r="DX127" s="1014"/>
      <c r="DY127" s="1014"/>
      <c r="DZ127" s="1015"/>
    </row>
    <row r="128" spans="1:130" s="241" customFormat="1" ht="26.25" customHeight="1" thickBot="1" x14ac:dyDescent="0.2">
      <c r="A128" s="1136" t="s">
        <v>481</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482</v>
      </c>
      <c r="X128" s="1138"/>
      <c r="Y128" s="1138"/>
      <c r="Z128" s="1139"/>
      <c r="AA128" s="1140">
        <v>518</v>
      </c>
      <c r="AB128" s="1141"/>
      <c r="AC128" s="1141"/>
      <c r="AD128" s="1141"/>
      <c r="AE128" s="1142"/>
      <c r="AF128" s="1143">
        <v>518</v>
      </c>
      <c r="AG128" s="1141"/>
      <c r="AH128" s="1141"/>
      <c r="AI128" s="1141"/>
      <c r="AJ128" s="1142"/>
      <c r="AK128" s="1143" t="s">
        <v>129</v>
      </c>
      <c r="AL128" s="1141"/>
      <c r="AM128" s="1141"/>
      <c r="AN128" s="1141"/>
      <c r="AO128" s="1142"/>
      <c r="AP128" s="1144"/>
      <c r="AQ128" s="1145"/>
      <c r="AR128" s="1145"/>
      <c r="AS128" s="1145"/>
      <c r="AT128" s="1146"/>
      <c r="AU128" s="277"/>
      <c r="AV128" s="277"/>
      <c r="AW128" s="277"/>
      <c r="AX128" s="981" t="s">
        <v>483</v>
      </c>
      <c r="AY128" s="982"/>
      <c r="AZ128" s="982"/>
      <c r="BA128" s="982"/>
      <c r="BB128" s="982"/>
      <c r="BC128" s="982"/>
      <c r="BD128" s="982"/>
      <c r="BE128" s="983"/>
      <c r="BF128" s="1147" t="s">
        <v>129</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78"/>
      <c r="CB128" s="278"/>
      <c r="CC128" s="278"/>
      <c r="CD128" s="278"/>
      <c r="CE128" s="278"/>
      <c r="CF128" s="278"/>
      <c r="CG128" s="275"/>
      <c r="CH128" s="275"/>
      <c r="CI128" s="275"/>
      <c r="CJ128" s="276"/>
      <c r="CK128" s="1118"/>
      <c r="CL128" s="1119"/>
      <c r="CM128" s="1119"/>
      <c r="CN128" s="1119"/>
      <c r="CO128" s="1120"/>
      <c r="CP128" s="1129" t="s">
        <v>484</v>
      </c>
      <c r="CQ128" s="1130"/>
      <c r="CR128" s="1130"/>
      <c r="CS128" s="1130"/>
      <c r="CT128" s="1130"/>
      <c r="CU128" s="1130"/>
      <c r="CV128" s="1130"/>
      <c r="CW128" s="1130"/>
      <c r="CX128" s="1130"/>
      <c r="CY128" s="1130"/>
      <c r="CZ128" s="1130"/>
      <c r="DA128" s="1130"/>
      <c r="DB128" s="1130"/>
      <c r="DC128" s="1130"/>
      <c r="DD128" s="1130"/>
      <c r="DE128" s="1130"/>
      <c r="DF128" s="1131"/>
      <c r="DG128" s="1132" t="s">
        <v>129</v>
      </c>
      <c r="DH128" s="1133"/>
      <c r="DI128" s="1133"/>
      <c r="DJ128" s="1133"/>
      <c r="DK128" s="1133"/>
      <c r="DL128" s="1133" t="s">
        <v>129</v>
      </c>
      <c r="DM128" s="1133"/>
      <c r="DN128" s="1133"/>
      <c r="DO128" s="1133"/>
      <c r="DP128" s="1133"/>
      <c r="DQ128" s="1133" t="s">
        <v>129</v>
      </c>
      <c r="DR128" s="1133"/>
      <c r="DS128" s="1133"/>
      <c r="DT128" s="1133"/>
      <c r="DU128" s="1133"/>
      <c r="DV128" s="1134" t="s">
        <v>129</v>
      </c>
      <c r="DW128" s="1134"/>
      <c r="DX128" s="1134"/>
      <c r="DY128" s="1134"/>
      <c r="DZ128" s="1135"/>
    </row>
    <row r="129" spans="1:131" s="241" customFormat="1" ht="26.25" customHeight="1" x14ac:dyDescent="0.15">
      <c r="A129" s="1023" t="s">
        <v>108</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485</v>
      </c>
      <c r="X129" s="1167"/>
      <c r="Y129" s="1167"/>
      <c r="Z129" s="1168"/>
      <c r="AA129" s="1051">
        <v>1607213</v>
      </c>
      <c r="AB129" s="1052"/>
      <c r="AC129" s="1052"/>
      <c r="AD129" s="1052"/>
      <c r="AE129" s="1053"/>
      <c r="AF129" s="1054">
        <v>1588594</v>
      </c>
      <c r="AG129" s="1052"/>
      <c r="AH129" s="1052"/>
      <c r="AI129" s="1052"/>
      <c r="AJ129" s="1053"/>
      <c r="AK129" s="1054">
        <v>1626440</v>
      </c>
      <c r="AL129" s="1052"/>
      <c r="AM129" s="1052"/>
      <c r="AN129" s="1052"/>
      <c r="AO129" s="1053"/>
      <c r="AP129" s="1169"/>
      <c r="AQ129" s="1170"/>
      <c r="AR129" s="1170"/>
      <c r="AS129" s="1170"/>
      <c r="AT129" s="1171"/>
      <c r="AU129" s="279"/>
      <c r="AV129" s="279"/>
      <c r="AW129" s="279"/>
      <c r="AX129" s="1160" t="s">
        <v>486</v>
      </c>
      <c r="AY129" s="1043"/>
      <c r="AZ129" s="1043"/>
      <c r="BA129" s="1043"/>
      <c r="BB129" s="1043"/>
      <c r="BC129" s="1043"/>
      <c r="BD129" s="1043"/>
      <c r="BE129" s="1044"/>
      <c r="BF129" s="1161" t="s">
        <v>129</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1023" t="s">
        <v>487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488</v>
      </c>
      <c r="X130" s="1167"/>
      <c r="Y130" s="1167"/>
      <c r="Z130" s="1168"/>
      <c r="AA130" s="1051">
        <v>262946</v>
      </c>
      <c r="AB130" s="1052"/>
      <c r="AC130" s="1052"/>
      <c r="AD130" s="1052"/>
      <c r="AE130" s="1053"/>
      <c r="AF130" s="1054">
        <v>274102</v>
      </c>
      <c r="AG130" s="1052"/>
      <c r="AH130" s="1052"/>
      <c r="AI130" s="1052"/>
      <c r="AJ130" s="1053"/>
      <c r="AK130" s="1054">
        <v>283202</v>
      </c>
      <c r="AL130" s="1052"/>
      <c r="AM130" s="1052"/>
      <c r="AN130" s="1052"/>
      <c r="AO130" s="1053"/>
      <c r="AP130" s="1169"/>
      <c r="AQ130" s="1170"/>
      <c r="AR130" s="1170"/>
      <c r="AS130" s="1170"/>
      <c r="AT130" s="1171"/>
      <c r="AU130" s="279"/>
      <c r="AV130" s="279"/>
      <c r="AW130" s="279"/>
      <c r="AX130" s="1160" t="s">
        <v>489</v>
      </c>
      <c r="AY130" s="1043"/>
      <c r="AZ130" s="1043"/>
      <c r="BA130" s="1043"/>
      <c r="BB130" s="1043"/>
      <c r="BC130" s="1043"/>
      <c r="BD130" s="1043"/>
      <c r="BE130" s="1044"/>
      <c r="BF130" s="1197">
        <v>8.4</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490</v>
      </c>
      <c r="X131" s="1205"/>
      <c r="Y131" s="1205"/>
      <c r="Z131" s="1206"/>
      <c r="AA131" s="1098">
        <v>1344267</v>
      </c>
      <c r="AB131" s="1077"/>
      <c r="AC131" s="1077"/>
      <c r="AD131" s="1077"/>
      <c r="AE131" s="1078"/>
      <c r="AF131" s="1076">
        <v>1314492</v>
      </c>
      <c r="AG131" s="1077"/>
      <c r="AH131" s="1077"/>
      <c r="AI131" s="1077"/>
      <c r="AJ131" s="1078"/>
      <c r="AK131" s="1076">
        <v>1343238</v>
      </c>
      <c r="AL131" s="1077"/>
      <c r="AM131" s="1077"/>
      <c r="AN131" s="1077"/>
      <c r="AO131" s="1078"/>
      <c r="AP131" s="1207"/>
      <c r="AQ131" s="1208"/>
      <c r="AR131" s="1208"/>
      <c r="AS131" s="1208"/>
      <c r="AT131" s="1209"/>
      <c r="AU131" s="279"/>
      <c r="AV131" s="279"/>
      <c r="AW131" s="279"/>
      <c r="AX131" s="1179" t="s">
        <v>491</v>
      </c>
      <c r="AY131" s="1130"/>
      <c r="AZ131" s="1130"/>
      <c r="BA131" s="1130"/>
      <c r="BB131" s="1130"/>
      <c r="BC131" s="1130"/>
      <c r="BD131" s="1130"/>
      <c r="BE131" s="1131"/>
      <c r="BF131" s="1180">
        <v>41.1</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1186" t="s">
        <v>492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493</v>
      </c>
      <c r="W132" s="1190"/>
      <c r="X132" s="1190"/>
      <c r="Y132" s="1190"/>
      <c r="Z132" s="1191"/>
      <c r="AA132" s="1192">
        <v>7.8206189689999999</v>
      </c>
      <c r="AB132" s="1193"/>
      <c r="AC132" s="1193"/>
      <c r="AD132" s="1193"/>
      <c r="AE132" s="1194"/>
      <c r="AF132" s="1195">
        <v>8.594651013</v>
      </c>
      <c r="AG132" s="1193"/>
      <c r="AH132" s="1193"/>
      <c r="AI132" s="1193"/>
      <c r="AJ132" s="1194"/>
      <c r="AK132" s="1195">
        <v>8.8278473359999996</v>
      </c>
      <c r="AL132" s="1193"/>
      <c r="AM132" s="1193"/>
      <c r="AN132" s="1193"/>
      <c r="AO132" s="1194"/>
      <c r="AP132" s="1092"/>
      <c r="AQ132" s="1093"/>
      <c r="AR132" s="1093"/>
      <c r="AS132" s="1093"/>
      <c r="AT132" s="1196"/>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494</v>
      </c>
      <c r="W133" s="1173"/>
      <c r="X133" s="1173"/>
      <c r="Y133" s="1173"/>
      <c r="Z133" s="1174"/>
      <c r="AA133" s="1175">
        <v>6.9</v>
      </c>
      <c r="AB133" s="1176"/>
      <c r="AC133" s="1176"/>
      <c r="AD133" s="1176"/>
      <c r="AE133" s="1177"/>
      <c r="AF133" s="1175">
        <v>7.8</v>
      </c>
      <c r="AG133" s="1176"/>
      <c r="AH133" s="1176"/>
      <c r="AI133" s="1176"/>
      <c r="AJ133" s="1177"/>
      <c r="AK133" s="1175">
        <v>8.4</v>
      </c>
      <c r="AL133" s="1176"/>
      <c r="AM133" s="1176"/>
      <c r="AN133" s="1176"/>
      <c r="AO133" s="1177"/>
      <c r="AP133" s="1122"/>
      <c r="AQ133" s="1123"/>
      <c r="AR133" s="1123"/>
      <c r="AS133" s="1123"/>
      <c r="AT133" s="1178"/>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lUfcRzhEgoYNo2N/dqE8lJUEEuWkvuIX2g/Y5LAWbLql0m4JxehyQ/JIQBU+4kocJNj1Ph/cGDYiNezi61aMKw==" saltValue="ebRStajc0uXhOoDBNCbB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topLeftCell="A28" zoomScale="70" zoomScaleNormal="85" zoomScaleSheetLayoutView="70" workbookViewId="0">
      <selection activeCell="DH72" sqref="DH72"/>
    </sheetView>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495</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J2wkD4rdof6af07X0S5qQ5WEGyjcyK+2ccP1sKz9ksUjtNE3PURjZiHip+m+3pg23XWmglGrl/NTO4kX0Gek7A==" saltValue="nQdKsio6w9W/cu+62DcGN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91"/>
  <sheetViews>
    <sheetView showGridLines="0" topLeftCell="A31" zoomScale="70" zoomScaleNormal="7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sheetData>
  <sheetProtection algorithmName="SHA-512" hashValue="bHQg+BGLyWHl8jKX+Yk8KHCJ4arXovzM+1LhSH41LojYDwuxBnbn7+FX/uqXEsRKAUtpyXpHUeK4u+q+CcAc2A==" saltValue="WwEnQBGkhxhDnItz8QSzm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I25" zoomScale="80" zoomScaleSheetLayoutView="80"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496</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497</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3" t="s">
        <v>498</v>
      </c>
      <c r="AP7" s="298"/>
      <c r="AQ7" s="299" t="s">
        <v>499</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4"/>
      <c r="AP8" s="304" t="s">
        <v>500</v>
      </c>
      <c r="AQ8" s="305" t="s">
        <v>501</v>
      </c>
      <c r="AR8" s="306" t="s">
        <v>502</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5" t="s">
        <v>503</v>
      </c>
      <c r="AL9" s="1216"/>
      <c r="AM9" s="1216"/>
      <c r="AN9" s="1217"/>
      <c r="AO9" s="307">
        <v>468251</v>
      </c>
      <c r="AP9" s="307">
        <v>290298</v>
      </c>
      <c r="AQ9" s="308">
        <v>218185</v>
      </c>
      <c r="AR9" s="309">
        <v>33.1</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5" t="s">
        <v>504</v>
      </c>
      <c r="AL10" s="1216"/>
      <c r="AM10" s="1216"/>
      <c r="AN10" s="1217"/>
      <c r="AO10" s="310">
        <v>83664</v>
      </c>
      <c r="AP10" s="310">
        <v>51869</v>
      </c>
      <c r="AQ10" s="311">
        <v>27381</v>
      </c>
      <c r="AR10" s="312">
        <v>89.4</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5" t="s">
        <v>505</v>
      </c>
      <c r="AL11" s="1216"/>
      <c r="AM11" s="1216"/>
      <c r="AN11" s="1217"/>
      <c r="AO11" s="310">
        <v>136917</v>
      </c>
      <c r="AP11" s="310">
        <v>84883</v>
      </c>
      <c r="AQ11" s="311">
        <v>25697</v>
      </c>
      <c r="AR11" s="312">
        <v>230.3</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5" t="s">
        <v>506</v>
      </c>
      <c r="AL12" s="1216"/>
      <c r="AM12" s="1216"/>
      <c r="AN12" s="1217"/>
      <c r="AO12" s="310" t="s">
        <v>507</v>
      </c>
      <c r="AP12" s="310" t="s">
        <v>507</v>
      </c>
      <c r="AQ12" s="311">
        <v>4359</v>
      </c>
      <c r="AR12" s="312" t="s">
        <v>507</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5" t="s">
        <v>508</v>
      </c>
      <c r="AL13" s="1216"/>
      <c r="AM13" s="1216"/>
      <c r="AN13" s="1217"/>
      <c r="AO13" s="310" t="s">
        <v>507</v>
      </c>
      <c r="AP13" s="310" t="s">
        <v>507</v>
      </c>
      <c r="AQ13" s="311" t="s">
        <v>507</v>
      </c>
      <c r="AR13" s="312" t="s">
        <v>507</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5" t="s">
        <v>509</v>
      </c>
      <c r="AL14" s="1216"/>
      <c r="AM14" s="1216"/>
      <c r="AN14" s="1217"/>
      <c r="AO14" s="310">
        <v>46237</v>
      </c>
      <c r="AP14" s="310">
        <v>28665</v>
      </c>
      <c r="AQ14" s="311">
        <v>8999</v>
      </c>
      <c r="AR14" s="312">
        <v>218.5</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5" t="s">
        <v>510</v>
      </c>
      <c r="AL15" s="1216"/>
      <c r="AM15" s="1216"/>
      <c r="AN15" s="1217"/>
      <c r="AO15" s="310" t="s">
        <v>507</v>
      </c>
      <c r="AP15" s="310" t="s">
        <v>507</v>
      </c>
      <c r="AQ15" s="311">
        <v>6052</v>
      </c>
      <c r="AR15" s="312" t="s">
        <v>507</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8" t="s">
        <v>511</v>
      </c>
      <c r="AL16" s="1219"/>
      <c r="AM16" s="1219"/>
      <c r="AN16" s="1220"/>
      <c r="AO16" s="310">
        <v>-41505</v>
      </c>
      <c r="AP16" s="310">
        <v>-25732</v>
      </c>
      <c r="AQ16" s="311">
        <v>-19480</v>
      </c>
      <c r="AR16" s="312">
        <v>32.1</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8" t="s">
        <v>189</v>
      </c>
      <c r="AL17" s="1219"/>
      <c r="AM17" s="1219"/>
      <c r="AN17" s="1220"/>
      <c r="AO17" s="310">
        <v>693564</v>
      </c>
      <c r="AP17" s="310">
        <v>429984</v>
      </c>
      <c r="AQ17" s="311">
        <v>271195</v>
      </c>
      <c r="AR17" s="312">
        <v>58.6</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512</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513</v>
      </c>
      <c r="AP20" s="318" t="s">
        <v>514</v>
      </c>
      <c r="AQ20" s="319" t="s">
        <v>515</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10" t="s">
        <v>516</v>
      </c>
      <c r="AL21" s="1211"/>
      <c r="AM21" s="1211"/>
      <c r="AN21" s="1212"/>
      <c r="AO21" s="322">
        <v>32.86</v>
      </c>
      <c r="AP21" s="323">
        <v>25.46</v>
      </c>
      <c r="AQ21" s="324">
        <v>7.4</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10" t="s">
        <v>517</v>
      </c>
      <c r="AL22" s="1211"/>
      <c r="AM22" s="1211"/>
      <c r="AN22" s="1212"/>
      <c r="AO22" s="327">
        <v>100</v>
      </c>
      <c r="AP22" s="328">
        <v>93.7</v>
      </c>
      <c r="AQ22" s="329">
        <v>6.3</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518</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519</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520</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3" t="s">
        <v>498</v>
      </c>
      <c r="AP30" s="298"/>
      <c r="AQ30" s="299" t="s">
        <v>499</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4"/>
      <c r="AP31" s="304" t="s">
        <v>500</v>
      </c>
      <c r="AQ31" s="305" t="s">
        <v>501</v>
      </c>
      <c r="AR31" s="306" t="s">
        <v>502</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6" t="s">
        <v>521</v>
      </c>
      <c r="AL32" s="1227"/>
      <c r="AM32" s="1227"/>
      <c r="AN32" s="1228"/>
      <c r="AO32" s="337">
        <v>326050</v>
      </c>
      <c r="AP32" s="337">
        <v>202139</v>
      </c>
      <c r="AQ32" s="338">
        <v>157756</v>
      </c>
      <c r="AR32" s="339">
        <v>28.1</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6" t="s">
        <v>522</v>
      </c>
      <c r="AL33" s="1227"/>
      <c r="AM33" s="1227"/>
      <c r="AN33" s="1228"/>
      <c r="AO33" s="337" t="s">
        <v>507</v>
      </c>
      <c r="AP33" s="337" t="s">
        <v>507</v>
      </c>
      <c r="AQ33" s="338" t="s">
        <v>507</v>
      </c>
      <c r="AR33" s="339" t="s">
        <v>507</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6" t="s">
        <v>523</v>
      </c>
      <c r="AL34" s="1227"/>
      <c r="AM34" s="1227"/>
      <c r="AN34" s="1228"/>
      <c r="AO34" s="337" t="s">
        <v>507</v>
      </c>
      <c r="AP34" s="337" t="s">
        <v>507</v>
      </c>
      <c r="AQ34" s="338" t="s">
        <v>507</v>
      </c>
      <c r="AR34" s="339" t="s">
        <v>507</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6" t="s">
        <v>524</v>
      </c>
      <c r="AL35" s="1227"/>
      <c r="AM35" s="1227"/>
      <c r="AN35" s="1228"/>
      <c r="AO35" s="337">
        <v>56697</v>
      </c>
      <c r="AP35" s="337">
        <v>35150</v>
      </c>
      <c r="AQ35" s="338">
        <v>29837</v>
      </c>
      <c r="AR35" s="339">
        <v>17.8</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6" t="s">
        <v>525</v>
      </c>
      <c r="AL36" s="1227"/>
      <c r="AM36" s="1227"/>
      <c r="AN36" s="1228"/>
      <c r="AO36" s="337">
        <v>18583</v>
      </c>
      <c r="AP36" s="337">
        <v>11521</v>
      </c>
      <c r="AQ36" s="338">
        <v>5452</v>
      </c>
      <c r="AR36" s="339">
        <v>111.3</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6" t="s">
        <v>526</v>
      </c>
      <c r="AL37" s="1227"/>
      <c r="AM37" s="1227"/>
      <c r="AN37" s="1228"/>
      <c r="AO37" s="337" t="s">
        <v>507</v>
      </c>
      <c r="AP37" s="337" t="s">
        <v>507</v>
      </c>
      <c r="AQ37" s="338">
        <v>1300</v>
      </c>
      <c r="AR37" s="339" t="s">
        <v>507</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9" t="s">
        <v>527</v>
      </c>
      <c r="AL38" s="1230"/>
      <c r="AM38" s="1230"/>
      <c r="AN38" s="1231"/>
      <c r="AO38" s="340">
        <v>451</v>
      </c>
      <c r="AP38" s="340">
        <v>280</v>
      </c>
      <c r="AQ38" s="341">
        <v>36</v>
      </c>
      <c r="AR38" s="329">
        <v>677.8</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9" t="s">
        <v>528</v>
      </c>
      <c r="AL39" s="1230"/>
      <c r="AM39" s="1230"/>
      <c r="AN39" s="1231"/>
      <c r="AO39" s="337" t="s">
        <v>507</v>
      </c>
      <c r="AP39" s="337" t="s">
        <v>507</v>
      </c>
      <c r="AQ39" s="338">
        <v>-9131</v>
      </c>
      <c r="AR39" s="339" t="s">
        <v>507</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6" t="s">
        <v>529</v>
      </c>
      <c r="AL40" s="1227"/>
      <c r="AM40" s="1227"/>
      <c r="AN40" s="1228"/>
      <c r="AO40" s="337">
        <v>-283202</v>
      </c>
      <c r="AP40" s="337">
        <v>-175575</v>
      </c>
      <c r="AQ40" s="338">
        <v>-138994</v>
      </c>
      <c r="AR40" s="339">
        <v>26.3</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2" t="s">
        <v>301</v>
      </c>
      <c r="AL41" s="1233"/>
      <c r="AM41" s="1233"/>
      <c r="AN41" s="1234"/>
      <c r="AO41" s="337">
        <v>118579</v>
      </c>
      <c r="AP41" s="337">
        <v>73515</v>
      </c>
      <c r="AQ41" s="338">
        <v>46254</v>
      </c>
      <c r="AR41" s="339">
        <v>58.9</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530</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531</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532</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21" t="s">
        <v>498</v>
      </c>
      <c r="AN49" s="1223" t="s">
        <v>533</v>
      </c>
      <c r="AO49" s="1224"/>
      <c r="AP49" s="1224"/>
      <c r="AQ49" s="1224"/>
      <c r="AR49" s="1225"/>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2"/>
      <c r="AN50" s="353" t="s">
        <v>534</v>
      </c>
      <c r="AO50" s="354" t="s">
        <v>535</v>
      </c>
      <c r="AP50" s="355" t="s">
        <v>536</v>
      </c>
      <c r="AQ50" s="356" t="s">
        <v>537</v>
      </c>
      <c r="AR50" s="357" t="s">
        <v>538</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539</v>
      </c>
      <c r="AL51" s="350"/>
      <c r="AM51" s="358">
        <v>484152</v>
      </c>
      <c r="AN51" s="359">
        <v>389816</v>
      </c>
      <c r="AO51" s="360">
        <v>-38.700000000000003</v>
      </c>
      <c r="AP51" s="361">
        <v>287914</v>
      </c>
      <c r="AQ51" s="362">
        <v>-0.2</v>
      </c>
      <c r="AR51" s="363">
        <v>-38.5</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540</v>
      </c>
      <c r="AM52" s="366">
        <v>327692</v>
      </c>
      <c r="AN52" s="367">
        <v>263842</v>
      </c>
      <c r="AO52" s="368">
        <v>-40.9</v>
      </c>
      <c r="AP52" s="369">
        <v>146531</v>
      </c>
      <c r="AQ52" s="370">
        <v>3.5</v>
      </c>
      <c r="AR52" s="371">
        <v>-44.4</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541</v>
      </c>
      <c r="AL53" s="350"/>
      <c r="AM53" s="358">
        <v>576872</v>
      </c>
      <c r="AN53" s="359">
        <v>458563</v>
      </c>
      <c r="AO53" s="360">
        <v>17.600000000000001</v>
      </c>
      <c r="AP53" s="361">
        <v>310300</v>
      </c>
      <c r="AQ53" s="362">
        <v>7.8</v>
      </c>
      <c r="AR53" s="363">
        <v>9.8000000000000007</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540</v>
      </c>
      <c r="AM54" s="366">
        <v>348559</v>
      </c>
      <c r="AN54" s="367">
        <v>277074</v>
      </c>
      <c r="AO54" s="368">
        <v>5</v>
      </c>
      <c r="AP54" s="369">
        <v>157576</v>
      </c>
      <c r="AQ54" s="370">
        <v>7.5</v>
      </c>
      <c r="AR54" s="371">
        <v>-2.5</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542</v>
      </c>
      <c r="AL55" s="350"/>
      <c r="AM55" s="358">
        <v>615249</v>
      </c>
      <c r="AN55" s="359">
        <v>424310</v>
      </c>
      <c r="AO55" s="360">
        <v>-7.5</v>
      </c>
      <c r="AP55" s="361">
        <v>317319</v>
      </c>
      <c r="AQ55" s="362">
        <v>2.2999999999999998</v>
      </c>
      <c r="AR55" s="363">
        <v>-9.8000000000000007</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540</v>
      </c>
      <c r="AM56" s="366">
        <v>265117</v>
      </c>
      <c r="AN56" s="367">
        <v>182839</v>
      </c>
      <c r="AO56" s="368">
        <v>-34</v>
      </c>
      <c r="AP56" s="369">
        <v>164214</v>
      </c>
      <c r="AQ56" s="370">
        <v>4.2</v>
      </c>
      <c r="AR56" s="371">
        <v>-38.200000000000003</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543</v>
      </c>
      <c r="AL57" s="350"/>
      <c r="AM57" s="358">
        <v>391089</v>
      </c>
      <c r="AN57" s="359">
        <v>259343</v>
      </c>
      <c r="AO57" s="360">
        <v>-38.9</v>
      </c>
      <c r="AP57" s="361">
        <v>289738</v>
      </c>
      <c r="AQ57" s="362">
        <v>-8.6999999999999993</v>
      </c>
      <c r="AR57" s="363">
        <v>-30.2</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540</v>
      </c>
      <c r="AM58" s="366">
        <v>227987</v>
      </c>
      <c r="AN58" s="367">
        <v>151185</v>
      </c>
      <c r="AO58" s="368">
        <v>-17.3</v>
      </c>
      <c r="AP58" s="369">
        <v>156238</v>
      </c>
      <c r="AQ58" s="370">
        <v>-4.9000000000000004</v>
      </c>
      <c r="AR58" s="371">
        <v>-12.4</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544</v>
      </c>
      <c r="AL59" s="350"/>
      <c r="AM59" s="358">
        <v>766754</v>
      </c>
      <c r="AN59" s="359">
        <v>475359</v>
      </c>
      <c r="AO59" s="360">
        <v>83.3</v>
      </c>
      <c r="AP59" s="361">
        <v>316937</v>
      </c>
      <c r="AQ59" s="362">
        <v>9.4</v>
      </c>
      <c r="AR59" s="363">
        <v>73.900000000000006</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540</v>
      </c>
      <c r="AM60" s="366">
        <v>300665</v>
      </c>
      <c r="AN60" s="367">
        <v>186401</v>
      </c>
      <c r="AO60" s="368">
        <v>23.3</v>
      </c>
      <c r="AP60" s="369">
        <v>199150</v>
      </c>
      <c r="AQ60" s="370">
        <v>27.5</v>
      </c>
      <c r="AR60" s="371">
        <v>-4.2</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545</v>
      </c>
      <c r="AL61" s="372"/>
      <c r="AM61" s="373">
        <v>566823</v>
      </c>
      <c r="AN61" s="374">
        <v>401478</v>
      </c>
      <c r="AO61" s="375">
        <v>3.2</v>
      </c>
      <c r="AP61" s="376">
        <v>304442</v>
      </c>
      <c r="AQ61" s="377">
        <v>2.1</v>
      </c>
      <c r="AR61" s="363">
        <v>1.1000000000000001</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540</v>
      </c>
      <c r="AM62" s="366">
        <v>294004</v>
      </c>
      <c r="AN62" s="367">
        <v>212268</v>
      </c>
      <c r="AO62" s="368">
        <v>-12.8</v>
      </c>
      <c r="AP62" s="369">
        <v>164742</v>
      </c>
      <c r="AQ62" s="370">
        <v>7.6</v>
      </c>
      <c r="AR62" s="371">
        <v>-20.399999999999999</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vxjEEbg7nrrxnobbq9ar2B1o5v/pxL63+Ih7CTiUHqXpQ3CN1oitrhRalIikM1JfvHSh2qEikPBA+9QZNjVDHg==" saltValue="WaepRg7rJQB96TXDF5qp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547</v>
      </c>
    </row>
    <row r="120" spans="125:125" ht="13.5" hidden="1" customHeight="1" x14ac:dyDescent="0.15"/>
    <row r="121" spans="125:125" ht="13.5" hidden="1" customHeight="1" x14ac:dyDescent="0.15">
      <c r="DU121" s="285"/>
    </row>
  </sheetData>
  <sheetProtection algorithmName="SHA-512" hashValue="9ap+CDXLraZNvF58eNp3rWhgl1umuOWXHJFIQNmC5u1ky3C/qScxks+Nfm/CuMtNuy6ybuiKEeKYJaf9ikZb7w==" saltValue="5NY7jUpCAv0JNtV074yhZ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18" zoomScale="80" zoomScaleNormal="8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548</v>
      </c>
    </row>
  </sheetData>
  <sheetProtection algorithmName="SHA-512" hashValue="Xp5e+UWocoyF9XHr8Jsy1vxj7EO99TGckAjVq8AI2LaIo0rBL/RQJs9ZXmWqpPk71S+juJJgy8hknaYH3cVMLA==" saltValue="pGidw6POgZEDSpEOmg1Oy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topLeftCell="A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5" t="s">
        <v>3</v>
      </c>
      <c r="D47" s="1235"/>
      <c r="E47" s="1236"/>
      <c r="F47" s="11">
        <v>53.34</v>
      </c>
      <c r="G47" s="12">
        <v>49.47</v>
      </c>
      <c r="H47" s="12">
        <v>47.02</v>
      </c>
      <c r="I47" s="12">
        <v>39.65</v>
      </c>
      <c r="J47" s="13">
        <v>25.59</v>
      </c>
    </row>
    <row r="48" spans="2:10" ht="57.75" customHeight="1" x14ac:dyDescent="0.15">
      <c r="B48" s="14"/>
      <c r="C48" s="1237" t="s">
        <v>4</v>
      </c>
      <c r="D48" s="1237"/>
      <c r="E48" s="1238"/>
      <c r="F48" s="15">
        <v>4.62</v>
      </c>
      <c r="G48" s="16">
        <v>4.1500000000000004</v>
      </c>
      <c r="H48" s="16">
        <v>2.5099999999999998</v>
      </c>
      <c r="I48" s="16">
        <v>3.4</v>
      </c>
      <c r="J48" s="17">
        <v>3.43</v>
      </c>
    </row>
    <row r="49" spans="2:10" ht="57.75" customHeight="1" thickBot="1" x14ac:dyDescent="0.2">
      <c r="B49" s="18"/>
      <c r="C49" s="1239" t="s">
        <v>5</v>
      </c>
      <c r="D49" s="1239"/>
      <c r="E49" s="1240"/>
      <c r="F49" s="19">
        <v>2.1800000000000002</v>
      </c>
      <c r="G49" s="20" t="s">
        <v>554</v>
      </c>
      <c r="H49" s="20" t="s">
        <v>555</v>
      </c>
      <c r="I49" s="20" t="s">
        <v>556</v>
      </c>
      <c r="J49" s="21" t="s">
        <v>557</v>
      </c>
    </row>
    <row r="50" spans="2:10" ht="13.5" customHeight="1" x14ac:dyDescent="0.15"/>
  </sheetData>
  <sheetProtection algorithmName="SHA-512" hashValue="lHSl92NztKXdhhql6+R4q3rqlagna5PhAQfRmOSgsfgH+SCTK/kNow42OzYzA5z3NBTYNY0a2at5TihoyzyO3A==" saltValue="4nwZF5bglsYfSl42BjbV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2021-05-18T23:51:30Z</cp:lastPrinted>
  <dcterms:created xsi:type="dcterms:W3CDTF">2021-02-05T00:43:27Z</dcterms:created>
  <dcterms:modified xsi:type="dcterms:W3CDTF">2021-10-24T23:51:24Z</dcterms:modified>
  <cp:category/>
</cp:coreProperties>
</file>