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Q:\100 財務\01財政関係（財務担当）\財政関係データ資料\05市町村財政比較分析表\"/>
    </mc:Choice>
  </mc:AlternateContent>
  <xr:revisionPtr revIDLastSave="0" documentId="13_ncr:1_{58B99A6A-6204-4A00-855F-05B3C231E7D2}" xr6:coauthVersionLast="43" xr6:coauthVersionMax="43" xr10:uidLastSave="{00000000-0000-0000-0000-000000000000}"/>
  <bookViews>
    <workbookView xWindow="-120" yWindow="-120" windowWidth="29040" windowHeight="15840" firstSheet="12"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8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O35" i="10"/>
  <c r="BW35" i="10"/>
  <c r="AM35" i="10"/>
  <c r="CO34" i="10"/>
  <c r="BW34" i="10"/>
  <c r="AM34" i="10"/>
  <c r="C34" i="10"/>
  <c r="C35" i="10" s="1"/>
  <c r="C36"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BE34" i="10" l="1"/>
  <c r="BE35" i="10" s="1"/>
</calcChain>
</file>

<file path=xl/sharedStrings.xml><?xml version="1.0" encoding="utf-8"?>
<sst xmlns="http://schemas.openxmlformats.org/spreadsheetml/2006/main" count="1152" uniqueCount="590">
  <si>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</si>
  <si>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</si>
  <si>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</si>
  <si>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</si>
  <si>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</si>
  <si>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</si>
  <si>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</si>
  <si>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</si>
  <si>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</si>
  <si>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</si>
  <si>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</si>
  <si>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</si>
  <si>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</si>
  <si>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</si>
  <si>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</si>
  <si>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</si>
  <si>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</si>
  <si>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</si>
  <si>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</si>
  <si>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</si>
  <si>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</si>
  <si>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</si>
  <si>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</si>
  <si>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</si>
  <si>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</si>
  <si>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</si>
  <si>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</si>
  <si>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</si>
  <si>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</si>
  <si>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</si>
  <si>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</si>
  <si>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</si>
  <si>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</si>
  <si>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</si>
  <si>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</si>
  <si>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</si>
  <si>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</si>
  <si>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</si>
  <si>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</si>
  <si>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</si>
  <si>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</si>
  <si>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</si>
  <si>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</si>
  <si>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</si>
  <si>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</si>
  <si>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</si>
  <si>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</si>
  <si>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</si>
  <si>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</si>
  <si>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</si>
  <si>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</si>
  <si>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</si>
  <si>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</si>
  <si>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</si>
  <si>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</si>
  <si>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</si>
  <si>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</si>
  <si>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</si>
  <si>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</si>
  <si>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</si>
  <si>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</si>
  <si>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</si>
  <si>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</si>
  <si>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</si>
  <si>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</si>
  <si>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</si>
  <si>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</si>
  <si>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</si>
  <si>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</si>
  <si>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</si>
  <si>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</si>
  <si>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</si>
  <si>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</si>
  <si>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</si>
  <si>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</si>
  <si>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</si>
  <si>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</si>
  <si>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</si>
  <si>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</si>
  <si>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</si>
  <si>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</si>
  <si>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</si>
  <si>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</si>
  <si>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</si>
  <si>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</si>
  <si>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</si>
  <si>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</si>
  <si>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</si>
  <si>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</si>
  <si>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</si>
  <si>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</si>
  <si>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</si>
  <si>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</si>
  <si>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</si>
  <si>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</si>
  <si>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</si>
  <si>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</si>
  <si>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占冠村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</si>
  <si>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</si>
  <si>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</si>
  <si>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</si>
  <si>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</si>
  <si>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</si>
  <si>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</si>
  <si>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</si>
  <si>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</si>
  <si>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</si>
  <si>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</si>
  <si>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</si>
  <si>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</si>
  <si>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</si>
  <si>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</si>
  <si>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</si>
  <si>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</si>
  <si>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</si>
  <si>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</si>
  <si>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</si>
  <si>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</si>
  <si>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</si>
  <si>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</si>
  <si>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</si>
  <si>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</si>
  <si>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-13.1</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</si>
  <si>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</si>
  <si>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</si>
  <si>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</si>
  <si>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</si>
  <si>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</si>
  <si>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</si>
  <si>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</si>
  <si>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</si>
  <si>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</si>
  <si>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</si>
  <si>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</si>
  <si>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</si>
  <si>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</si>
  <si>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</si>
  <si>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</si>
  <si>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</si>
  <si>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</si>
  <si>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</si>
  <si>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</si>
  <si>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</si>
  <si>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</si>
  <si>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</si>
  <si>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</si>
  <si>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</si>
  <si>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</si>
  <si>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4.0</t>
    <phoneticPr fontId="5"/>
  </si>
  <si>
    <t>基準財政需要額</t>
    <phoneticPr fontId="24"/>
  </si>
  <si>
    <t>うち日本人(％)</t>
    <phoneticPr fontId="5"/>
  </si>
  <si>
    <t>-0.5</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</si>
  <si>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</si>
  <si>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</si>
  <si>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</si>
  <si>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</si>
  <si>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</si>
  <si>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</si>
  <si>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</si>
  <si>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</si>
  <si>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</si>
  <si>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</si>
  <si>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</si>
  <si>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</si>
  <si>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</si>
  <si>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</si>
  <si>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</si>
  <si>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</si>
  <si>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</si>
  <si>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</si>
  <si>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</si>
  <si>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</si>
  <si>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</si>
  <si>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</si>
  <si>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</si>
  <si>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</si>
  <si>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</si>
  <si>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</si>
  <si>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</si>
  <si>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</si>
  <si>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</si>
  <si>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</si>
  <si>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</si>
  <si>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</si>
  <si>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</si>
  <si>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</si>
  <si>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</si>
  <si>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</si>
  <si>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</si>
  <si>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</si>
  <si>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</si>
  <si>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</si>
  <si>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</si>
  <si>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</si>
  <si>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</si>
  <si>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</si>
  <si>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</si>
  <si>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</si>
  <si>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</si>
  <si>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</si>
  <si>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</si>
  <si>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</si>
  <si>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</si>
  <si>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</si>
  <si>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</si>
  <si>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</si>
  <si>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</si>
  <si>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</si>
  <si>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</si>
  <si>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</si>
  <si>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</si>
  <si>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北海道占冠村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</si>
  <si>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</si>
  <si>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</si>
  <si>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</si>
  <si>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</si>
  <si>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</si>
  <si>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</si>
  <si>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</si>
  <si>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</si>
  <si>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</si>
  <si>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</si>
  <si>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</si>
  <si>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</si>
  <si>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</si>
  <si>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</si>
  <si>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</si>
  <si>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</si>
  <si>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</si>
  <si>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</si>
  <si>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</si>
  <si>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</si>
  <si>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</si>
  <si>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</si>
  <si>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</si>
  <si>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</si>
  <si>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</si>
  <si>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</si>
  <si>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</si>
  <si>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</si>
  <si>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</si>
  <si>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</si>
  <si>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</si>
  <si>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</si>
  <si>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</si>
  <si>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</si>
  <si>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</si>
  <si>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</si>
  <si>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</si>
  <si>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</si>
  <si>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</si>
  <si>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</si>
  <si>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</si>
  <si>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</si>
  <si>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</si>
  <si>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</si>
  <si>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</si>
  <si>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</si>
  <si>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</si>
  <si>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</si>
  <si>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</si>
  <si>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</si>
  <si>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</si>
  <si>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</si>
  <si>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</si>
  <si>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</si>
  <si>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</si>
  <si>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</si>
  <si>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</si>
  <si>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</si>
  <si>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</si>
  <si>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</si>
  <si>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</si>
  <si>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</si>
  <si>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</si>
  <si>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</si>
  <si>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</si>
  <si>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</si>
  <si>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</si>
  <si>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</si>
  <si>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</si>
  <si>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</si>
  <si>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</si>
  <si>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</si>
  <si>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</si>
  <si>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</si>
  <si>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</si>
  <si>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</si>
  <si>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</si>
  <si>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</si>
  <si>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</si>
  <si>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</si>
  <si>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</si>
  <si>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</si>
  <si>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</si>
  <si>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</si>
  <si>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</si>
  <si>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</si>
  <si>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</si>
  <si>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</si>
  <si>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</si>
  <si>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</si>
  <si>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</si>
  <si>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</si>
  <si>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</si>
  <si>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</si>
  <si>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</si>
  <si>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</si>
  <si>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</si>
  <si>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</si>
  <si>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</si>
  <si>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</si>
  <si>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</si>
  <si>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</si>
  <si>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</si>
  <si>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</si>
  <si>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</si>
  <si>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</si>
  <si>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</si>
  <si>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</si>
  <si>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</si>
  <si>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</si>
  <si>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</si>
  <si>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</si>
  <si>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</si>
  <si>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</si>
  <si>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</si>
  <si>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</si>
  <si>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</si>
  <si>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</si>
  <si>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</si>
  <si>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</si>
  <si>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</si>
  <si>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</si>
  <si>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</si>
  <si>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</si>
  <si>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</si>
  <si>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</si>
  <si>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</si>
  <si>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</si>
  <si>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</si>
  <si>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</si>
  <si>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</si>
  <si>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</si>
  <si>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</si>
  <si>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</si>
  <si>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</si>
  <si>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</si>
  <si>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</si>
  <si>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</si>
  <si>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</si>
  <si>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</si>
  <si>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</si>
  <si>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</si>
  <si>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</si>
  <si>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</si>
  <si>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</si>
  <si>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</si>
  <si>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</si>
  <si>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</si>
  <si>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</si>
  <si>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北海道占冠村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</si>
  <si>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</si>
  <si>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</si>
  <si>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</si>
  <si>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</si>
  <si>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</si>
  <si>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</si>
  <si>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</si>
  <si>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</si>
  <si>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</si>
  <si>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</si>
  <si>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</si>
  <si>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</si>
  <si>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</si>
  <si>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</si>
  <si>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</si>
  <si>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</si>
  <si>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</si>
  <si>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</si>
  <si>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</si>
  <si>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</si>
  <si>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村立診療所特別会計</t>
    <phoneticPr fontId="5"/>
  </si>
  <si>
    <t>占冠村歯科診療所事業特別会計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</si>
  <si>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</si>
  <si>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</si>
  <si>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</si>
  <si>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</si>
  <si>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</si>
  <si>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</si>
  <si>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</si>
  <si>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</si>
  <si>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</si>
  <si>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</si>
  <si>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</si>
  <si>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</si>
  <si>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</si>
  <si>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</si>
  <si>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</si>
  <si>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</si>
  <si>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</si>
  <si>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簡易水道事業特別会計</t>
    <phoneticPr fontId="5"/>
  </si>
  <si>
    <t>法非適用企業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</si>
  <si>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</si>
  <si>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</si>
  <si>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</si>
  <si>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</si>
  <si>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</si>
  <si>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</si>
  <si>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</si>
  <si>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</si>
  <si>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</si>
  <si>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</si>
  <si>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</si>
  <si>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</si>
  <si>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</si>
  <si>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</si>
  <si>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</si>
  <si>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</si>
  <si>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</si>
  <si>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</si>
  <si>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</si>
  <si>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</si>
  <si>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</si>
  <si>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</si>
  <si>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</si>
  <si>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</si>
  <si>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</si>
  <si>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</si>
  <si>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</si>
  <si>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</si>
  <si>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</si>
  <si>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</si>
  <si>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</si>
  <si>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</si>
  <si>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</si>
  <si>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</si>
  <si>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</si>
  <si>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</si>
  <si>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</si>
  <si>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</si>
  <si>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</si>
  <si>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</si>
  <si>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</si>
  <si>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</si>
  <si>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</si>
  <si>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</si>
  <si>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</si>
  <si>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</si>
  <si>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</si>
  <si>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</si>
  <si>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</si>
  <si>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</si>
  <si>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</si>
  <si>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</si>
  <si>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</si>
  <si>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</si>
  <si>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</si>
  <si>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</si>
  <si>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</si>
  <si>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</si>
  <si>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</si>
  <si>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公共下水道事業特別会計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</si>
  <si>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</si>
  <si>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介護保険事業特別会計</t>
    <phoneticPr fontId="5"/>
  </si>
  <si>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</si>
  <si>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</si>
  <si>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</si>
  <si>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</si>
  <si>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</si>
  <si>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</si>
  <si>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</si>
  <si>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</si>
  <si>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</si>
  <si>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</si>
  <si>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</si>
  <si>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</si>
  <si>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</si>
  <si>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</si>
  <si>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</si>
  <si>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</si>
  <si>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</si>
  <si>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</si>
  <si>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</si>
  <si>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</si>
  <si>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</si>
  <si>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</si>
  <si>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</si>
  <si>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</si>
  <si>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</si>
  <si>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</si>
  <si>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</si>
  <si>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</si>
  <si>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</si>
  <si>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</si>
  <si>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</si>
  <si>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</si>
  <si>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</si>
  <si>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</si>
  <si>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</si>
  <si>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</si>
  <si>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</si>
  <si>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</si>
  <si>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</si>
  <si>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</si>
  <si>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</si>
  <si>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</si>
  <si>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</si>
  <si>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</si>
  <si>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</si>
  <si>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</si>
  <si>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</si>
  <si>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</si>
  <si>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</si>
  <si>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</si>
  <si>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</si>
  <si>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</si>
  <si>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</si>
  <si>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</si>
  <si>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</si>
  <si>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</si>
  <si>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</si>
  <si>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</si>
  <si>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</si>
  <si>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</si>
  <si>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</si>
  <si>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</si>
  <si>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</si>
  <si>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</si>
  <si>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</si>
  <si>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</si>
  <si>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</si>
  <si>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</si>
  <si>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</si>
  <si>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</si>
  <si>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</si>
  <si>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</si>
  <si>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</si>
  <si>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</si>
  <si>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</si>
  <si>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</si>
  <si>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</si>
  <si>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</si>
  <si>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</si>
  <si>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</si>
  <si>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</si>
  <si>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</si>
  <si>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</si>
  <si>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</si>
  <si>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</si>
  <si>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</si>
  <si>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4.13</t>
  </si>
  <si>
    <t>▲ 6.76</t>
  </si>
  <si>
    <t>▲ 5.61</t>
  </si>
  <si>
    <t>▲ 7.07</t>
  </si>
  <si>
    <t>一般会計</t>
  </si>
  <si>
    <t>介護保険事業特別会計</t>
  </si>
  <si>
    <t>簡易水道事業特別会計</t>
  </si>
  <si>
    <t>村立診療所特別会計</t>
  </si>
  <si>
    <t>公共下水道事業特別会計</t>
  </si>
  <si>
    <t>国民健康保険事業特別会計</t>
  </si>
  <si>
    <t>占冠村歯科診療所事業特別会計</t>
  </si>
  <si>
    <t>後期高齢者医療事業特別会計</t>
  </si>
  <si>
    <t>その他会計（赤字）</t>
  </si>
  <si>
    <t>その他会計（黒字）</t>
  </si>
  <si>
    <t>H25末</t>
    <phoneticPr fontId="5"/>
  </si>
  <si>
    <t>H26末</t>
    <phoneticPr fontId="5"/>
  </si>
  <si>
    <t>H27末</t>
    <phoneticPr fontId="5"/>
  </si>
  <si>
    <t>H28末</t>
    <phoneticPr fontId="5"/>
  </si>
  <si>
    <t>H29末</t>
    <phoneticPr fontId="5"/>
  </si>
  <si>
    <t>富良野広域連合</t>
    <rPh sb="0" eb="3">
      <t>フラノ</t>
    </rPh>
    <rPh sb="3" eb="5">
      <t>コウイキ</t>
    </rPh>
    <rPh sb="5" eb="7">
      <t>レンゴウ</t>
    </rPh>
    <phoneticPr fontId="2"/>
  </si>
  <si>
    <t>上川教育研修センター</t>
    <rPh sb="0" eb="2">
      <t>カミカワ</t>
    </rPh>
    <rPh sb="2" eb="4">
      <t>キョウイク</t>
    </rPh>
    <rPh sb="4" eb="6">
      <t>ケンシュウ</t>
    </rPh>
    <phoneticPr fontId="2"/>
  </si>
  <si>
    <t>福祉基金</t>
    <rPh sb="0" eb="2">
      <t>フクシ</t>
    </rPh>
    <rPh sb="2" eb="4">
      <t>キキン</t>
    </rPh>
    <phoneticPr fontId="2"/>
  </si>
  <si>
    <t>林業振興基金</t>
    <rPh sb="0" eb="2">
      <t>リンギョウ</t>
    </rPh>
    <rPh sb="2" eb="4">
      <t>シンコウ</t>
    </rPh>
    <rPh sb="4" eb="6">
      <t>キキン</t>
    </rPh>
    <phoneticPr fontId="2"/>
  </si>
  <si>
    <t>農業振興基金</t>
    <rPh sb="0" eb="2">
      <t>ノウギョウ</t>
    </rPh>
    <rPh sb="2" eb="4">
      <t>シンコウ</t>
    </rPh>
    <rPh sb="4" eb="6">
      <t>キキン</t>
    </rPh>
    <phoneticPr fontId="2"/>
  </si>
  <si>
    <t>占冠村公共施設等維持管理基金</t>
    <phoneticPr fontId="2"/>
  </si>
  <si>
    <t>環境保全と観光振興基金</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</si>
  <si>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</si>
  <si>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</si>
  <si>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</si>
  <si>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</si>
  <si>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将来負担比率と有形固定資産減価償却率は類似団体と比較して、共に高い数値となっている。財政負担を抑制しながら、施設の建て替えや長寿命化対策等を進めていく必要がある。</t>
    <rPh sb="0" eb="2">
      <t>ショウライ</t>
    </rPh>
    <rPh sb="2" eb="4">
      <t>フタン</t>
    </rPh>
    <rPh sb="4" eb="6">
      <t>ヒリツ</t>
    </rPh>
    <rPh sb="7" eb="9">
      <t>ユウケイ</t>
    </rPh>
    <rPh sb="9" eb="11">
      <t>コテイ</t>
    </rPh>
    <rPh sb="11" eb="13">
      <t>シサン</t>
    </rPh>
    <rPh sb="13" eb="15">
      <t>ゲンカ</t>
    </rPh>
    <rPh sb="15" eb="17">
      <t>ショウキャク</t>
    </rPh>
    <rPh sb="17" eb="18">
      <t>リツ</t>
    </rPh>
    <rPh sb="19" eb="21">
      <t>ルイジ</t>
    </rPh>
    <rPh sb="21" eb="23">
      <t>ダンタイ</t>
    </rPh>
    <rPh sb="24" eb="26">
      <t>ヒカク</t>
    </rPh>
    <rPh sb="29" eb="30">
      <t>トモ</t>
    </rPh>
    <rPh sb="31" eb="32">
      <t>タカ</t>
    </rPh>
    <rPh sb="33" eb="35">
      <t>スウチ</t>
    </rPh>
    <rPh sb="42" eb="44">
      <t>ザイセイ</t>
    </rPh>
    <rPh sb="44" eb="46">
      <t>フタン</t>
    </rPh>
    <rPh sb="47" eb="49">
      <t>ヨクセイ</t>
    </rPh>
    <rPh sb="54" eb="56">
      <t>シセツ</t>
    </rPh>
    <rPh sb="57" eb="58">
      <t>タ</t>
    </rPh>
    <rPh sb="59" eb="60">
      <t>カ</t>
    </rPh>
    <rPh sb="62" eb="63">
      <t>チョウ</t>
    </rPh>
    <rPh sb="63" eb="66">
      <t>ジュミョウカ</t>
    </rPh>
    <rPh sb="66" eb="68">
      <t>タイサク</t>
    </rPh>
    <rPh sb="68" eb="69">
      <t>トウ</t>
    </rPh>
    <rPh sb="70" eb="71">
      <t>スス</t>
    </rPh>
    <rPh sb="75" eb="77">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</si>
  <si>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</si>
  <si>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</si>
  <si>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</si>
  <si>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</si>
  <si>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</si>
  <si>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</si>
  <si>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実質公債費比率については、元利償還金の増化、地方交付税の減少により昨年度より０．６ポイント悪化しており、全会計合計元利償還金のピークは令和２年度となっており、令和元年度においても高水準となったことが要因と考えます。加えて地方交付税・臨時財政対策債ともに減少していることも悪化した要因といえます。
　将来負担比率については、地方交付税等の減額などによる財源不足を補うために繰り入れられた各種基金積立額の減少により、充当可能財源が減少したことと、国費等の財源がない中で実施した大型公共事業の財源として起こされた村債の増化に伴い将来負担額が増加したことにより、２２．６ポイント悪化したと考えます。
　令和３年度にも同様な大型事業が計画されていることから、更に悪化することが見込まれます。
</t>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</si>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</sst>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0.5"/>
      <color indexed="8"/>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3" applyNumberFormat="1" applyFont="1" applyFill="1" applyBorder="1" applyAlignment="1" applyProtection="1">
      <alignment horizontal="right" vertical="center" shrinkToFit="1"/>
      <protection locked="0"/>
    </xf>
    <xf numFmtId="177" fontId="7" fillId="0" borderId="28" xfId="3" applyNumberFormat="1" applyFont="1" applyFill="1" applyBorder="1" applyAlignment="1" applyProtection="1">
      <alignment horizontal="right" vertical="center" shrinkToFit="1"/>
      <protection locked="0"/>
    </xf>
    <xf numFmtId="177" fontId="7" fillId="0" borderId="29" xfId="3" applyNumberFormat="1" applyFont="1" applyFill="1" applyBorder="1" applyAlignment="1" applyProtection="1">
      <alignment horizontal="right" vertical="center" shrinkToFit="1"/>
      <protection locked="0"/>
    </xf>
    <xf numFmtId="177" fontId="7" fillId="0" borderId="20" xfId="3" applyNumberFormat="1" applyFont="1" applyFill="1" applyBorder="1" applyAlignment="1" applyProtection="1">
      <alignment horizontal="right" vertical="center" shrinkToFit="1"/>
      <protection locked="0"/>
    </xf>
    <xf numFmtId="177" fontId="7" fillId="0" borderId="21" xfId="3" applyNumberFormat="1" applyFont="1" applyFill="1" applyBorder="1" applyAlignment="1" applyProtection="1">
      <alignment horizontal="right" vertical="center" shrinkToFit="1"/>
      <protection locked="0"/>
    </xf>
    <xf numFmtId="177" fontId="7" fillId="0" borderId="22" xfId="3" applyNumberFormat="1" applyFont="1" applyFill="1" applyBorder="1" applyAlignment="1" applyProtection="1">
      <alignment horizontal="right" vertical="center" shrinkToFit="1"/>
      <protection locked="0"/>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9"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0" fontId="38" fillId="0" borderId="41" xfId="16" applyFont="1" applyBorder="1" applyAlignment="1" applyProtection="1">
      <alignment horizontal="left" vertical="top" wrapText="1"/>
      <protection locked="0"/>
    </xf>
    <xf numFmtId="0" fontId="38" fillId="0" borderId="12" xfId="16" applyFont="1" applyBorder="1" applyAlignment="1" applyProtection="1">
      <alignment horizontal="left" vertical="top" wrapText="1"/>
      <protection locked="0"/>
    </xf>
    <xf numFmtId="0" fontId="38" fillId="0" borderId="48" xfId="16" applyFont="1" applyBorder="1" applyAlignment="1" applyProtection="1">
      <alignment horizontal="left" vertical="top" wrapText="1"/>
      <protection locked="0"/>
    </xf>
    <xf numFmtId="0" fontId="38" fillId="0" borderId="64" xfId="16" applyFont="1" applyBorder="1" applyAlignment="1" applyProtection="1">
      <alignment horizontal="left" vertical="top" wrapText="1"/>
      <protection locked="0"/>
    </xf>
    <xf numFmtId="0" fontId="38" fillId="0" borderId="0" xfId="16" applyFont="1" applyAlignment="1" applyProtection="1">
      <alignment horizontal="left" vertical="top" wrapText="1"/>
      <protection locked="0"/>
    </xf>
    <xf numFmtId="0" fontId="38" fillId="0" borderId="38" xfId="16" applyFont="1" applyBorder="1" applyAlignment="1" applyProtection="1">
      <alignment horizontal="left" vertical="top" wrapText="1"/>
      <protection locked="0"/>
    </xf>
    <xf numFmtId="0" fontId="38" fillId="0" borderId="37" xfId="16" applyFont="1" applyBorder="1" applyAlignment="1" applyProtection="1">
      <alignment horizontal="left" vertical="top" wrapText="1"/>
      <protection locked="0"/>
    </xf>
    <xf numFmtId="0" fontId="38" fillId="0" borderId="54" xfId="16" applyFont="1" applyBorder="1" applyAlignment="1" applyProtection="1">
      <alignment horizontal="left" vertical="top" wrapText="1"/>
      <protection locked="0"/>
    </xf>
    <xf numFmtId="0" fontId="38" fillId="0" borderId="40" xfId="16" applyFont="1" applyBorder="1" applyAlignment="1" applyProtection="1">
      <alignment horizontal="left" vertical="top" wrapText="1"/>
      <protection locked="0"/>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E7E1D809-6289-482D-9053-81EB82927EC6}"/>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288550</c:v>
                </c:pt>
                <c:pt idx="1">
                  <c:v>287914</c:v>
                </c:pt>
                <c:pt idx="2">
                  <c:v>310300</c:v>
                </c:pt>
                <c:pt idx="3">
                  <c:v>317319</c:v>
                </c:pt>
                <c:pt idx="4">
                  <c:v>289738</c:v>
                </c:pt>
              </c:numCache>
            </c:numRef>
          </c:val>
          <c:smooth val="0"/>
          <c:extLst>
            <c:ext xmlns:c16="http://schemas.microsoft.com/office/drawing/2014/chart" uri="{C3380CC4-5D6E-409C-BE32-E72D297353CC}">
              <c16:uniqueId val="{00000000-6321-4B34-A1C1-5904600751B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635828</c:v>
                </c:pt>
                <c:pt idx="1">
                  <c:v>389816</c:v>
                </c:pt>
                <c:pt idx="2">
                  <c:v>458563</c:v>
                </c:pt>
                <c:pt idx="3">
                  <c:v>424310</c:v>
                </c:pt>
                <c:pt idx="4">
                  <c:v>259343</c:v>
                </c:pt>
              </c:numCache>
            </c:numRef>
          </c:val>
          <c:smooth val="0"/>
          <c:extLst>
            <c:ext xmlns:c16="http://schemas.microsoft.com/office/drawing/2014/chart" uri="{C3380CC4-5D6E-409C-BE32-E72D297353CC}">
              <c16:uniqueId val="{00000001-6321-4B34-A1C1-5904600751B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4.5599999999999996</c:v>
                </c:pt>
                <c:pt idx="1">
                  <c:v>4.62</c:v>
                </c:pt>
                <c:pt idx="2">
                  <c:v>4.1500000000000004</c:v>
                </c:pt>
                <c:pt idx="3">
                  <c:v>2.5099999999999998</c:v>
                </c:pt>
                <c:pt idx="4">
                  <c:v>3.4</c:v>
                </c:pt>
              </c:numCache>
            </c:numRef>
          </c:val>
          <c:extLst>
            <c:ext xmlns:c16="http://schemas.microsoft.com/office/drawing/2014/chart" uri="{C3380CC4-5D6E-409C-BE32-E72D297353CC}">
              <c16:uniqueId val="{00000000-310F-48DE-80A8-AEBF737B3BF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53.76</c:v>
                </c:pt>
                <c:pt idx="1">
                  <c:v>53.34</c:v>
                </c:pt>
                <c:pt idx="2">
                  <c:v>49.47</c:v>
                </c:pt>
                <c:pt idx="3">
                  <c:v>47.02</c:v>
                </c:pt>
                <c:pt idx="4">
                  <c:v>39.65</c:v>
                </c:pt>
              </c:numCache>
            </c:numRef>
          </c:val>
          <c:extLst>
            <c:ext xmlns:c16="http://schemas.microsoft.com/office/drawing/2014/chart" uri="{C3380CC4-5D6E-409C-BE32-E72D297353CC}">
              <c16:uniqueId val="{00000001-310F-48DE-80A8-AEBF737B3BF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-4.13</c:v>
                </c:pt>
                <c:pt idx="1">
                  <c:v>2.1800000000000002</c:v>
                </c:pt>
                <c:pt idx="2">
                  <c:v>-6.76</c:v>
                </c:pt>
                <c:pt idx="3">
                  <c:v>-5.61</c:v>
                </c:pt>
                <c:pt idx="4">
                  <c:v>-7.07</c:v>
                </c:pt>
              </c:numCache>
            </c:numRef>
          </c:val>
          <c:smooth val="0"/>
          <c:extLst>
            <c:ext xmlns:c16="http://schemas.microsoft.com/office/drawing/2014/chart" uri="{C3380CC4-5D6E-409C-BE32-E72D297353CC}">
              <c16:uniqueId val="{00000002-310F-48DE-80A8-AEBF737B3BF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2A7-4B01-86F9-56FC5A10164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2A7-4B01-86F9-56FC5A10164A}"/>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0.02</c:v>
                </c:pt>
                <c:pt idx="2">
                  <c:v>#N/A</c:v>
                </c:pt>
                <c:pt idx="3">
                  <c:v>0.04</c:v>
                </c:pt>
                <c:pt idx="4">
                  <c:v>#N/A</c:v>
                </c:pt>
                <c:pt idx="5">
                  <c:v>0.03</c:v>
                </c:pt>
                <c:pt idx="6">
                  <c:v>#N/A</c:v>
                </c:pt>
                <c:pt idx="7">
                  <c:v>0.01</c:v>
                </c:pt>
                <c:pt idx="8">
                  <c:v>#N/A</c:v>
                </c:pt>
                <c:pt idx="9">
                  <c:v>0.02</c:v>
                </c:pt>
              </c:numCache>
            </c:numRef>
          </c:val>
          <c:extLst>
            <c:ext xmlns:c16="http://schemas.microsoft.com/office/drawing/2014/chart" uri="{C3380CC4-5D6E-409C-BE32-E72D297353CC}">
              <c16:uniqueId val="{00000002-F2A7-4B01-86F9-56FC5A10164A}"/>
            </c:ext>
          </c:extLst>
        </c:ser>
        <c:ser>
          <c:idx val="3"/>
          <c:order val="3"/>
          <c:tx>
            <c:strRef>
              <c:f>データシート!$A$30</c:f>
              <c:strCache>
                <c:ptCount val="1"/>
                <c:pt idx="0">
                  <c:v>占冠村歯科診療所事業特別会計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0.13</c:v>
                </c:pt>
                <c:pt idx="2">
                  <c:v>#N/A</c:v>
                </c:pt>
                <c:pt idx="3">
                  <c:v>0.2</c:v>
                </c:pt>
                <c:pt idx="4">
                  <c:v>#N/A</c:v>
                </c:pt>
                <c:pt idx="5">
                  <c:v>0.1</c:v>
                </c:pt>
                <c:pt idx="6">
                  <c:v>#N/A</c:v>
                </c:pt>
                <c:pt idx="7">
                  <c:v>0.05</c:v>
                </c:pt>
                <c:pt idx="8">
                  <c:v>#N/A</c:v>
                </c:pt>
                <c:pt idx="9">
                  <c:v>0.02</c:v>
                </c:pt>
              </c:numCache>
            </c:numRef>
          </c:val>
          <c:extLst>
            <c:ext xmlns:c16="http://schemas.microsoft.com/office/drawing/2014/chart" uri="{C3380CC4-5D6E-409C-BE32-E72D297353CC}">
              <c16:uniqueId val="{00000003-F2A7-4B01-86F9-56FC5A10164A}"/>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0.56999999999999995</c:v>
                </c:pt>
                <c:pt idx="2">
                  <c:v>#N/A</c:v>
                </c:pt>
                <c:pt idx="3">
                  <c:v>0.56000000000000005</c:v>
                </c:pt>
                <c:pt idx="4">
                  <c:v>#N/A</c:v>
                </c:pt>
                <c:pt idx="5">
                  <c:v>0.17</c:v>
                </c:pt>
                <c:pt idx="6">
                  <c:v>#N/A</c:v>
                </c:pt>
                <c:pt idx="7">
                  <c:v>0.19</c:v>
                </c:pt>
                <c:pt idx="8">
                  <c:v>#N/A</c:v>
                </c:pt>
                <c:pt idx="9">
                  <c:v>0.11</c:v>
                </c:pt>
              </c:numCache>
            </c:numRef>
          </c:val>
          <c:extLst>
            <c:ext xmlns:c16="http://schemas.microsoft.com/office/drawing/2014/chart" uri="{C3380CC4-5D6E-409C-BE32-E72D297353CC}">
              <c16:uniqueId val="{00000004-F2A7-4B01-86F9-56FC5A10164A}"/>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0.18</c:v>
                </c:pt>
                <c:pt idx="2">
                  <c:v>#N/A</c:v>
                </c:pt>
                <c:pt idx="3">
                  <c:v>0.24</c:v>
                </c:pt>
                <c:pt idx="4">
                  <c:v>#N/A</c:v>
                </c:pt>
                <c:pt idx="5">
                  <c:v>0.15</c:v>
                </c:pt>
                <c:pt idx="6">
                  <c:v>#N/A</c:v>
                </c:pt>
                <c:pt idx="7">
                  <c:v>0.15</c:v>
                </c:pt>
                <c:pt idx="8">
                  <c:v>#N/A</c:v>
                </c:pt>
                <c:pt idx="9">
                  <c:v>0.16</c:v>
                </c:pt>
              </c:numCache>
            </c:numRef>
          </c:val>
          <c:extLst>
            <c:ext xmlns:c16="http://schemas.microsoft.com/office/drawing/2014/chart" uri="{C3380CC4-5D6E-409C-BE32-E72D297353CC}">
              <c16:uniqueId val="{00000005-F2A7-4B01-86F9-56FC5A10164A}"/>
            </c:ext>
          </c:extLst>
        </c:ser>
        <c:ser>
          <c:idx val="6"/>
          <c:order val="6"/>
          <c:tx>
            <c:strRef>
              <c:f>データシート!$A$33</c:f>
              <c:strCache>
                <c:ptCount val="1"/>
                <c:pt idx="0">
                  <c:v>村立診療所特別会計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0.27</c:v>
                </c:pt>
                <c:pt idx="2">
                  <c:v>#N/A</c:v>
                </c:pt>
                <c:pt idx="3">
                  <c:v>0.08</c:v>
                </c:pt>
                <c:pt idx="4">
                  <c:v>#N/A</c:v>
                </c:pt>
                <c:pt idx="5">
                  <c:v>0.19</c:v>
                </c:pt>
                <c:pt idx="6">
                  <c:v>#N/A</c:v>
                </c:pt>
                <c:pt idx="7">
                  <c:v>0.15</c:v>
                </c:pt>
                <c:pt idx="8">
                  <c:v>#N/A</c:v>
                </c:pt>
                <c:pt idx="9">
                  <c:v>0.19</c:v>
                </c:pt>
              </c:numCache>
            </c:numRef>
          </c:val>
          <c:extLst>
            <c:ext xmlns:c16="http://schemas.microsoft.com/office/drawing/2014/chart" uri="{C3380CC4-5D6E-409C-BE32-E72D297353CC}">
              <c16:uniqueId val="{00000006-F2A7-4B01-86F9-56FC5A10164A}"/>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0.11</c:v>
                </c:pt>
                <c:pt idx="2">
                  <c:v>#N/A</c:v>
                </c:pt>
                <c:pt idx="3">
                  <c:v>0.11</c:v>
                </c:pt>
                <c:pt idx="4">
                  <c:v>#N/A</c:v>
                </c:pt>
                <c:pt idx="5">
                  <c:v>0.1</c:v>
                </c:pt>
                <c:pt idx="6">
                  <c:v>#N/A</c:v>
                </c:pt>
                <c:pt idx="7">
                  <c:v>0.15</c:v>
                </c:pt>
                <c:pt idx="8">
                  <c:v>#N/A</c:v>
                </c:pt>
                <c:pt idx="9">
                  <c:v>0.2</c:v>
                </c:pt>
              </c:numCache>
            </c:numRef>
          </c:val>
          <c:extLst>
            <c:ext xmlns:c16="http://schemas.microsoft.com/office/drawing/2014/chart" uri="{C3380CC4-5D6E-409C-BE32-E72D297353CC}">
              <c16:uniqueId val="{00000007-F2A7-4B01-86F9-56FC5A10164A}"/>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0.82</c:v>
                </c:pt>
                <c:pt idx="2">
                  <c:v>#N/A</c:v>
                </c:pt>
                <c:pt idx="3">
                  <c:v>0.39</c:v>
                </c:pt>
                <c:pt idx="4">
                  <c:v>#N/A</c:v>
                </c:pt>
                <c:pt idx="5">
                  <c:v>0.42</c:v>
                </c:pt>
                <c:pt idx="6">
                  <c:v>#N/A</c:v>
                </c:pt>
                <c:pt idx="7">
                  <c:v>0.39</c:v>
                </c:pt>
                <c:pt idx="8">
                  <c:v>#N/A</c:v>
                </c:pt>
                <c:pt idx="9">
                  <c:v>0.46</c:v>
                </c:pt>
              </c:numCache>
            </c:numRef>
          </c:val>
          <c:extLst>
            <c:ext xmlns:c16="http://schemas.microsoft.com/office/drawing/2014/chart" uri="{C3380CC4-5D6E-409C-BE32-E72D297353CC}">
              <c16:uniqueId val="{00000008-F2A7-4B01-86F9-56FC5A10164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2.59</c:v>
                </c:pt>
                <c:pt idx="2">
                  <c:v>#N/A</c:v>
                </c:pt>
                <c:pt idx="3">
                  <c:v>4.33</c:v>
                </c:pt>
                <c:pt idx="4">
                  <c:v>#N/A</c:v>
                </c:pt>
                <c:pt idx="5">
                  <c:v>3.83</c:v>
                </c:pt>
                <c:pt idx="6">
                  <c:v>#N/A</c:v>
                </c:pt>
                <c:pt idx="7">
                  <c:v>2.2999999999999998</c:v>
                </c:pt>
                <c:pt idx="8">
                  <c:v>#N/A</c:v>
                </c:pt>
                <c:pt idx="9">
                  <c:v>3.17</c:v>
                </c:pt>
              </c:numCache>
            </c:numRef>
          </c:val>
          <c:extLst>
            <c:ext xmlns:c16="http://schemas.microsoft.com/office/drawing/2014/chart" uri="{C3380CC4-5D6E-409C-BE32-E72D297353CC}">
              <c16:uniqueId val="{00000009-F2A7-4B01-86F9-56FC5A10164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227</c:v>
                </c:pt>
                <c:pt idx="5">
                  <c:v>244</c:v>
                </c:pt>
                <c:pt idx="8">
                  <c:v>254</c:v>
                </c:pt>
                <c:pt idx="11">
                  <c:v>264</c:v>
                </c:pt>
                <c:pt idx="14">
                  <c:v>275</c:v>
                </c:pt>
              </c:numCache>
            </c:numRef>
          </c:val>
          <c:extLst>
            <c:ext xmlns:c16="http://schemas.microsoft.com/office/drawing/2014/chart" uri="{C3380CC4-5D6E-409C-BE32-E72D297353CC}">
              <c16:uniqueId val="{00000000-358C-40ED-A745-47EBF22A002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1</c:v>
                </c:pt>
                <c:pt idx="3">
                  <c:v>0</c:v>
                </c:pt>
                <c:pt idx="6">
                  <c:v>1</c:v>
                </c:pt>
                <c:pt idx="9">
                  <c:v>0</c:v>
                </c:pt>
                <c:pt idx="12">
                  <c:v>0</c:v>
                </c:pt>
              </c:numCache>
            </c:numRef>
          </c:val>
          <c:extLst>
            <c:ext xmlns:c16="http://schemas.microsoft.com/office/drawing/2014/chart" uri="{C3380CC4-5D6E-409C-BE32-E72D297353CC}">
              <c16:uniqueId val="{00000001-358C-40ED-A745-47EBF22A002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58C-40ED-A745-47EBF22A002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16</c:v>
                </c:pt>
                <c:pt idx="3">
                  <c:v>17</c:v>
                </c:pt>
                <c:pt idx="6">
                  <c:v>17</c:v>
                </c:pt>
                <c:pt idx="9">
                  <c:v>23</c:v>
                </c:pt>
                <c:pt idx="12">
                  <c:v>18</c:v>
                </c:pt>
              </c:numCache>
            </c:numRef>
          </c:val>
          <c:extLst>
            <c:ext xmlns:c16="http://schemas.microsoft.com/office/drawing/2014/chart" uri="{C3380CC4-5D6E-409C-BE32-E72D297353CC}">
              <c16:uniqueId val="{00000003-358C-40ED-A745-47EBF22A002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59</c:v>
                </c:pt>
                <c:pt idx="3">
                  <c:v>65</c:v>
                </c:pt>
                <c:pt idx="6">
                  <c:v>61</c:v>
                </c:pt>
                <c:pt idx="9">
                  <c:v>57</c:v>
                </c:pt>
                <c:pt idx="12">
                  <c:v>56</c:v>
                </c:pt>
              </c:numCache>
            </c:numRef>
          </c:val>
          <c:extLst>
            <c:ext xmlns:c16="http://schemas.microsoft.com/office/drawing/2014/chart" uri="{C3380CC4-5D6E-409C-BE32-E72D297353CC}">
              <c16:uniqueId val="{00000004-358C-40ED-A745-47EBF22A002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58C-40ED-A745-47EBF22A002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58C-40ED-A745-47EBF22A002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239</c:v>
                </c:pt>
                <c:pt idx="3">
                  <c:v>248</c:v>
                </c:pt>
                <c:pt idx="6">
                  <c:v>275</c:v>
                </c:pt>
                <c:pt idx="9">
                  <c:v>288</c:v>
                </c:pt>
                <c:pt idx="12">
                  <c:v>313</c:v>
                </c:pt>
              </c:numCache>
            </c:numRef>
          </c:val>
          <c:extLst>
            <c:ext xmlns:c16="http://schemas.microsoft.com/office/drawing/2014/chart" uri="{C3380CC4-5D6E-409C-BE32-E72D297353CC}">
              <c16:uniqueId val="{00000007-358C-40ED-A745-47EBF22A002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88</c:v>
                </c:pt>
                <c:pt idx="2">
                  <c:v>#N/A</c:v>
                </c:pt>
                <c:pt idx="3">
                  <c:v>#N/A</c:v>
                </c:pt>
                <c:pt idx="4">
                  <c:v>86</c:v>
                </c:pt>
                <c:pt idx="5">
                  <c:v>#N/A</c:v>
                </c:pt>
                <c:pt idx="6">
                  <c:v>#N/A</c:v>
                </c:pt>
                <c:pt idx="7">
                  <c:v>100</c:v>
                </c:pt>
                <c:pt idx="8">
                  <c:v>#N/A</c:v>
                </c:pt>
                <c:pt idx="9">
                  <c:v>#N/A</c:v>
                </c:pt>
                <c:pt idx="10">
                  <c:v>104</c:v>
                </c:pt>
                <c:pt idx="11">
                  <c:v>#N/A</c:v>
                </c:pt>
                <c:pt idx="12">
                  <c:v>#N/A</c:v>
                </c:pt>
                <c:pt idx="13">
                  <c:v>112</c:v>
                </c:pt>
                <c:pt idx="14">
                  <c:v>#N/A</c:v>
                </c:pt>
              </c:numCache>
            </c:numRef>
          </c:val>
          <c:smooth val="0"/>
          <c:extLst>
            <c:ext xmlns:c16="http://schemas.microsoft.com/office/drawing/2014/chart" uri="{C3380CC4-5D6E-409C-BE32-E72D297353CC}">
              <c16:uniqueId val="{00000008-358C-40ED-A745-47EBF22A002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2773</c:v>
                </c:pt>
                <c:pt idx="5">
                  <c:v>2719</c:v>
                </c:pt>
                <c:pt idx="8">
                  <c:v>2671</c:v>
                </c:pt>
                <c:pt idx="11">
                  <c:v>2581</c:v>
                </c:pt>
                <c:pt idx="14">
                  <c:v>2438</c:v>
                </c:pt>
              </c:numCache>
            </c:numRef>
          </c:val>
          <c:extLst>
            <c:ext xmlns:c16="http://schemas.microsoft.com/office/drawing/2014/chart" uri="{C3380CC4-5D6E-409C-BE32-E72D297353CC}">
              <c16:uniqueId val="{00000000-F935-481E-A657-ECA354D8627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c:v>
                </c:pt>
                <c:pt idx="5">
                  <c:v>2</c:v>
                </c:pt>
                <c:pt idx="8">
                  <c:v>1</c:v>
                </c:pt>
                <c:pt idx="11">
                  <c:v>1</c:v>
                </c:pt>
                <c:pt idx="14">
                  <c:v>0</c:v>
                </c:pt>
              </c:numCache>
            </c:numRef>
          </c:val>
          <c:extLst>
            <c:ext xmlns:c16="http://schemas.microsoft.com/office/drawing/2014/chart" uri="{C3380CC4-5D6E-409C-BE32-E72D297353CC}">
              <c16:uniqueId val="{00000001-F935-481E-A657-ECA354D8627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1661</c:v>
                </c:pt>
                <c:pt idx="5">
                  <c:v>1684</c:v>
                </c:pt>
                <c:pt idx="8">
                  <c:v>1532</c:v>
                </c:pt>
                <c:pt idx="11">
                  <c:v>1450</c:v>
                </c:pt>
                <c:pt idx="14">
                  <c:v>1244</c:v>
                </c:pt>
              </c:numCache>
            </c:numRef>
          </c:val>
          <c:extLst>
            <c:ext xmlns:c16="http://schemas.microsoft.com/office/drawing/2014/chart" uri="{C3380CC4-5D6E-409C-BE32-E72D297353CC}">
              <c16:uniqueId val="{00000002-F935-481E-A657-ECA354D8627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935-481E-A657-ECA354D8627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935-481E-A657-ECA354D8627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935-481E-A657-ECA354D8627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546</c:v>
                </c:pt>
                <c:pt idx="3">
                  <c:v>579</c:v>
                </c:pt>
                <c:pt idx="6">
                  <c:v>519</c:v>
                </c:pt>
                <c:pt idx="9">
                  <c:v>496</c:v>
                </c:pt>
                <c:pt idx="12">
                  <c:v>473</c:v>
                </c:pt>
              </c:numCache>
            </c:numRef>
          </c:val>
          <c:extLst>
            <c:ext xmlns:c16="http://schemas.microsoft.com/office/drawing/2014/chart" uri="{C3380CC4-5D6E-409C-BE32-E72D297353CC}">
              <c16:uniqueId val="{00000006-F935-481E-A657-ECA354D8627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164</c:v>
                </c:pt>
                <c:pt idx="3">
                  <c:v>149</c:v>
                </c:pt>
                <c:pt idx="6">
                  <c:v>139</c:v>
                </c:pt>
                <c:pt idx="9">
                  <c:v>127</c:v>
                </c:pt>
                <c:pt idx="12">
                  <c:v>108</c:v>
                </c:pt>
              </c:numCache>
            </c:numRef>
          </c:val>
          <c:extLst>
            <c:ext xmlns:c16="http://schemas.microsoft.com/office/drawing/2014/chart" uri="{C3380CC4-5D6E-409C-BE32-E72D297353CC}">
              <c16:uniqueId val="{00000007-F935-481E-A657-ECA354D8627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672</c:v>
                </c:pt>
                <c:pt idx="3">
                  <c:v>686</c:v>
                </c:pt>
                <c:pt idx="6">
                  <c:v>663</c:v>
                </c:pt>
                <c:pt idx="9">
                  <c:v>549</c:v>
                </c:pt>
                <c:pt idx="12">
                  <c:v>527</c:v>
                </c:pt>
              </c:numCache>
            </c:numRef>
          </c:val>
          <c:extLst>
            <c:ext xmlns:c16="http://schemas.microsoft.com/office/drawing/2014/chart" uri="{C3380CC4-5D6E-409C-BE32-E72D297353CC}">
              <c16:uniqueId val="{00000008-F935-481E-A657-ECA354D8627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935-481E-A657-ECA354D8627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3138</c:v>
                </c:pt>
                <c:pt idx="3">
                  <c:v>3106</c:v>
                </c:pt>
                <c:pt idx="6">
                  <c:v>3095</c:v>
                </c:pt>
                <c:pt idx="9">
                  <c:v>2988</c:v>
                </c:pt>
                <c:pt idx="12">
                  <c:v>2817</c:v>
                </c:pt>
              </c:numCache>
            </c:numRef>
          </c:val>
          <c:extLst>
            <c:ext xmlns:c16="http://schemas.microsoft.com/office/drawing/2014/chart" uri="{C3380CC4-5D6E-409C-BE32-E72D297353CC}">
              <c16:uniqueId val="{0000000A-F935-481E-A657-ECA354D8627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84</c:v>
                </c:pt>
                <c:pt idx="2">
                  <c:v>#N/A</c:v>
                </c:pt>
                <c:pt idx="3">
                  <c:v>#N/A</c:v>
                </c:pt>
                <c:pt idx="4">
                  <c:v>114</c:v>
                </c:pt>
                <c:pt idx="5">
                  <c:v>#N/A</c:v>
                </c:pt>
                <c:pt idx="6">
                  <c:v>#N/A</c:v>
                </c:pt>
                <c:pt idx="7">
                  <c:v>211</c:v>
                </c:pt>
                <c:pt idx="8">
                  <c:v>#N/A</c:v>
                </c:pt>
                <c:pt idx="9">
                  <c:v>#N/A</c:v>
                </c:pt>
                <c:pt idx="10">
                  <c:v>128</c:v>
                </c:pt>
                <c:pt idx="11">
                  <c:v>#N/A</c:v>
                </c:pt>
                <c:pt idx="12">
                  <c:v>#N/A</c:v>
                </c:pt>
                <c:pt idx="13">
                  <c:v>244</c:v>
                </c:pt>
                <c:pt idx="14">
                  <c:v>#N/A</c:v>
                </c:pt>
              </c:numCache>
            </c:numRef>
          </c:val>
          <c:smooth val="0"/>
          <c:extLst>
            <c:ext xmlns:c16="http://schemas.microsoft.com/office/drawing/2014/chart" uri="{C3380CC4-5D6E-409C-BE32-E72D297353CC}">
              <c16:uniqueId val="{0000000B-F935-481E-A657-ECA354D8627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818</c:v>
                </c:pt>
                <c:pt idx="1">
                  <c:v>756</c:v>
                </c:pt>
                <c:pt idx="2">
                  <c:v>630</c:v>
                </c:pt>
              </c:numCache>
            </c:numRef>
          </c:val>
          <c:extLst>
            <c:ext xmlns:c16="http://schemas.microsoft.com/office/drawing/2014/chart" uri="{C3380CC4-5D6E-409C-BE32-E72D297353CC}">
              <c16:uniqueId val="{00000000-B10F-4DF8-8FED-74ADEC4300B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190</c:v>
                </c:pt>
                <c:pt idx="1">
                  <c:v>190</c:v>
                </c:pt>
                <c:pt idx="2">
                  <c:v>190</c:v>
                </c:pt>
              </c:numCache>
            </c:numRef>
          </c:val>
          <c:extLst>
            <c:ext xmlns:c16="http://schemas.microsoft.com/office/drawing/2014/chart" uri="{C3380CC4-5D6E-409C-BE32-E72D297353CC}">
              <c16:uniqueId val="{00000001-B10F-4DF8-8FED-74ADEC4300B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508</c:v>
                </c:pt>
                <c:pt idx="1">
                  <c:v>499</c:v>
                </c:pt>
                <c:pt idx="2">
                  <c:v>411</c:v>
                </c:pt>
              </c:numCache>
            </c:numRef>
          </c:val>
          <c:extLst>
            <c:ext xmlns:c16="http://schemas.microsoft.com/office/drawing/2014/chart" uri="{C3380CC4-5D6E-409C-BE32-E72D297353CC}">
              <c16:uniqueId val="{00000002-B10F-4DF8-8FED-74ADEC4300B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{98E89FE6-9AC5-472E-9E59-048B4D9E4B71}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58B1-4298-8646-0D2598CFA39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{7F661E67-F729-4A8C-A118-A8401C3C4EEF}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8B1-4298-8646-0D2598CFA39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{DE786564-EE6D-4E4E-A9E3-700FB8586C81}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8B1-4298-8646-0D2598CFA39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{2F6BBBE2-33E1-4ED6-90E7-7099EEA6CA25}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8B1-4298-8646-0D2598CFA39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{17F1AF8D-2279-4D9A-A53B-4B494C5433C0}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8B1-4298-8646-0D2598CFA397}"/>
                </c:ext>
              </c:extLst>
            </c:dLbl>
            <c:dLbl>
              <c:idx val="8"/>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{D98D58AD-ADAC-4D33-972B-154A07E5099D}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58B1-4298-8646-0D2598CFA397}"/>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{C1A4D4BA-4078-41CA-BAC1-DF840AB36587}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58B1-4298-8646-0D2598CFA397}"/>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{DED924A9-A871-4EA6-948C-2D0E39A9A38F}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58B1-4298-8646-0D2598CFA397}"/>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{D3B6D4F3-55FF-417F-99AC-E4A5207A1C62}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58B1-4298-8646-0D2598CFA39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66.2</c:v>
                </c:pt>
                <c:pt idx="16">
                  <c:v>64.599999999999994</c:v>
                </c:pt>
              </c:numCache>
            </c:numRef>
          </c:xVal>
          <c:yVal>
            <c:numRef>
              <c:f>公会計指標分析・財政指標組合せ分析表!$BP$51:$DC$51</c:f>
              <c:numCache>
                <c:formatCode>#,##0.0;"▲ "#,##0.0</c:formatCode>
                <c:ptCount val="40"/>
                <c:pt idx="8">
                  <c:v>7.7</c:v>
                </c:pt>
                <c:pt idx="16">
                  <c:v>15</c:v>
                </c:pt>
              </c:numCache>
            </c:numRef>
          </c:yVal>
          <c:smooth val="0"/>
          <c:extLst>
            <c:ext xmlns:c16="http://schemas.microsoft.com/office/drawing/2014/chart" uri="{C3380CC4-5D6E-409C-BE32-E72D297353CC}">
              <c16:uniqueId val="{00000009-58B1-4298-8646-0D2598CFA39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{A4C4DE56-24E9-4357-B9AF-A2845DA3C105}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58B1-4298-8646-0D2598CFA39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{D46F0F33-337C-4930-B7A4-949BB898DFE8}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8B1-4298-8646-0D2598CFA39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{922788ED-7744-4AA8-AF61-10B658646E02}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8B1-4298-8646-0D2598CFA39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{1788DC09-F324-4226-8A76-51D20EEBC69F}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8B1-4298-8646-0D2598CFA39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{373F1513-3EAB-4C8C-A508-9AFC3A8759D0}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8B1-4298-8646-0D2598CFA397}"/>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{31859661-2AF4-48DE-804C-FA2DA28942EE}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58B1-4298-8646-0D2598CFA397}"/>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{FA63ED98-33E9-4DF3-B114-AF36B65EA0D3}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58B1-4298-8646-0D2598CFA397}"/>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{C48ED4ED-8F43-4BC4-94C5-A2B6E1AA7175}</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58B1-4298-8646-0D2598CFA397}"/>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{A6AD9074-1021-4A0B-AEE2-0F1C6F352036}</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58B1-4298-8646-0D2598CFA39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57.1</c:v>
                </c:pt>
                <c:pt idx="16">
                  <c:v>57.9</c:v>
                </c:pt>
              </c:numCache>
            </c:numRef>
          </c:xVal>
          <c:yVal>
            <c:numRef>
              <c:f>公会計指標分析・財政指標組合せ分析表!$BP$55:$DC$55</c:f>
              <c:numCache>
                <c:formatCode>#,##0.0;"▲ "#,##0.0</c:formatCode>
                <c:ptCount val="40"/>
                <c:pt idx="8">
                  <c:v>0</c:v>
                </c:pt>
                <c:pt idx="16">
                  <c:v>0</c:v>
                </c:pt>
              </c:numCache>
            </c:numRef>
          </c:yVal>
          <c:smooth val="0"/>
          <c:extLst>
            <c:ext xmlns:c16="http://schemas.microsoft.com/office/drawing/2014/chart" uri="{C3380CC4-5D6E-409C-BE32-E72D297353CC}">
              <c16:uniqueId val="{00000013-58B1-4298-8646-0D2598CFA397}"/>
            </c:ext>
          </c:extLst>
        </c:ser>
        <c:dLbls>
          <c:showLegendKey val="0"/>
          <c:showVal val="1"/>
          <c:showCatName val="0"/>
          <c:showSerName val="0"/>
          <c:showPercent val="0"/>
          <c:showBubbleSize val="0"/>
        </c:dLbls>
        <c:axId val="46179840"/>
        <c:axId val="46181760"/>
      </c:scatterChart>
      <c:valAx>
        <c:axId val="46179840"/>
        <c:scaling>
          <c:orientation val="minMax"/>
          <c:max val="67"/>
          <c:min val="56.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8"/>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{7369DA7D-AB7D-4FE7-AFF1-076A7F0ABB44}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A1F6-49AC-BD84-09BF307CD85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{17EC49D7-533F-43F9-B4CB-7B89AF2EE090}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1F6-49AC-BD84-09BF307CD85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{35C3C493-A316-43EE-92CD-B3643FC1B0DF}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1F6-49AC-BD84-09BF307CD85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{E1DDAE51-BBFB-463F-A042-741027C8C286}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1F6-49AC-BD84-09BF307CD85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{6E7F6610-B660-49A3-BF74-E22375F8E296}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1F6-49AC-BD84-09BF307CD854}"/>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{88DDC01D-9C70-4474-A4D0-26ACEF8FD207}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A1F6-49AC-BD84-09BF307CD854}"/>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{3119B3F0-A6D0-41C9-BE2E-86C265FA6308}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A1F6-49AC-BD84-09BF307CD854}"/>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{FB0B667B-1464-49F3-BA55-9DFA6513FD2A}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A1F6-49AC-BD84-09BF307CD854}"/>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{A454ADF8-82A4-4CC9-BF2B-72003FE03FE1}</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A1F6-49AC-BD84-09BF307CD85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6.2</c:v>
                </c:pt>
                <c:pt idx="8">
                  <c:v>6</c:v>
                </c:pt>
                <c:pt idx="16">
                  <c:v>6.4</c:v>
                </c:pt>
                <c:pt idx="24">
                  <c:v>6.9</c:v>
                </c:pt>
                <c:pt idx="32">
                  <c:v>7.8</c:v>
                </c:pt>
              </c:numCache>
            </c:numRef>
          </c:xVal>
          <c:yVal>
            <c:numRef>
              <c:f>公会計指標分析・財政指標組合せ分析表!$BP$73:$DC$73</c:f>
              <c:numCache>
                <c:formatCode>#,##0.0;"▲ "#,##0.0</c:formatCode>
                <c:ptCount val="40"/>
                <c:pt idx="0">
                  <c:v>5.8</c:v>
                </c:pt>
                <c:pt idx="8">
                  <c:v>7.7</c:v>
                </c:pt>
                <c:pt idx="16">
                  <c:v>15</c:v>
                </c:pt>
                <c:pt idx="24">
                  <c:v>9.5</c:v>
                </c:pt>
                <c:pt idx="32">
                  <c:v>18.5</c:v>
                </c:pt>
              </c:numCache>
            </c:numRef>
          </c:yVal>
          <c:smooth val="0"/>
          <c:extLst>
            <c:ext xmlns:c16="http://schemas.microsoft.com/office/drawing/2014/chart" uri="{C3380CC4-5D6E-409C-BE32-E72D297353CC}">
              <c16:uniqueId val="{00000009-A1F6-49AC-BD84-09BF307CD85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{0EA0423D-D7A1-440E-9AAC-59361CE2924F}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A1F6-49AC-BD84-09BF307CD85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{9922498F-1A15-4E5E-9704-6649E2F5E7DC}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1F6-49AC-BD84-09BF307CD85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{AF040F43-B7DA-4494-BEDC-0134F379625E}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1F6-49AC-BD84-09BF307CD85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{0074903E-52D8-49EF-9937-133227555E9F}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1F6-49AC-BD84-09BF307CD85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{2CBD0D67-31C0-42DB-9BE3-785DA7129024}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1F6-49AC-BD84-09BF307CD854}"/>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{E7EE91B0-6B44-4FF9-8BB2-BDC9F92A28A4}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A1F6-49AC-BD84-09BF307CD854}"/>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{F16E09B1-D1DC-40AE-B1C9-186556AF47EC}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A1F6-49AC-BD84-09BF307CD854}"/>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{2D72CC7B-231D-4A43-B5CE-3EF0CCE10434}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A1F6-49AC-BD84-09BF307CD854}"/>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{3C430BEF-7D6C-426A-821E-77492BD7B4B5}</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A1F6-49AC-BD84-09BF307CD85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6.4</c:v>
                </c:pt>
                <c:pt idx="16">
                  <c:v>6.9</c:v>
                </c:pt>
                <c:pt idx="24">
                  <c:v>7.1</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1F6-49AC-BD84-09BF307CD854}"/>
            </c:ext>
          </c:extLst>
        </c:ser>
        <c:dLbls>
          <c:showLegendKey val="0"/>
          <c:showVal val="1"/>
          <c:showCatName val="0"/>
          <c:showSerName val="0"/>
          <c:showPercent val="0"/>
          <c:showBubbleSize val="0"/>
        </c:dLbls>
        <c:axId val="84219776"/>
        <c:axId val="84234240"/>
      </c:scatterChart>
      <c:valAx>
        <c:axId val="84219776"/>
        <c:scaling>
          <c:orientation val="minMax"/>
          <c:max val="8"/>
          <c:min val="5.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2"/>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北海道占冠村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1,508
1,115
571.41
2,414,501
2,360,565
53,936
1,588,594
2,817,361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18.5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UD デジタル 教科書体 N-B" panose="02020700000000000000" pitchFamily="17" charset="-128"/>
              <a:ea typeface="UD デジタル 教科書体 N-B" panose="02020700000000000000" pitchFamily="17" charset="-128"/>
            </a:rPr>
            <a:t>個人・法人関係の増収により、基準財政収入額が増加傾向にあるため財政力指数に上昇が見られる。歳出も緊急に必要な事業を峻別し、投資的経費を抑制する等、徹底的な見直しを実施するとともに、企業誘致等の地域活性化に向けた施策も行い、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115570</xdr:rowOff>
    </xdr:from>
    <xdr:to>
      <xdr:col>23</xdr:col>
      <xdr:colOff>133350</xdr:colOff>
      <xdr:row>44</xdr:row>
      <xdr:rowOff>107188</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16320"/>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79265</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107188</xdr:rowOff>
    </xdr:from>
    <xdr:to>
      <xdr:col>24</xdr:col>
      <xdr:colOff>12700</xdr:colOff>
      <xdr:row>44</xdr:row>
      <xdr:rowOff>107188</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30497</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115570</xdr:rowOff>
    </xdr:from>
    <xdr:to>
      <xdr:col>24</xdr:col>
      <xdr:colOff>12700</xdr:colOff>
      <xdr:row>35</xdr:row>
      <xdr:rowOff>115570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114554</xdr:rowOff>
    </xdr:from>
    <xdr:to>
      <xdr:col>23</xdr:col>
      <xdr:colOff>133350</xdr:colOff>
      <xdr:row>43</xdr:row>
      <xdr:rowOff>133858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114800" y="748690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55135</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42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83058</xdr:rowOff>
    </xdr:from>
    <xdr:to>
      <xdr:col>23</xdr:col>
      <xdr:colOff>184150</xdr:colOff>
      <xdr:row>44</xdr:row>
      <xdr:rowOff>13208</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133858</xdr:rowOff>
    </xdr:from>
    <xdr:to>
      <xdr:col>19</xdr:col>
      <xdr:colOff>133350</xdr:colOff>
      <xdr:row>43</xdr:row>
      <xdr:rowOff>133858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225800" y="7506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83058</xdr:rowOff>
    </xdr:from>
    <xdr:to>
      <xdr:col>19</xdr:col>
      <xdr:colOff>184150</xdr:colOff>
      <xdr:row>44</xdr:row>
      <xdr:rowOff>13208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169435</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541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133858</xdr:rowOff>
    </xdr:from>
    <xdr:to>
      <xdr:col>15</xdr:col>
      <xdr:colOff>82550</xdr:colOff>
      <xdr:row>43</xdr:row>
      <xdr:rowOff>143510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2336800" y="750620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73406</xdr:rowOff>
    </xdr:from>
    <xdr:to>
      <xdr:col>15</xdr:col>
      <xdr:colOff>133350</xdr:colOff>
      <xdr:row>44</xdr:row>
      <xdr:rowOff>3556</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13733</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143510</xdr:rowOff>
    </xdr:from>
    <xdr:to>
      <xdr:col>11</xdr:col>
      <xdr:colOff>31750</xdr:colOff>
      <xdr:row>43</xdr:row>
      <xdr:rowOff>143510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1447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15494</xdr:rowOff>
    </xdr:from>
    <xdr:to>
      <xdr:col>11</xdr:col>
      <xdr:colOff>82550</xdr:colOff>
      <xdr:row>43</xdr:row>
      <xdr:rowOff>117094</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38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127271</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15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54102</xdr:rowOff>
    </xdr:from>
    <xdr:to>
      <xdr:col>7</xdr:col>
      <xdr:colOff>31750</xdr:colOff>
      <xdr:row>43</xdr:row>
      <xdr:rowOff>155702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165879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19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63754</xdr:rowOff>
    </xdr:from>
    <xdr:to>
      <xdr:col>23</xdr:col>
      <xdr:colOff>184150</xdr:colOff>
      <xdr:row>43</xdr:row>
      <xdr:rowOff>165354</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80281</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83058</xdr:rowOff>
    </xdr:from>
    <xdr:to>
      <xdr:col>19</xdr:col>
      <xdr:colOff>184150</xdr:colOff>
      <xdr:row>44</xdr:row>
      <xdr:rowOff>13208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23385</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224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83058</xdr:rowOff>
    </xdr:from>
    <xdr:to>
      <xdr:col>15</xdr:col>
      <xdr:colOff>133350</xdr:colOff>
      <xdr:row>44</xdr:row>
      <xdr:rowOff>13208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169435</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54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92710</xdr:rowOff>
    </xdr:from>
    <xdr:to>
      <xdr:col>11</xdr:col>
      <xdr:colOff>82550</xdr:colOff>
      <xdr:row>44</xdr:row>
      <xdr:rowOff>22860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7637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92710</xdr:rowOff>
    </xdr:from>
    <xdr:to>
      <xdr:col>7</xdr:col>
      <xdr:colOff>31750</xdr:colOff>
      <xdr:row>44</xdr:row>
      <xdr:rowOff>22860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7637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UD デジタル 教科書体 N-B" panose="02020700000000000000" pitchFamily="17" charset="-128"/>
              <a:ea typeface="UD デジタル 教科書体 N-B" panose="02020700000000000000" pitchFamily="17" charset="-128"/>
            </a:rPr>
            <a:t>電算システム導入により経常経費は増加傾向にある。今後の見込みとしては電算システム導入に伴うシステム改修が見込まれ早急な改善には繋がらないが、業務の効率化による人件費等の削減が期待できるとともに、村税増収や収納率の向上も見込まれることから、財源の確保や、公共施設等の見直しによる維持管理費の削減に努め、経常収支比率の適正化を目指すこととする。</a:t>
          </a: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80751</xdr:rowOff>
    </xdr:from>
    <xdr:to>
      <xdr:col>23</xdr:col>
      <xdr:colOff>133350</xdr:colOff>
      <xdr:row>66</xdr:row>
      <xdr:rowOff>106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024851"/>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143633</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28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xdr:rowOff>
    </xdr:from>
    <xdr:to>
      <xdr:col>24</xdr:col>
      <xdr:colOff>12700</xdr:colOff>
      <xdr:row>66</xdr:row>
      <xdr:rowOff>106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15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167128</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68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80751</xdr:rowOff>
    </xdr:from>
    <xdr:to>
      <xdr:col>24</xdr:col>
      <xdr:colOff>12700</xdr:colOff>
      <xdr:row>58</xdr:row>
      <xdr:rowOff>80751</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02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93663</xdr:rowOff>
    </xdr:from>
    <xdr:to>
      <xdr:col>23</xdr:col>
      <xdr:colOff>133350</xdr:colOff>
      <xdr:row>64</xdr:row>
      <xdr:rowOff>143933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1066463"/>
          <a:ext cx="838200" cy="5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124265</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754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107738</xdr:rowOff>
    </xdr:from>
    <xdr:to>
      <xdr:col>23</xdr:col>
      <xdr:colOff>184150</xdr:colOff>
      <xdr:row>64</xdr:row>
      <xdr:rowOff>37888</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9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53446</xdr:rowOff>
    </xdr:from>
    <xdr:to>
      <xdr:col>19</xdr:col>
      <xdr:colOff>133350</xdr:colOff>
      <xdr:row>64</xdr:row>
      <xdr:rowOff>93663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102624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101706</xdr:rowOff>
    </xdr:from>
    <xdr:to>
      <xdr:col>19</xdr:col>
      <xdr:colOff>184150</xdr:colOff>
      <xdr:row>64</xdr:row>
      <xdr:rowOff>31856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90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42033</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671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168593</xdr:rowOff>
    </xdr:from>
    <xdr:to>
      <xdr:col>15</xdr:col>
      <xdr:colOff>82550</xdr:colOff>
      <xdr:row>64</xdr:row>
      <xdr:rowOff>53446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969943"/>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157180</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61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168593</xdr:rowOff>
    </xdr:from>
    <xdr:to>
      <xdr:col>11</xdr:col>
      <xdr:colOff>31750</xdr:colOff>
      <xdr:row>63</xdr:row>
      <xdr:rowOff>168593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969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100224</xdr:rowOff>
    </xdr:from>
    <xdr:to>
      <xdr:col>11</xdr:col>
      <xdr:colOff>82550</xdr:colOff>
      <xdr:row>63</xdr:row>
      <xdr:rowOff>30374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3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40551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49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23283</xdr:rowOff>
    </xdr:from>
    <xdr:to>
      <xdr:col>7</xdr:col>
      <xdr:colOff>31750</xdr:colOff>
      <xdr:row>63</xdr:row>
      <xdr:rowOff>124883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135060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93133</xdr:rowOff>
    </xdr:from>
    <xdr:to>
      <xdr:col>23</xdr:col>
      <xdr:colOff>184150</xdr:colOff>
      <xdr:row>65</xdr:row>
      <xdr:rowOff>23283</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65210</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42863</xdr:rowOff>
    </xdr:from>
    <xdr:to>
      <xdr:col>19</xdr:col>
      <xdr:colOff>184150</xdr:colOff>
      <xdr:row>64</xdr:row>
      <xdr:rowOff>144463</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101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129240</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102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2646</xdr:rowOff>
    </xdr:from>
    <xdr:to>
      <xdr:col>15</xdr:col>
      <xdr:colOff>133350</xdr:colOff>
      <xdr:row>64</xdr:row>
      <xdr:rowOff>104246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97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89023</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06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117793</xdr:rowOff>
    </xdr:from>
    <xdr:to>
      <xdr:col>11</xdr:col>
      <xdr:colOff>82550</xdr:colOff>
      <xdr:row>64</xdr:row>
      <xdr:rowOff>47943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91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32720</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00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117793</xdr:rowOff>
    </xdr:from>
    <xdr:to>
      <xdr:col>7</xdr:col>
      <xdr:colOff>31750</xdr:colOff>
      <xdr:row>64</xdr:row>
      <xdr:rowOff>47943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91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32720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00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[644,729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400">
              <a:solidFill>
                <a:schemeClr val="dk1"/>
              </a:solidFill>
              <a:effectLst/>
              <a:latin typeface="UD デジタル 教科書体 N-B" panose="02020700000000000000" pitchFamily="17" charset="-128"/>
              <a:ea typeface="UD デジタル 教科書体 N-B" panose="02020700000000000000" pitchFamily="17" charset="-128"/>
              <a:cs typeface="+mn-cs"/>
            </a:rPr>
            <a:t>類似団体平均値を上回っているのは、山間部に広大な行政面積を持ち、かつ、集落が点在していることから行政コストが類似団体より高くなっている。また、近年は電算システム等の委託料の増加が要因と考えられ、今後は据え置の傾向が予測されるが、老朽化した公共施設の修繕など不測の事態により上昇することも考えられることから、事務事業の見直し等により業務の効率化を進め、経費削減に努める。</a:t>
          </a:r>
          <a:endParaRPr lang="ja-JP" altLang="ja-JP" sz="1800">
            <a:effectLst/>
            <a:latin typeface="UD デジタル 教科書体 N-B" panose="02020700000000000000" pitchFamily="17" charset="-128"/>
            <a:ea typeface="UD デジタル 教科書体 N-B" panose="02020700000000000000" pitchFamily="17"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102386</xdr:rowOff>
    </xdr:from>
    <xdr:to>
      <xdr:col>23</xdr:col>
      <xdr:colOff>133350</xdr:colOff>
      <xdr:row>89</xdr:row>
      <xdr:rowOff>50730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18386"/>
          <a:ext cx="0" cy="1491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22807</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8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50730</xdr:rowOff>
    </xdr:from>
    <xdr:to>
      <xdr:col>24</xdr:col>
      <xdr:colOff>12700</xdr:colOff>
      <xdr:row>89</xdr:row>
      <xdr:rowOff>50730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0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17313</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6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102386</xdr:rowOff>
    </xdr:from>
    <xdr:to>
      <xdr:col>24</xdr:col>
      <xdr:colOff>12700</xdr:colOff>
      <xdr:row>80</xdr:row>
      <xdr:rowOff>102386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18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78012</xdr:rowOff>
    </xdr:from>
    <xdr:to>
      <xdr:col>23</xdr:col>
      <xdr:colOff>133350</xdr:colOff>
      <xdr:row>81</xdr:row>
      <xdr:rowOff>84854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3965462"/>
          <a:ext cx="838200" cy="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164994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709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148467</xdr:rowOff>
    </xdr:from>
    <xdr:to>
      <xdr:col>23</xdr:col>
      <xdr:colOff>184150</xdr:colOff>
      <xdr:row>81</xdr:row>
      <xdr:rowOff>78617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86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84854</xdr:rowOff>
    </xdr:from>
    <xdr:to>
      <xdr:col>19</xdr:col>
      <xdr:colOff>133350</xdr:colOff>
      <xdr:row>81</xdr:row>
      <xdr:rowOff>120479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3972304"/>
          <a:ext cx="889000" cy="35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150213</xdr:rowOff>
    </xdr:from>
    <xdr:to>
      <xdr:col>19</xdr:col>
      <xdr:colOff>184150</xdr:colOff>
      <xdr:row>81</xdr:row>
      <xdr:rowOff>80363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866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90540</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635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120479</xdr:rowOff>
    </xdr:from>
    <xdr:to>
      <xdr:col>15</xdr:col>
      <xdr:colOff>82550</xdr:colOff>
      <xdr:row>81</xdr:row>
      <xdr:rowOff>124890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007929"/>
          <a:ext cx="889000" cy="4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146359</xdr:rowOff>
    </xdr:from>
    <xdr:to>
      <xdr:col>15</xdr:col>
      <xdr:colOff>133350</xdr:colOff>
      <xdr:row>81</xdr:row>
      <xdr:rowOff>76509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86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86686</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631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117515</xdr:rowOff>
    </xdr:from>
    <xdr:to>
      <xdr:col>11</xdr:col>
      <xdr:colOff>31750</xdr:colOff>
      <xdr:row>81</xdr:row>
      <xdr:rowOff>124890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04965"/>
          <a:ext cx="889000" cy="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147259</xdr:rowOff>
    </xdr:from>
    <xdr:to>
      <xdr:col>11</xdr:col>
      <xdr:colOff>82550</xdr:colOff>
      <xdr:row>81</xdr:row>
      <xdr:rowOff>77409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86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87586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632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114083</xdr:rowOff>
    </xdr:from>
    <xdr:to>
      <xdr:col>7</xdr:col>
      <xdr:colOff>31750</xdr:colOff>
      <xdr:row>81</xdr:row>
      <xdr:rowOff>44233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83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54410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59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27212</xdr:rowOff>
    </xdr:from>
    <xdr:to>
      <xdr:col>23</xdr:col>
      <xdr:colOff>184150</xdr:colOff>
      <xdr:row>81</xdr:row>
      <xdr:rowOff>128812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91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170739</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86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34054</xdr:rowOff>
    </xdr:from>
    <xdr:to>
      <xdr:col>19</xdr:col>
      <xdr:colOff>184150</xdr:colOff>
      <xdr:row>81</xdr:row>
      <xdr:rowOff>135654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2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120431</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007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69679</xdr:rowOff>
    </xdr:from>
    <xdr:to>
      <xdr:col>15</xdr:col>
      <xdr:colOff>133350</xdr:colOff>
      <xdr:row>81</xdr:row>
      <xdr:rowOff>171279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5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156056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04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74090</xdr:rowOff>
    </xdr:from>
    <xdr:to>
      <xdr:col>11</xdr:col>
      <xdr:colOff>82550</xdr:colOff>
      <xdr:row>82</xdr:row>
      <xdr:rowOff>4240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6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160467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047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66715</xdr:rowOff>
    </xdr:from>
    <xdr:to>
      <xdr:col>7</xdr:col>
      <xdr:colOff>31750</xdr:colOff>
      <xdr:row>81</xdr:row>
      <xdr:rowOff>168315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5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153092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040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UD デジタル 教科書体 N-B" panose="02020700000000000000" pitchFamily="17" charset="-128"/>
              <a:ea typeface="UD デジタル 教科書体 N-B" panose="02020700000000000000" pitchFamily="17" charset="-128"/>
            </a:rPr>
            <a:t>前年度に比較し、１．６ポイント下がってはいるが、給与体系の見直しが遅れ、類似団体平均を上回っている。これは退職者不補充による年齢層に偏りがあるためであり、これを解消しつつ中長期的な計画でラスパイレス指数の引き下げ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15239</xdr:rowOff>
    </xdr:from>
    <xdr:to>
      <xdr:col>81</xdr:col>
      <xdr:colOff>44450</xdr:colOff>
      <xdr:row>89</xdr:row>
      <xdr:rowOff>21589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4074139"/>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165116</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25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21589</xdr:rowOff>
    </xdr:from>
    <xdr:to>
      <xdr:col>81</xdr:col>
      <xdr:colOff>133350</xdr:colOff>
      <xdr:row>89</xdr:row>
      <xdr:rowOff>21589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28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101616</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15239</xdr:rowOff>
    </xdr:from>
    <xdr:to>
      <xdr:col>81</xdr:col>
      <xdr:colOff>133350</xdr:colOff>
      <xdr:row>82</xdr:row>
      <xdr:rowOff>15239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96520</xdr:rowOff>
    </xdr:from>
    <xdr:to>
      <xdr:col>81</xdr:col>
      <xdr:colOff>44450</xdr:colOff>
      <xdr:row>89</xdr:row>
      <xdr:rowOff>21589</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5184120"/>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49229</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6224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32702</xdr:rowOff>
    </xdr:from>
    <xdr:to>
      <xdr:col>81</xdr:col>
      <xdr:colOff>95250</xdr:colOff>
      <xdr:row>86</xdr:row>
      <xdr:rowOff>134302</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21589</xdr:rowOff>
    </xdr:from>
    <xdr:to>
      <xdr:col>77</xdr:col>
      <xdr:colOff>44450</xdr:colOff>
      <xdr:row>89</xdr:row>
      <xdr:rowOff>51752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5280639"/>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156845</xdr:rowOff>
    </xdr:from>
    <xdr:to>
      <xdr:col>72</xdr:col>
      <xdr:colOff>203200</xdr:colOff>
      <xdr:row>89</xdr:row>
      <xdr:rowOff>51752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5244445"/>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62864</xdr:rowOff>
    </xdr:from>
    <xdr:to>
      <xdr:col>73</xdr:col>
      <xdr:colOff>44450</xdr:colOff>
      <xdr:row>86</xdr:row>
      <xdr:rowOff>164464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3191</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57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156845</xdr:rowOff>
    </xdr:from>
    <xdr:to>
      <xdr:col>68</xdr:col>
      <xdr:colOff>152400</xdr:colOff>
      <xdr:row>89</xdr:row>
      <xdr:rowOff>3493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5244445"/>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80963</xdr:rowOff>
    </xdr:from>
    <xdr:to>
      <xdr:col>68</xdr:col>
      <xdr:colOff>203200</xdr:colOff>
      <xdr:row>87</xdr:row>
      <xdr:rowOff>11113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21290</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59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20638</xdr:rowOff>
    </xdr:from>
    <xdr:to>
      <xdr:col>64</xdr:col>
      <xdr:colOff>152400</xdr:colOff>
      <xdr:row>86</xdr:row>
      <xdr:rowOff>122238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132415</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53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45720</xdr:rowOff>
    </xdr:from>
    <xdr:to>
      <xdr:col>81</xdr:col>
      <xdr:colOff>95250</xdr:colOff>
      <xdr:row>88</xdr:row>
      <xdr:rowOff>147320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113047</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50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142239</xdr:rowOff>
    </xdr:from>
    <xdr:to>
      <xdr:col>77</xdr:col>
      <xdr:colOff>95250</xdr:colOff>
      <xdr:row>89</xdr:row>
      <xdr:rowOff>72389</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52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57166</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5316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952</xdr:rowOff>
    </xdr:from>
    <xdr:to>
      <xdr:col>73</xdr:col>
      <xdr:colOff>44450</xdr:colOff>
      <xdr:row>89</xdr:row>
      <xdr:rowOff>102552</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526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87329</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5346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106045</xdr:rowOff>
    </xdr:from>
    <xdr:to>
      <xdr:col>68</xdr:col>
      <xdr:colOff>203200</xdr:colOff>
      <xdr:row>89</xdr:row>
      <xdr:rowOff>36195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519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20972</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5280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124143</xdr:rowOff>
    </xdr:from>
    <xdr:to>
      <xdr:col>64</xdr:col>
      <xdr:colOff>152400</xdr:colOff>
      <xdr:row>89</xdr:row>
      <xdr:rowOff>54293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521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39070</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529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a:solidFill>
                <a:schemeClr val="dk1"/>
              </a:solidFill>
              <a:effectLst/>
              <a:latin typeface="UD デジタル 教科書体 N-B" panose="02020700000000000000" pitchFamily="17" charset="-128"/>
              <a:ea typeface="UD デジタル 教科書体 N-B" panose="02020700000000000000" pitchFamily="17" charset="-128"/>
              <a:cs typeface="+mn-cs"/>
            </a:rPr>
            <a:t>人口が少ないことから類似団体平均値を上回っている。退職者不補充で職員数を抑制を進めていたが、職員の年齢構成の不均衡が進んでいることから、総数を抑制しつつも計画的な職員採用を進めていく必要があり、業務の効率化</a:t>
          </a:r>
          <a:r>
            <a:rPr lang="ja-JP" altLang="en-US" sz="1300">
              <a:solidFill>
                <a:schemeClr val="dk1"/>
              </a:solidFill>
              <a:effectLst/>
              <a:latin typeface="UD デジタル 教科書体 N-B" panose="02020700000000000000" pitchFamily="17" charset="-128"/>
              <a:ea typeface="UD デジタル 教科書体 N-B" panose="02020700000000000000" pitchFamily="17" charset="-128"/>
              <a:cs typeface="+mn-cs"/>
            </a:rPr>
            <a:t>を</a:t>
          </a:r>
          <a:r>
            <a:rPr lang="ja-JP" altLang="ja-JP" sz="1300">
              <a:solidFill>
                <a:schemeClr val="dk1"/>
              </a:solidFill>
              <a:effectLst/>
              <a:latin typeface="UD デジタル 教科書体 N-B" panose="02020700000000000000" pitchFamily="17" charset="-128"/>
              <a:ea typeface="UD デジタル 教科書体 N-B" panose="02020700000000000000" pitchFamily="17" charset="-128"/>
              <a:cs typeface="+mn-cs"/>
            </a:rPr>
            <a:t>図りつつ、定員適正化計画を策定（平成２８～３２年まで）し適正な定員管理に努める。</a:t>
          </a:r>
          <a:endParaRPr lang="ja-JP" altLang="ja-JP" sz="1300">
            <a:effectLst/>
            <a:latin typeface="UD デジタル 教科書体 N-B" panose="02020700000000000000" pitchFamily="17" charset="-128"/>
            <a:ea typeface="UD デジタル 教科書体 N-B" panose="02020700000000000000" pitchFamily="17"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88277</xdr:rowOff>
    </xdr:from>
    <xdr:to>
      <xdr:col>81</xdr:col>
      <xdr:colOff>44450</xdr:colOff>
      <xdr:row>68</xdr:row>
      <xdr:rowOff>81262</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032377"/>
          <a:ext cx="0" cy="17074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53339</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71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81262</xdr:rowOff>
    </xdr:from>
    <xdr:to>
      <xdr:col>81</xdr:col>
      <xdr:colOff>133350</xdr:colOff>
      <xdr:row>68</xdr:row>
      <xdr:rowOff>81262</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73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3204</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9775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88277</xdr:rowOff>
    </xdr:from>
    <xdr:to>
      <xdr:col>81</xdr:col>
      <xdr:colOff>133350</xdr:colOff>
      <xdr:row>58</xdr:row>
      <xdr:rowOff>88277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032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26549</xdr:rowOff>
    </xdr:from>
    <xdr:to>
      <xdr:col>81</xdr:col>
      <xdr:colOff>44450</xdr:colOff>
      <xdr:row>60</xdr:row>
      <xdr:rowOff>27239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179800" y="10313549"/>
          <a:ext cx="838200" cy="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71342</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015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54815</xdr:rowOff>
    </xdr:from>
    <xdr:to>
      <xdr:col>81</xdr:col>
      <xdr:colOff>95250</xdr:colOff>
      <xdr:row>59</xdr:row>
      <xdr:rowOff>156415</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26549</xdr:rowOff>
    </xdr:from>
    <xdr:to>
      <xdr:col>77</xdr:col>
      <xdr:colOff>44450</xdr:colOff>
      <xdr:row>60</xdr:row>
      <xdr:rowOff>84691</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5290800" y="10313549"/>
          <a:ext cx="889000" cy="5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59872</xdr:rowOff>
    </xdr:from>
    <xdr:to>
      <xdr:col>77</xdr:col>
      <xdr:colOff>95250</xdr:colOff>
      <xdr:row>59</xdr:row>
      <xdr:rowOff>161472</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199</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9944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71821</xdr:rowOff>
    </xdr:from>
    <xdr:to>
      <xdr:col>72</xdr:col>
      <xdr:colOff>203200</xdr:colOff>
      <xdr:row>60</xdr:row>
      <xdr:rowOff>84691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4401800" y="10358821"/>
          <a:ext cx="889000" cy="1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50909</xdr:rowOff>
    </xdr:from>
    <xdr:to>
      <xdr:col>73</xdr:col>
      <xdr:colOff>44450</xdr:colOff>
      <xdr:row>59</xdr:row>
      <xdr:rowOff>152509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162686</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993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71821</xdr:rowOff>
    </xdr:from>
    <xdr:to>
      <xdr:col>68</xdr:col>
      <xdr:colOff>152400</xdr:colOff>
      <xdr:row>60</xdr:row>
      <xdr:rowOff>108476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3512800" y="10358821"/>
          <a:ext cx="889000" cy="3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24711</xdr:rowOff>
    </xdr:from>
    <xdr:to>
      <xdr:col>68</xdr:col>
      <xdr:colOff>203200</xdr:colOff>
      <xdr:row>59</xdr:row>
      <xdr:rowOff>126311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14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136488</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990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20459</xdr:rowOff>
    </xdr:from>
    <xdr:to>
      <xdr:col>64</xdr:col>
      <xdr:colOff>152400</xdr:colOff>
      <xdr:row>59</xdr:row>
      <xdr:rowOff>122059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1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132236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9904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147889</xdr:rowOff>
    </xdr:from>
    <xdr:to>
      <xdr:col>81</xdr:col>
      <xdr:colOff>95250</xdr:colOff>
      <xdr:row>60</xdr:row>
      <xdr:rowOff>78039</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26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119966</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0235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147199</xdr:rowOff>
    </xdr:from>
    <xdr:to>
      <xdr:col>77</xdr:col>
      <xdr:colOff>95250</xdr:colOff>
      <xdr:row>60</xdr:row>
      <xdr:rowOff>77349</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26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62126</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10349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33891</xdr:rowOff>
    </xdr:from>
    <xdr:to>
      <xdr:col>73</xdr:col>
      <xdr:colOff>44450</xdr:colOff>
      <xdr:row>60</xdr:row>
      <xdr:rowOff>135491</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32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120268</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0407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21021</xdr:rowOff>
    </xdr:from>
    <xdr:to>
      <xdr:col>68</xdr:col>
      <xdr:colOff>203200</xdr:colOff>
      <xdr:row>60</xdr:row>
      <xdr:rowOff>122621</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30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107398</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10394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57676</xdr:rowOff>
    </xdr:from>
    <xdr:to>
      <xdr:col>64</xdr:col>
      <xdr:colOff>152400</xdr:colOff>
      <xdr:row>60</xdr:row>
      <xdr:rowOff>159276</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34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144053</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10431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UD デジタル 教科書体 N-B" panose="02020700000000000000" pitchFamily="17" charset="-128"/>
              <a:ea typeface="UD デジタル 教科書体 N-B" panose="02020700000000000000" pitchFamily="17" charset="-128"/>
            </a:rPr>
            <a:t>近年は、類似団体を下回る公債費負担率を維持してきたが、高規格救急自動車、簡易水道施設整備事業債など係る元利償還金により増加傾向にあり、前年度を上回る</a:t>
          </a:r>
          <a:r>
            <a:rPr kumimoji="1" lang="en-US" altLang="ja-JP" sz="1300">
              <a:latin typeface="UD デジタル 教科書体 N-B" panose="02020700000000000000" pitchFamily="17" charset="-128"/>
              <a:ea typeface="UD デジタル 教科書体 N-B" panose="02020700000000000000" pitchFamily="17" charset="-128"/>
            </a:rPr>
            <a:t>7.8</a:t>
          </a:r>
          <a:r>
            <a:rPr kumimoji="1" lang="ja-JP" altLang="en-US" sz="1300">
              <a:latin typeface="UD デジタル 教科書体 N-B" panose="02020700000000000000" pitchFamily="17" charset="-128"/>
              <a:ea typeface="UD デジタル 教科書体 N-B" panose="02020700000000000000" pitchFamily="17" charset="-128"/>
            </a:rPr>
            <a:t>％と前年度、類似団体を上回っている。今後についても、</a:t>
          </a:r>
          <a:r>
            <a:rPr kumimoji="1" lang="ja-JP" altLang="ja-JP" sz="1300">
              <a:solidFill>
                <a:schemeClr val="dk1"/>
              </a:solidFill>
              <a:effectLst/>
              <a:latin typeface="UD デジタル 教科書体 N-B" panose="02020700000000000000" pitchFamily="17" charset="-128"/>
              <a:ea typeface="UD デジタル 教科書体 N-B" panose="02020700000000000000" pitchFamily="17" charset="-128"/>
              <a:cs typeface="+mn-cs"/>
            </a:rPr>
            <a:t>令和元年度、令和３年度に大型の単独事業が</a:t>
          </a:r>
          <a:r>
            <a:rPr kumimoji="1" lang="ja-JP" altLang="en-US" sz="1300">
              <a:solidFill>
                <a:schemeClr val="dk1"/>
              </a:solidFill>
              <a:effectLst/>
              <a:latin typeface="UD デジタル 教科書体 N-B" panose="02020700000000000000" pitchFamily="17" charset="-128"/>
              <a:ea typeface="UD デジタル 教科書体 N-B" panose="02020700000000000000" pitchFamily="17" charset="-128"/>
              <a:cs typeface="+mn-cs"/>
            </a:rPr>
            <a:t>予定されており、元利償還金の増加が見込まれるが、計画的な事業実施により地方債発行額の抑制を図っていく。</a:t>
          </a:r>
          <a:endParaRPr kumimoji="1" lang="ja-JP" altLang="en-US" sz="1300">
            <a:latin typeface="UD デジタル 教科書体 N-B" panose="02020700000000000000" pitchFamily="17" charset="-128"/>
            <a:ea typeface="UD デジタル 教科書体 N-B" panose="02020700000000000000" pitchFamily="17" charset="-128"/>
          </a:endParaRP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144272</xdr:rowOff>
    </xdr:from>
    <xdr:to>
      <xdr:col>81</xdr:col>
      <xdr:colOff>44450</xdr:colOff>
      <xdr:row>43</xdr:row>
      <xdr:rowOff>143510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487922"/>
          <a:ext cx="0" cy="1027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59199</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623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144272</xdr:rowOff>
    </xdr:from>
    <xdr:to>
      <xdr:col>81</xdr:col>
      <xdr:colOff>133350</xdr:colOff>
      <xdr:row>37</xdr:row>
      <xdr:rowOff>144272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487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47244</xdr:rowOff>
    </xdr:from>
    <xdr:to>
      <xdr:col>81</xdr:col>
      <xdr:colOff>44450</xdr:colOff>
      <xdr:row>41</xdr:row>
      <xdr:rowOff>90678</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179800" y="7076694"/>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37101</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895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20574</xdr:rowOff>
    </xdr:from>
    <xdr:to>
      <xdr:col>81</xdr:col>
      <xdr:colOff>95250</xdr:colOff>
      <xdr:row>41</xdr:row>
      <xdr:rowOff>122174</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23114</xdr:rowOff>
    </xdr:from>
    <xdr:to>
      <xdr:col>77</xdr:col>
      <xdr:colOff>44450</xdr:colOff>
      <xdr:row>41</xdr:row>
      <xdr:rowOff>47244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5290800" y="705256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3810</xdr:rowOff>
    </xdr:from>
    <xdr:to>
      <xdr:col>72</xdr:col>
      <xdr:colOff>203200</xdr:colOff>
      <xdr:row>41</xdr:row>
      <xdr:rowOff>23114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4401800" y="703326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167894</xdr:rowOff>
    </xdr:from>
    <xdr:to>
      <xdr:col>73</xdr:col>
      <xdr:colOff>44450</xdr:colOff>
      <xdr:row>41</xdr:row>
      <xdr:rowOff>98044</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82821</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711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3810</xdr:rowOff>
    </xdr:from>
    <xdr:to>
      <xdr:col>68</xdr:col>
      <xdr:colOff>152400</xdr:colOff>
      <xdr:row>41</xdr:row>
      <xdr:rowOff>13462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703326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143764</xdr:rowOff>
    </xdr:from>
    <xdr:to>
      <xdr:col>68</xdr:col>
      <xdr:colOff>203200</xdr:colOff>
      <xdr:row>41</xdr:row>
      <xdr:rowOff>73914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58691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708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121429</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39878</xdr:rowOff>
    </xdr:from>
    <xdr:to>
      <xdr:col>81</xdr:col>
      <xdr:colOff>95250</xdr:colOff>
      <xdr:row>41</xdr:row>
      <xdr:rowOff>141478</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11955</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704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167894</xdr:rowOff>
    </xdr:from>
    <xdr:to>
      <xdr:col>77</xdr:col>
      <xdr:colOff>95250</xdr:colOff>
      <xdr:row>41</xdr:row>
      <xdr:rowOff>98044</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702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108221</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794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143764</xdr:rowOff>
    </xdr:from>
    <xdr:to>
      <xdr:col>73</xdr:col>
      <xdr:colOff>44450</xdr:colOff>
      <xdr:row>41</xdr:row>
      <xdr:rowOff>73914</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84091</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124460</xdr:rowOff>
    </xdr:from>
    <xdr:to>
      <xdr:col>68</xdr:col>
      <xdr:colOff>203200</xdr:colOff>
      <xdr:row>41</xdr:row>
      <xdr:rowOff>54610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64787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134112</xdr:rowOff>
    </xdr:from>
    <xdr:to>
      <xdr:col>64</xdr:col>
      <xdr:colOff>152400</xdr:colOff>
      <xdr:row>41</xdr:row>
      <xdr:rowOff>64262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74439</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UD デジタル 教科書体 N-B" panose="02020700000000000000" pitchFamily="17" charset="-128"/>
              <a:ea typeface="UD デジタル 教科書体 N-B" panose="02020700000000000000" pitchFamily="17" charset="-128"/>
            </a:rPr>
            <a:t>類似団体平均値を上回っているのは、災害復旧など突発的な事業等に多額の基金を繰り入れたことによる基金の減少によるためである。今後は令和元年度、令和３年度に大型の単独事業が施工される計画があり地方債残高が増加傾向にあることから、投資的経費の抑制による地方債残高の抑制や、充当可能基金の増額等を一層図ることにより、将来負担額の減少を図り、財政の健全化に努める。</a:t>
          </a:r>
          <a:endParaRPr kumimoji="1" lang="en-US" altLang="ja-JP" sz="1300">
            <a:latin typeface="UD デジタル 教科書体 N-B" panose="02020700000000000000" pitchFamily="17" charset="-128"/>
            <a:ea typeface="UD デジタル 教科書体 N-B" panose="02020700000000000000" pitchFamily="17" charset="-128"/>
          </a:endParaRPr>
        </a:p>
        <a:p>
          <a:endParaRPr kumimoji="1" lang="ja-JP" altLang="en-US" sz="1300">
            <a:latin typeface="UD デジタル 教科書体 N-B" panose="02020700000000000000" pitchFamily="17" charset="-128"/>
            <a:ea typeface="UD デジタル 教科書体 N-B" panose="02020700000000000000" pitchFamily="17"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a:extLst>
            <a:ext uri="{FF2B5EF4-FFF2-40B4-BE49-F238E27FC236}">
              <a16:creationId xmlns:a16="http://schemas.microsoft.com/office/drawing/2014/main" id="{00000000-0008-0000-0300-0000A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169757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flipV="1">
          <a:off x="17018000" y="2370667"/>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141834</xdr:rowOff>
    </xdr:from>
    <xdr:ext cx="762000" cy="259045"/>
    <xdr:sp macro="" textlink="">
      <xdr:nvSpPr>
        <xdr:cNvPr id="432" name="将来負担の状況最小値テキスト">
          <a:extLst>
            <a:ext uri="{FF2B5EF4-FFF2-40B4-BE49-F238E27FC236}">
              <a16:creationId xmlns:a16="http://schemas.microsoft.com/office/drawing/2014/main" id="{00000000-0008-0000-0300-0000B0010000}"/>
            </a:ext>
          </a:extLst>
        </xdr:cNvPr>
        <xdr:cNvSpPr txBox="1"/>
      </xdr:nvSpPr>
      <xdr:spPr>
        <a:xfrm>
          <a:off x="17106900" y="374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169757</xdr:rowOff>
    </xdr:from>
    <xdr:to>
      <xdr:col>81</xdr:col>
      <xdr:colOff>133350</xdr:colOff>
      <xdr:row>21</xdr:row>
      <xdr:rowOff>169757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3770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4" name="将来負担の状況最大値テキスト">
          <a:extLst>
            <a:ext uri="{FF2B5EF4-FFF2-40B4-BE49-F238E27FC236}">
              <a16:creationId xmlns:a16="http://schemas.microsoft.com/office/drawing/2014/main" id="{00000000-0008-0000-0300-0000B2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46778</xdr:rowOff>
    </xdr:from>
    <xdr:to>
      <xdr:col>81</xdr:col>
      <xdr:colOff>44450</xdr:colOff>
      <xdr:row>14</xdr:row>
      <xdr:rowOff>119168</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179800" y="2447078"/>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7" name="将来負担の状況平均値テキスト">
          <a:extLst>
            <a:ext uri="{FF2B5EF4-FFF2-40B4-BE49-F238E27FC236}">
              <a16:creationId xmlns:a16="http://schemas.microsoft.com/office/drawing/2014/main" id="{00000000-0008-0000-0300-0000B5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46778</xdr:rowOff>
    </xdr:from>
    <xdr:to>
      <xdr:col>77</xdr:col>
      <xdr:colOff>44450</xdr:colOff>
      <xdr:row>14</xdr:row>
      <xdr:rowOff>91017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5290800" y="2447078"/>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32300</xdr:rowOff>
    </xdr:from>
    <xdr:to>
      <xdr:col>72</xdr:col>
      <xdr:colOff>203200</xdr:colOff>
      <xdr:row>14</xdr:row>
      <xdr:rowOff>91017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4401800" y="2432600"/>
          <a:ext cx="889000" cy="5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17018</xdr:rowOff>
    </xdr:from>
    <xdr:to>
      <xdr:col>68</xdr:col>
      <xdr:colOff>152400</xdr:colOff>
      <xdr:row>14</xdr:row>
      <xdr:rowOff>32300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3512800" y="2417318"/>
          <a:ext cx="889000" cy="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68368</xdr:rowOff>
    </xdr:from>
    <xdr:to>
      <xdr:col>81</xdr:col>
      <xdr:colOff>95250</xdr:colOff>
      <xdr:row>14</xdr:row>
      <xdr:rowOff>169968</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6967200" y="246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40445</xdr:rowOff>
    </xdr:from>
    <xdr:ext cx="762000" cy="259045"/>
    <xdr:sp macro="" textlink="">
      <xdr:nvSpPr>
        <xdr:cNvPr id="456" name="将来負担の状況該当値テキスト">
          <a:extLst>
            <a:ext uri="{FF2B5EF4-FFF2-40B4-BE49-F238E27FC236}">
              <a16:creationId xmlns:a16="http://schemas.microsoft.com/office/drawing/2014/main" id="{00000000-0008-0000-0300-0000C8010000}"/>
            </a:ext>
          </a:extLst>
        </xdr:cNvPr>
        <xdr:cNvSpPr txBox="1"/>
      </xdr:nvSpPr>
      <xdr:spPr>
        <a:xfrm>
          <a:off x="17106900" y="244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167428</xdr:rowOff>
    </xdr:from>
    <xdr:to>
      <xdr:col>77</xdr:col>
      <xdr:colOff>95250</xdr:colOff>
      <xdr:row>14</xdr:row>
      <xdr:rowOff>97578</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129000" y="239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82355</xdr:rowOff>
    </xdr:from>
    <xdr:ext cx="7366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798800" y="2482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40217</xdr:rowOff>
    </xdr:from>
    <xdr:to>
      <xdr:col>73</xdr:col>
      <xdr:colOff>44450</xdr:colOff>
      <xdr:row>14</xdr:row>
      <xdr:rowOff>141817</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5240000" y="244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126594</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252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152950</xdr:rowOff>
    </xdr:from>
    <xdr:to>
      <xdr:col>68</xdr:col>
      <xdr:colOff>203200</xdr:colOff>
      <xdr:row>14</xdr:row>
      <xdr:rowOff>83100</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4351000" y="23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67877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4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137668</xdr:rowOff>
    </xdr:from>
    <xdr:to>
      <xdr:col>64</xdr:col>
      <xdr:colOff>152400</xdr:colOff>
      <xdr:row>14</xdr:row>
      <xdr:rowOff>67818</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3462000" y="236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52595</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452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北海道占冠村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1,508
1,115
571.41
2,414,501
2,360,565
53,936
1,588,594
2,817,361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18.5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UD デジタル 教科書体 N-B" panose="02020700000000000000" pitchFamily="17" charset="-128"/>
              <a:ea typeface="UD デジタル 教科書体 N-B" panose="02020700000000000000" pitchFamily="17" charset="-128"/>
              <a:cs typeface="+mn-cs"/>
            </a:rPr>
            <a:t>類似団体平均値を上回っているのは、全体的に年齢層に偏りがあることから人件費が高い傾向にある。これを解消するために中長期的な計画で総数を抑制しつつも計画的な職員採用を進め、業務の効率化図りつつ、適正な定員管理及び人件費の抑制に努める。</a:t>
          </a:r>
          <a:endParaRPr lang="ja-JP" altLang="ja-JP" sz="1300">
            <a:effectLst/>
            <a:latin typeface="UD デジタル 教科書体 N-B" panose="02020700000000000000" pitchFamily="17" charset="-128"/>
            <a:ea typeface="UD デジタル 教科書体 N-B" panose="02020700000000000000" pitchFamily="17"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92710</xdr:rowOff>
    </xdr:from>
    <xdr:to>
      <xdr:col>24</xdr:col>
      <xdr:colOff>25400</xdr:colOff>
      <xdr:row>41</xdr:row>
      <xdr:rowOff>12700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7911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156227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12700</xdr:rowOff>
    </xdr:from>
    <xdr:to>
      <xdr:col>24</xdr:col>
      <xdr:colOff>114300</xdr:colOff>
      <xdr:row>41</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7637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2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92710</xdr:rowOff>
    </xdr:from>
    <xdr:to>
      <xdr:col>24</xdr:col>
      <xdr:colOff>114300</xdr:colOff>
      <xdr:row>32</xdr:row>
      <xdr:rowOff>92710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7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54610</xdr:rowOff>
    </xdr:from>
    <xdr:to>
      <xdr:col>24</xdr:col>
      <xdr:colOff>25400</xdr:colOff>
      <xdr:row>34</xdr:row>
      <xdr:rowOff>85090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88391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67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0</xdr:rowOff>
    </xdr:from>
    <xdr:to>
      <xdr:col>24</xdr:col>
      <xdr:colOff>76200</xdr:colOff>
      <xdr:row>34</xdr:row>
      <xdr:rowOff>101600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54610</xdr:rowOff>
    </xdr:from>
    <xdr:to>
      <xdr:col>19</xdr:col>
      <xdr:colOff>187325</xdr:colOff>
      <xdr:row>34</xdr:row>
      <xdr:rowOff>58420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8839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33</xdr:row>
      <xdr:rowOff>167640</xdr:rowOff>
    </xdr:from>
    <xdr:to>
      <xdr:col>20</xdr:col>
      <xdr:colOff>38100</xdr:colOff>
      <xdr:row>34</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582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107967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594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46990</xdr:rowOff>
    </xdr:from>
    <xdr:to>
      <xdr:col>15</xdr:col>
      <xdr:colOff>98425</xdr:colOff>
      <xdr:row>34</xdr:row>
      <xdr:rowOff>58420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8762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33</xdr:row>
      <xdr:rowOff>156210</xdr:rowOff>
    </xdr:from>
    <xdr:to>
      <xdr:col>15</xdr:col>
      <xdr:colOff>149225</xdr:colOff>
      <xdr:row>34</xdr:row>
      <xdr:rowOff>86360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96537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46990</xdr:rowOff>
    </xdr:from>
    <xdr:to>
      <xdr:col>11</xdr:col>
      <xdr:colOff>9525</xdr:colOff>
      <xdr:row>34</xdr:row>
      <xdr:rowOff>54610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8762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33</xdr:row>
      <xdr:rowOff>110490</xdr:rowOff>
    </xdr:from>
    <xdr:to>
      <xdr:col>11</xdr:col>
      <xdr:colOff>60325</xdr:colOff>
      <xdr:row>34</xdr:row>
      <xdr:rowOff>40640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576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50817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156210</xdr:rowOff>
    </xdr:from>
    <xdr:to>
      <xdr:col>6</xdr:col>
      <xdr:colOff>171450</xdr:colOff>
      <xdr:row>34</xdr:row>
      <xdr:rowOff>86360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96537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34290</xdr:rowOff>
    </xdr:from>
    <xdr:to>
      <xdr:col>24</xdr:col>
      <xdr:colOff>76200</xdr:colOff>
      <xdr:row>34</xdr:row>
      <xdr:rowOff>135890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86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6367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3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3810</xdr:rowOff>
    </xdr:from>
    <xdr:to>
      <xdr:col>20</xdr:col>
      <xdr:colOff>38100</xdr:colOff>
      <xdr:row>34</xdr:row>
      <xdr:rowOff>105410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83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90187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1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7620</xdr:rowOff>
    </xdr:from>
    <xdr:to>
      <xdr:col>15</xdr:col>
      <xdr:colOff>149225</xdr:colOff>
      <xdr:row>34</xdr:row>
      <xdr:rowOff>109220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93997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2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167640</xdr:rowOff>
    </xdr:from>
    <xdr:to>
      <xdr:col>11</xdr:col>
      <xdr:colOff>60325</xdr:colOff>
      <xdr:row>34</xdr:row>
      <xdr:rowOff>97790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82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82567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11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3810</xdr:rowOff>
    </xdr:from>
    <xdr:to>
      <xdr:col>6</xdr:col>
      <xdr:colOff>171450</xdr:colOff>
      <xdr:row>34</xdr:row>
      <xdr:rowOff>105410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83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90187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1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UD デジタル 教科書体 N-B" panose="02020700000000000000" pitchFamily="17" charset="-128"/>
              <a:ea typeface="UD デジタル 教科書体 N-B" panose="02020700000000000000" pitchFamily="17" charset="-128"/>
            </a:rPr>
            <a:t>行政経費の縮減を進め前年度に比較して改善は見られるものの、システム保守委託料の増加により、類似団体を上回っている。今後も行財政改革による事務事業の見直し、施設の統廃合を進め経費節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152146</xdr:rowOff>
    </xdr:from>
    <xdr:to>
      <xdr:col>82</xdr:col>
      <xdr:colOff>107950</xdr:colOff>
      <xdr:row>22</xdr:row>
      <xdr:rowOff>3556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38099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147083</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4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xdr:rowOff>
    </xdr:from>
    <xdr:to>
      <xdr:col>82</xdr:col>
      <xdr:colOff>196850</xdr:colOff>
      <xdr:row>22</xdr:row>
      <xdr:rowOff>3556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75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67073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24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152146</xdr:rowOff>
    </xdr:from>
    <xdr:to>
      <xdr:col>82</xdr:col>
      <xdr:colOff>196850</xdr:colOff>
      <xdr:row>13</xdr:row>
      <xdr:rowOff>152146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38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115570</xdr:rowOff>
    </xdr:from>
    <xdr:to>
      <xdr:col>82</xdr:col>
      <xdr:colOff>107950</xdr:colOff>
      <xdr:row>18</xdr:row>
      <xdr:rowOff>113284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3030220"/>
          <a:ext cx="8382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53865</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97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67564</xdr:rowOff>
    </xdr:from>
    <xdr:to>
      <xdr:col>78</xdr:col>
      <xdr:colOff>69850</xdr:colOff>
      <xdr:row>18</xdr:row>
      <xdr:rowOff>113284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31536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135399</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70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53848</xdr:rowOff>
    </xdr:from>
    <xdr:to>
      <xdr:col>73</xdr:col>
      <xdr:colOff>180975</xdr:colOff>
      <xdr:row>18</xdr:row>
      <xdr:rowOff>67564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31399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14478</xdr:rowOff>
    </xdr:from>
    <xdr:to>
      <xdr:col>74</xdr:col>
      <xdr:colOff>31750</xdr:colOff>
      <xdr:row>17</xdr:row>
      <xdr:rowOff>116078</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126255</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53848</xdr:rowOff>
    </xdr:from>
    <xdr:to>
      <xdr:col>69</xdr:col>
      <xdr:colOff>92075</xdr:colOff>
      <xdr:row>18</xdr:row>
      <xdr:rowOff>76708</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31399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126492</xdr:rowOff>
    </xdr:from>
    <xdr:to>
      <xdr:col>69</xdr:col>
      <xdr:colOff>142875</xdr:colOff>
      <xdr:row>17</xdr:row>
      <xdr:rowOff>56642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66819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135636</xdr:rowOff>
    </xdr:from>
    <xdr:to>
      <xdr:col>65</xdr:col>
      <xdr:colOff>53975</xdr:colOff>
      <xdr:row>17</xdr:row>
      <xdr:rowOff>65786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75963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36847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62484</xdr:rowOff>
    </xdr:from>
    <xdr:to>
      <xdr:col>78</xdr:col>
      <xdr:colOff>120650</xdr:colOff>
      <xdr:row>18</xdr:row>
      <xdr:rowOff>164084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14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148861</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234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16764</xdr:rowOff>
    </xdr:from>
    <xdr:to>
      <xdr:col>74</xdr:col>
      <xdr:colOff>31750</xdr:colOff>
      <xdr:row>18</xdr:row>
      <xdr:rowOff>118364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10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103141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18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3048</xdr:rowOff>
    </xdr:from>
    <xdr:to>
      <xdr:col>69</xdr:col>
      <xdr:colOff>142875</xdr:colOff>
      <xdr:row>18</xdr:row>
      <xdr:rowOff>104648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08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89425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17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25908</xdr:rowOff>
    </xdr:from>
    <xdr:to>
      <xdr:col>65</xdr:col>
      <xdr:colOff>53975</xdr:colOff>
      <xdr:row>18</xdr:row>
      <xdr:rowOff>127508</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11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112285</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19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UD デジタル 教科書体 N-B" panose="02020700000000000000" pitchFamily="17" charset="-128"/>
              <a:ea typeface="UD デジタル 教科書体 N-B" panose="02020700000000000000" pitchFamily="17" charset="-128"/>
            </a:rPr>
            <a:t>比較的低い水準で推移してきているが、障害者の自立支援給付費の増、医療費無償が１８歳までと拡大したことによる医療費の増、また子育て支援対策の充実を進めることから児童福祉費の増が見込まれることからも、財政状況を踏まえ計画的な社会福祉事業を推進していくことに努め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20865</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587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4535</xdr:rowOff>
    </xdr:from>
    <xdr:to>
      <xdr:col>24</xdr:col>
      <xdr:colOff>25400</xdr:colOff>
      <xdr:row>55</xdr:row>
      <xdr:rowOff>20865</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434285"/>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23784</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53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110672</xdr:rowOff>
    </xdr:from>
    <xdr:to>
      <xdr:col>19</xdr:col>
      <xdr:colOff>187325</xdr:colOff>
      <xdr:row>55</xdr:row>
      <xdr:rowOff>4535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3689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121755</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55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94343</xdr:rowOff>
    </xdr:from>
    <xdr:to>
      <xdr:col>15</xdr:col>
      <xdr:colOff>98425</xdr:colOff>
      <xdr:row>54</xdr:row>
      <xdr:rowOff>110672</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3526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94343</xdr:rowOff>
    </xdr:from>
    <xdr:to>
      <xdr:col>11</xdr:col>
      <xdr:colOff>9525</xdr:colOff>
      <xdr:row>54</xdr:row>
      <xdr:rowOff>143328</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3526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56442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89099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158042</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125185</xdr:rowOff>
    </xdr:from>
    <xdr:to>
      <xdr:col>20</xdr:col>
      <xdr:colOff>38100</xdr:colOff>
      <xdr:row>55</xdr:row>
      <xdr:rowOff>55335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65512</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15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59872</xdr:rowOff>
    </xdr:from>
    <xdr:to>
      <xdr:col>15</xdr:col>
      <xdr:colOff>149225</xdr:colOff>
      <xdr:row>54</xdr:row>
      <xdr:rowOff>161472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199</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43543</xdr:rowOff>
    </xdr:from>
    <xdr:to>
      <xdr:col>11</xdr:col>
      <xdr:colOff>60325</xdr:colOff>
      <xdr:row>54</xdr:row>
      <xdr:rowOff>145143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155320</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92528</xdr:rowOff>
    </xdr:from>
    <xdr:to>
      <xdr:col>6</xdr:col>
      <xdr:colOff>171450</xdr:colOff>
      <xdr:row>55</xdr:row>
      <xdr:rowOff>22678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32855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UD デジタル 教科書体 N-B" panose="02020700000000000000" pitchFamily="17" charset="-128"/>
              <a:ea typeface="UD デジタル 教科書体 N-B" panose="02020700000000000000" pitchFamily="17" charset="-128"/>
            </a:rPr>
            <a:t>下水道事業特別会計、簡易水道事業特別会計に対する赤字補てん的な繰出金によるものが割合を占めている。しかし、各々が住民生活に欠かせない事業ではあるが、独立採算の原則に立ち返り、事業内容の精査に努め引き続き経費削減を図る。また、簡易水道事業では取水施設建設が令和２年度で完了することから、減少する見込みである。引き続き、財政状況を踏まえ普通会計及び特別会計の運営計画を総括的に管理し、占冠村の歳入に見合った歳出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52705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271000"/>
          <a:ext cx="0" cy="124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24782</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52705</xdr:rowOff>
    </xdr:from>
    <xdr:to>
      <xdr:col>82</xdr:col>
      <xdr:colOff>196850</xdr:colOff>
      <xdr:row>61</xdr:row>
      <xdr:rowOff>52705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xdr:rowOff>
    </xdr:from>
    <xdr:to>
      <xdr:col>82</xdr:col>
      <xdr:colOff>107950</xdr:colOff>
      <xdr:row>58</xdr:row>
      <xdr:rowOff>92710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94537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87012</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688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70485</xdr:rowOff>
    </xdr:from>
    <xdr:to>
      <xdr:col>82</xdr:col>
      <xdr:colOff>158750</xdr:colOff>
      <xdr:row>58</xdr:row>
      <xdr:rowOff>635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xdr:rowOff>
    </xdr:from>
    <xdr:to>
      <xdr:col>78</xdr:col>
      <xdr:colOff>69850</xdr:colOff>
      <xdr:row>58</xdr:row>
      <xdr:rowOff>29845</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9453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76200</xdr:rowOff>
    </xdr:from>
    <xdr:to>
      <xdr:col>78</xdr:col>
      <xdr:colOff>120650</xdr:colOff>
      <xdr:row>58</xdr:row>
      <xdr:rowOff>6350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16527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61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149860</xdr:rowOff>
    </xdr:from>
    <xdr:to>
      <xdr:col>73</xdr:col>
      <xdr:colOff>180975</xdr:colOff>
      <xdr:row>58</xdr:row>
      <xdr:rowOff>29845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992251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64770</xdr:rowOff>
    </xdr:from>
    <xdr:to>
      <xdr:col>74</xdr:col>
      <xdr:colOff>31750</xdr:colOff>
      <xdr:row>57</xdr:row>
      <xdr:rowOff>166370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5097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149860</xdr:rowOff>
    </xdr:from>
    <xdr:to>
      <xdr:col>69</xdr:col>
      <xdr:colOff>92075</xdr:colOff>
      <xdr:row>58</xdr:row>
      <xdr:rowOff>127000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992251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47625</xdr:rowOff>
    </xdr:from>
    <xdr:to>
      <xdr:col>69</xdr:col>
      <xdr:colOff>142875</xdr:colOff>
      <xdr:row>57</xdr:row>
      <xdr:rowOff>149225</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82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159402</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58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93345</xdr:rowOff>
    </xdr:from>
    <xdr:to>
      <xdr:col>65</xdr:col>
      <xdr:colOff>53975</xdr:colOff>
      <xdr:row>58</xdr:row>
      <xdr:rowOff>23495</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33672</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41910</xdr:rowOff>
    </xdr:from>
    <xdr:to>
      <xdr:col>82</xdr:col>
      <xdr:colOff>158750</xdr:colOff>
      <xdr:row>58</xdr:row>
      <xdr:rowOff>143510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98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13987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121920</xdr:rowOff>
    </xdr:from>
    <xdr:to>
      <xdr:col>78</xdr:col>
      <xdr:colOff>120650</xdr:colOff>
      <xdr:row>58</xdr:row>
      <xdr:rowOff>52070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89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36847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980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150495</xdr:rowOff>
    </xdr:from>
    <xdr:to>
      <xdr:col>74</xdr:col>
      <xdr:colOff>31750</xdr:colOff>
      <xdr:row>58</xdr:row>
      <xdr:rowOff>80645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92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65422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1000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99060</xdr:rowOff>
    </xdr:from>
    <xdr:to>
      <xdr:col>69</xdr:col>
      <xdr:colOff>142875</xdr:colOff>
      <xdr:row>58</xdr:row>
      <xdr:rowOff>29210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87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13987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162577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UD デジタル 教科書体 N-B" panose="02020700000000000000" pitchFamily="17" charset="-128"/>
              <a:ea typeface="UD デジタル 教科書体 N-B" panose="02020700000000000000" pitchFamily="17" charset="-128"/>
            </a:rPr>
            <a:t>消防・環境衛生・給食等の広域連合負担金など、過疎地特有の財政負担により類似団体平均値を上回ってる。今後も消防経費の増加による負担金の増加が見込まれることからも、補助金を交付する上で適当な事務事業なのかを精査し、必要性の低い事業等については見直しや廃止を行い補助金の削減に努める。</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130810</xdr:rowOff>
    </xdr:from>
    <xdr:to>
      <xdr:col>82</xdr:col>
      <xdr:colOff>107950</xdr:colOff>
      <xdr:row>40</xdr:row>
      <xdr:rowOff>104140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7886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45737</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130810</xdr:rowOff>
    </xdr:from>
    <xdr:to>
      <xdr:col>82</xdr:col>
      <xdr:colOff>196850</xdr:colOff>
      <xdr:row>33</xdr:row>
      <xdr:rowOff>130810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73660</xdr:rowOff>
    </xdr:from>
    <xdr:to>
      <xdr:col>82</xdr:col>
      <xdr:colOff>107950</xdr:colOff>
      <xdr:row>36</xdr:row>
      <xdr:rowOff>142240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62458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127017</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5956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73660</xdr:rowOff>
    </xdr:from>
    <xdr:to>
      <xdr:col>78</xdr:col>
      <xdr:colOff>69850</xdr:colOff>
      <xdr:row>36</xdr:row>
      <xdr:rowOff>77470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62458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110490</xdr:rowOff>
    </xdr:from>
    <xdr:to>
      <xdr:col>78</xdr:col>
      <xdr:colOff>120650</xdr:colOff>
      <xdr:row>36</xdr:row>
      <xdr:rowOff>40640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50817</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77470</xdr:rowOff>
    </xdr:from>
    <xdr:to>
      <xdr:col>73</xdr:col>
      <xdr:colOff>180975</xdr:colOff>
      <xdr:row>36</xdr:row>
      <xdr:rowOff>111760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62496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80010</xdr:rowOff>
    </xdr:from>
    <xdr:to>
      <xdr:col>74</xdr:col>
      <xdr:colOff>31750</xdr:colOff>
      <xdr:row>36</xdr:row>
      <xdr:rowOff>10160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20337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142240</xdr:rowOff>
    </xdr:from>
    <xdr:to>
      <xdr:col>69</xdr:col>
      <xdr:colOff>92075</xdr:colOff>
      <xdr:row>36</xdr:row>
      <xdr:rowOff>111760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614299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76200</xdr:rowOff>
    </xdr:from>
    <xdr:to>
      <xdr:col>69</xdr:col>
      <xdr:colOff>142875</xdr:colOff>
      <xdr:row>36</xdr:row>
      <xdr:rowOff>6350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16527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27957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91440</xdr:rowOff>
    </xdr:from>
    <xdr:to>
      <xdr:col>82</xdr:col>
      <xdr:colOff>158750</xdr:colOff>
      <xdr:row>37</xdr:row>
      <xdr:rowOff>21590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63517</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22860</xdr:rowOff>
    </xdr:from>
    <xdr:to>
      <xdr:col>78</xdr:col>
      <xdr:colOff>120650</xdr:colOff>
      <xdr:row>36</xdr:row>
      <xdr:rowOff>124460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109237</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28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26670</xdr:rowOff>
    </xdr:from>
    <xdr:to>
      <xdr:col>74</xdr:col>
      <xdr:colOff>31750</xdr:colOff>
      <xdr:row>36</xdr:row>
      <xdr:rowOff>128270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19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113047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28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60960</xdr:rowOff>
    </xdr:from>
    <xdr:to>
      <xdr:col>69</xdr:col>
      <xdr:colOff>142875</xdr:colOff>
      <xdr:row>36</xdr:row>
      <xdr:rowOff>162560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147337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91440</xdr:rowOff>
    </xdr:from>
    <xdr:to>
      <xdr:col>65</xdr:col>
      <xdr:colOff>53975</xdr:colOff>
      <xdr:row>36</xdr:row>
      <xdr:rowOff>21590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09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6367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17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UD デジタル 教科書体 N-B" panose="02020700000000000000" pitchFamily="17" charset="-128"/>
              <a:ea typeface="UD デジタル 教科書体 N-B" panose="02020700000000000000" pitchFamily="17" charset="-128"/>
              <a:cs typeface="+mn-cs"/>
            </a:rPr>
            <a:t>近年は、類似団体を下回る公債費負担率を維持してきたが、高規格救急自動車、簡易水道施設整備事業債など係る元利償還金により増加傾向にあり、前年度を上回る</a:t>
          </a:r>
          <a:r>
            <a:rPr kumimoji="1" lang="en-US" altLang="ja-JP" sz="1300">
              <a:solidFill>
                <a:schemeClr val="dk1"/>
              </a:solidFill>
              <a:effectLst/>
              <a:latin typeface="UD デジタル 教科書体 N-B" panose="02020700000000000000" pitchFamily="17" charset="-128"/>
              <a:ea typeface="UD デジタル 教科書体 N-B" panose="02020700000000000000" pitchFamily="17" charset="-128"/>
              <a:cs typeface="+mn-cs"/>
            </a:rPr>
            <a:t>19.7</a:t>
          </a:r>
          <a:r>
            <a:rPr kumimoji="1" lang="ja-JP" altLang="ja-JP" sz="1300">
              <a:solidFill>
                <a:schemeClr val="dk1"/>
              </a:solidFill>
              <a:effectLst/>
              <a:latin typeface="UD デジタル 教科書体 N-B" panose="02020700000000000000" pitchFamily="17" charset="-128"/>
              <a:ea typeface="UD デジタル 教科書体 N-B" panose="02020700000000000000" pitchFamily="17" charset="-128"/>
              <a:cs typeface="+mn-cs"/>
            </a:rPr>
            <a:t>％と前年度、類似団体を上回っている。今後についても、令和元年度、令和３年度に大型の単独事業が予定されており、元利償還金の増加が見込まれるが、計画的な事業実施により地方債発行額の抑制を図っていく。</a:t>
          </a:r>
          <a:endParaRPr lang="ja-JP" altLang="ja-JP" sz="1300">
            <a:effectLst/>
            <a:latin typeface="UD デジタル 教科書体 N-B" panose="02020700000000000000" pitchFamily="17" charset="-128"/>
            <a:ea typeface="UD デジタル 教科書体 N-B" panose="02020700000000000000" pitchFamily="17"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111761</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13310"/>
          <a:ext cx="0" cy="1485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83838</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111761</xdr:rowOff>
    </xdr:from>
    <xdr:to>
      <xdr:col>24</xdr:col>
      <xdr:colOff>114300</xdr:colOff>
      <xdr:row>81</xdr:row>
      <xdr:rowOff>111761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157480</xdr:rowOff>
    </xdr:from>
    <xdr:to>
      <xdr:col>24</xdr:col>
      <xdr:colOff>25400</xdr:colOff>
      <xdr:row>77</xdr:row>
      <xdr:rowOff>58420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987800" y="1318768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12716</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107950</xdr:rowOff>
    </xdr:from>
    <xdr:to>
      <xdr:col>19</xdr:col>
      <xdr:colOff>187325</xdr:colOff>
      <xdr:row>76</xdr:row>
      <xdr:rowOff>157480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31381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0</xdr:rowOff>
    </xdr:from>
    <xdr:to>
      <xdr:col>20</xdr:col>
      <xdr:colOff>38100</xdr:colOff>
      <xdr:row>77</xdr:row>
      <xdr:rowOff>101600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86377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28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27939</xdr:rowOff>
    </xdr:from>
    <xdr:to>
      <xdr:col>15</xdr:col>
      <xdr:colOff>98425</xdr:colOff>
      <xdr:row>76</xdr:row>
      <xdr:rowOff>107950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2209800" y="1305813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40657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27939</xdr:rowOff>
    </xdr:from>
    <xdr:to>
      <xdr:col>11</xdr:col>
      <xdr:colOff>9525</xdr:colOff>
      <xdr:row>76</xdr:row>
      <xdr:rowOff>31750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1320800" y="130581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26670</xdr:rowOff>
    </xdr:from>
    <xdr:to>
      <xdr:col>11</xdr:col>
      <xdr:colOff>60325</xdr:colOff>
      <xdr:row>76</xdr:row>
      <xdr:rowOff>128270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113047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102870</xdr:rowOff>
    </xdr:from>
    <xdr:to>
      <xdr:col>6</xdr:col>
      <xdr:colOff>171450</xdr:colOff>
      <xdr:row>77</xdr:row>
      <xdr:rowOff>33020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17797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7620</xdr:rowOff>
    </xdr:from>
    <xdr:to>
      <xdr:col>24</xdr:col>
      <xdr:colOff>76200</xdr:colOff>
      <xdr:row>77</xdr:row>
      <xdr:rowOff>109220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151147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106680</xdr:rowOff>
    </xdr:from>
    <xdr:to>
      <xdr:col>20</xdr:col>
      <xdr:colOff>38100</xdr:colOff>
      <xdr:row>77</xdr:row>
      <xdr:rowOff>36830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47007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57150</xdr:rowOff>
    </xdr:from>
    <xdr:to>
      <xdr:col>15</xdr:col>
      <xdr:colOff>149225</xdr:colOff>
      <xdr:row>76</xdr:row>
      <xdr:rowOff>158750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168927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148589</xdr:rowOff>
    </xdr:from>
    <xdr:to>
      <xdr:col>11</xdr:col>
      <xdr:colOff>60325</xdr:colOff>
      <xdr:row>76</xdr:row>
      <xdr:rowOff>78739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88917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152400</xdr:rowOff>
    </xdr:from>
    <xdr:to>
      <xdr:col>6</xdr:col>
      <xdr:colOff>171450</xdr:colOff>
      <xdr:row>76</xdr:row>
      <xdr:rowOff>82550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92727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UD デジタル 教科書体 N-B" panose="02020700000000000000" pitchFamily="17" charset="-128"/>
              <a:ea typeface="UD デジタル 教科書体 N-B" panose="02020700000000000000" pitchFamily="17" charset="-128"/>
            </a:rPr>
            <a:t>人件費、物件費及び補助費が類似団体平均値を上回っている。いずれも経常的な経費として増加傾向にあることから、歳入に見合った歳出を方針に、総合計画を軸としたそれぞれの計画を元に必要なところには投資を行う。また、住民との意見交換を交え、事務事業や施設等の見直しや廃止を行うなど、更なる行政の効率化をめざし、財政の健全化を図る。</a:t>
          </a: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162923</xdr:rowOff>
    </xdr:from>
    <xdr:to>
      <xdr:col>82</xdr:col>
      <xdr:colOff>107950</xdr:colOff>
      <xdr:row>82</xdr:row>
      <xdr:rowOff>71482</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07323"/>
          <a:ext cx="0"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43559</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410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71482</xdr:rowOff>
    </xdr:from>
    <xdr:to>
      <xdr:col>82</xdr:col>
      <xdr:colOff>196850</xdr:colOff>
      <xdr:row>82</xdr:row>
      <xdr:rowOff>71482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4130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77850</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5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162923</xdr:rowOff>
    </xdr:from>
    <xdr:to>
      <xdr:col>82</xdr:col>
      <xdr:colOff>196850</xdr:colOff>
      <xdr:row>72</xdr:row>
      <xdr:rowOff>162923</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0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76381</xdr:rowOff>
    </xdr:from>
    <xdr:to>
      <xdr:col>82</xdr:col>
      <xdr:colOff>107950</xdr:colOff>
      <xdr:row>79</xdr:row>
      <xdr:rowOff>95976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620931"/>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159675</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89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143148</xdr:rowOff>
    </xdr:from>
    <xdr:to>
      <xdr:col>82</xdr:col>
      <xdr:colOff>158750</xdr:colOff>
      <xdr:row>78</xdr:row>
      <xdr:rowOff>73298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53521</xdr:rowOff>
    </xdr:from>
    <xdr:to>
      <xdr:col>78</xdr:col>
      <xdr:colOff>69850</xdr:colOff>
      <xdr:row>79</xdr:row>
      <xdr:rowOff>76381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598071"/>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130084</xdr:rowOff>
    </xdr:from>
    <xdr:to>
      <xdr:col>78</xdr:col>
      <xdr:colOff>120650</xdr:colOff>
      <xdr:row>78</xdr:row>
      <xdr:rowOff>60234</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70411</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100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30662</xdr:rowOff>
    </xdr:from>
    <xdr:to>
      <xdr:col>73</xdr:col>
      <xdr:colOff>180975</xdr:colOff>
      <xdr:row>79</xdr:row>
      <xdr:rowOff>53521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3575212"/>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77832</xdr:rowOff>
    </xdr:from>
    <xdr:to>
      <xdr:col>74</xdr:col>
      <xdr:colOff>31750</xdr:colOff>
      <xdr:row>78</xdr:row>
      <xdr:rowOff>7982</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18159</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27395</xdr:rowOff>
    </xdr:from>
    <xdr:to>
      <xdr:col>69</xdr:col>
      <xdr:colOff>92075</xdr:colOff>
      <xdr:row>79</xdr:row>
      <xdr:rowOff>30662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571945"/>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85107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61505</xdr:rowOff>
    </xdr:from>
    <xdr:to>
      <xdr:col>65</xdr:col>
      <xdr:colOff>53975</xdr:colOff>
      <xdr:row>77</xdr:row>
      <xdr:rowOff>163105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1832</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03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45176</xdr:rowOff>
    </xdr:from>
    <xdr:to>
      <xdr:col>82</xdr:col>
      <xdr:colOff>158750</xdr:colOff>
      <xdr:row>79</xdr:row>
      <xdr:rowOff>146776</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58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17253</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561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25581</xdr:rowOff>
    </xdr:from>
    <xdr:to>
      <xdr:col>78</xdr:col>
      <xdr:colOff>120650</xdr:colOff>
      <xdr:row>79</xdr:row>
      <xdr:rowOff>127181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57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111958</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656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2721</xdr:rowOff>
    </xdr:from>
    <xdr:to>
      <xdr:col>74</xdr:col>
      <xdr:colOff>31750</xdr:colOff>
      <xdr:row>79</xdr:row>
      <xdr:rowOff>104321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54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89098</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151312</xdr:rowOff>
    </xdr:from>
    <xdr:to>
      <xdr:col>69</xdr:col>
      <xdr:colOff>142875</xdr:colOff>
      <xdr:row>79</xdr:row>
      <xdr:rowOff>81462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52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66239</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61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148045</xdr:rowOff>
    </xdr:from>
    <xdr:to>
      <xdr:col>65</xdr:col>
      <xdr:colOff>53975</xdr:colOff>
      <xdr:row>79</xdr:row>
      <xdr:rowOff>78195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52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62972</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607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北海道占冠村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129317</xdr:rowOff>
    </xdr:from>
    <xdr:to>
      <xdr:col>29</xdr:col>
      <xdr:colOff>127000</xdr:colOff>
      <xdr:row>19</xdr:row>
      <xdr:rowOff>144974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91442"/>
          <a:ext cx="0" cy="15587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117051</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22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144974</xdr:rowOff>
    </xdr:from>
    <xdr:to>
      <xdr:col>30</xdr:col>
      <xdr:colOff>25400</xdr:colOff>
      <xdr:row>19</xdr:row>
      <xdr:rowOff>144974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501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44244</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129317</xdr:rowOff>
    </xdr:from>
    <xdr:to>
      <xdr:col>30</xdr:col>
      <xdr:colOff>25400</xdr:colOff>
      <xdr:row>10</xdr:row>
      <xdr:rowOff>129317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91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74129</xdr:rowOff>
    </xdr:from>
    <xdr:to>
      <xdr:col>29</xdr:col>
      <xdr:colOff>127000</xdr:colOff>
      <xdr:row>16</xdr:row>
      <xdr:rowOff>75579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003800" y="2864954"/>
          <a:ext cx="647700" cy="14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132961</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0952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160884</xdr:rowOff>
    </xdr:from>
    <xdr:to>
      <xdr:col>29</xdr:col>
      <xdr:colOff>177800</xdr:colOff>
      <xdr:row>18</xdr:row>
      <xdr:rowOff>91034</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138119</xdr:rowOff>
    </xdr:from>
    <xdr:to>
      <xdr:col>26</xdr:col>
      <xdr:colOff>50800</xdr:colOff>
      <xdr:row>16</xdr:row>
      <xdr:rowOff>74129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4305300" y="2757494"/>
          <a:ext cx="698500" cy="107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159284</xdr:rowOff>
    </xdr:from>
    <xdr:to>
      <xdr:col>26</xdr:col>
      <xdr:colOff>101600</xdr:colOff>
      <xdr:row>18</xdr:row>
      <xdr:rowOff>89434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74211</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07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117059</xdr:rowOff>
    </xdr:from>
    <xdr:to>
      <xdr:col>22</xdr:col>
      <xdr:colOff>114300</xdr:colOff>
      <xdr:row>15</xdr:row>
      <xdr:rowOff>138119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3606800" y="2736434"/>
          <a:ext cx="698500" cy="21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167324</xdr:rowOff>
    </xdr:from>
    <xdr:to>
      <xdr:col>22</xdr:col>
      <xdr:colOff>165100</xdr:colOff>
      <xdr:row>18</xdr:row>
      <xdr:rowOff>97474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82251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1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117059</xdr:rowOff>
    </xdr:from>
    <xdr:to>
      <xdr:col>18</xdr:col>
      <xdr:colOff>177800</xdr:colOff>
      <xdr:row>15</xdr:row>
      <xdr:rowOff>158959</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2736434"/>
          <a:ext cx="698500" cy="419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30819</xdr:rowOff>
    </xdr:from>
    <xdr:to>
      <xdr:col>19</xdr:col>
      <xdr:colOff>38100</xdr:colOff>
      <xdr:row>18</xdr:row>
      <xdr:rowOff>132419</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117196</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50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30163</xdr:rowOff>
    </xdr:from>
    <xdr:to>
      <xdr:col>15</xdr:col>
      <xdr:colOff>101600</xdr:colOff>
      <xdr:row>18</xdr:row>
      <xdr:rowOff>131763</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116540</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24779</xdr:rowOff>
    </xdr:from>
    <xdr:to>
      <xdr:col>29</xdr:col>
      <xdr:colOff>177800</xdr:colOff>
      <xdr:row>16</xdr:row>
      <xdr:rowOff>126379</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2815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41306</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66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23329</xdr:rowOff>
    </xdr:from>
    <xdr:to>
      <xdr:col>26</xdr:col>
      <xdr:colOff>101600</xdr:colOff>
      <xdr:row>16</xdr:row>
      <xdr:rowOff>124929</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2814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135106</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58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87319</xdr:rowOff>
    </xdr:from>
    <xdr:to>
      <xdr:col>22</xdr:col>
      <xdr:colOff>165100</xdr:colOff>
      <xdr:row>16</xdr:row>
      <xdr:rowOff>17469</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27066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27646</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475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66259</xdr:rowOff>
    </xdr:from>
    <xdr:to>
      <xdr:col>19</xdr:col>
      <xdr:colOff>38100</xdr:colOff>
      <xdr:row>15</xdr:row>
      <xdr:rowOff>167859</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26856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6586</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454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108159</xdr:rowOff>
    </xdr:from>
    <xdr:to>
      <xdr:col>15</xdr:col>
      <xdr:colOff>101600</xdr:colOff>
      <xdr:row>16</xdr:row>
      <xdr:rowOff>38309</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2727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48486</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496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201380</xdr:rowOff>
    </xdr:from>
    <xdr:to>
      <xdr:col>29</xdr:col>
      <xdr:colOff>127000</xdr:colOff>
      <xdr:row>37</xdr:row>
      <xdr:rowOff>294146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25930"/>
          <a:ext cx="0" cy="12929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266223</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39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294146</xdr:rowOff>
    </xdr:from>
    <xdr:to>
      <xdr:col>30</xdr:col>
      <xdr:colOff>25400</xdr:colOff>
      <xdr:row>37</xdr:row>
      <xdr:rowOff>294146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418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116307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6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201380</xdr:rowOff>
    </xdr:from>
    <xdr:to>
      <xdr:col>30</xdr:col>
      <xdr:colOff>25400</xdr:colOff>
      <xdr:row>33</xdr:row>
      <xdr:rowOff>201380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259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184686</xdr:rowOff>
    </xdr:from>
    <xdr:to>
      <xdr:col>29</xdr:col>
      <xdr:colOff>127000</xdr:colOff>
      <xdr:row>35</xdr:row>
      <xdr:rowOff>200459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795036"/>
          <a:ext cx="647700" cy="15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298555</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90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326478</xdr:rowOff>
    </xdr:from>
    <xdr:to>
      <xdr:col>29</xdr:col>
      <xdr:colOff>177800</xdr:colOff>
      <xdr:row>36</xdr:row>
      <xdr:rowOff>85178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36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150161</xdr:rowOff>
    </xdr:from>
    <xdr:to>
      <xdr:col>26</xdr:col>
      <xdr:colOff>50800</xdr:colOff>
      <xdr:row>35</xdr:row>
      <xdr:rowOff>200459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6760511"/>
          <a:ext cx="698500" cy="50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323218</xdr:rowOff>
    </xdr:from>
    <xdr:to>
      <xdr:col>26</xdr:col>
      <xdr:colOff>101600</xdr:colOff>
      <xdr:row>36</xdr:row>
      <xdr:rowOff>81918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933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66695</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01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150161</xdr:rowOff>
    </xdr:from>
    <xdr:to>
      <xdr:col>22</xdr:col>
      <xdr:colOff>114300</xdr:colOff>
      <xdr:row>35</xdr:row>
      <xdr:rowOff>218852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760511"/>
          <a:ext cx="698500" cy="68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6706</xdr:rowOff>
    </xdr:from>
    <xdr:to>
      <xdr:col>22</xdr:col>
      <xdr:colOff>165100</xdr:colOff>
      <xdr:row>36</xdr:row>
      <xdr:rowOff>108306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59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93083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04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200583</xdr:rowOff>
    </xdr:from>
    <xdr:to>
      <xdr:col>18</xdr:col>
      <xdr:colOff>177800</xdr:colOff>
      <xdr:row>35</xdr:row>
      <xdr:rowOff>218852</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6810933"/>
          <a:ext cx="698500" cy="18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57860</xdr:rowOff>
    </xdr:from>
    <xdr:to>
      <xdr:col>19</xdr:col>
      <xdr:colOff>38100</xdr:colOff>
      <xdr:row>36</xdr:row>
      <xdr:rowOff>159460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11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144237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097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21963</xdr:rowOff>
    </xdr:from>
    <xdr:to>
      <xdr:col>15</xdr:col>
      <xdr:colOff>101600</xdr:colOff>
      <xdr:row>36</xdr:row>
      <xdr:rowOff>123563</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752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108340</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061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133886</xdr:rowOff>
    </xdr:from>
    <xdr:to>
      <xdr:col>29</xdr:col>
      <xdr:colOff>177800</xdr:colOff>
      <xdr:row>35</xdr:row>
      <xdr:rowOff>235486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744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321863</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589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149659</xdr:rowOff>
    </xdr:from>
    <xdr:to>
      <xdr:col>26</xdr:col>
      <xdr:colOff>101600</xdr:colOff>
      <xdr:row>35</xdr:row>
      <xdr:rowOff>251259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760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261436</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52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99361</xdr:rowOff>
    </xdr:from>
    <xdr:to>
      <xdr:col>22</xdr:col>
      <xdr:colOff>165100</xdr:colOff>
      <xdr:row>35</xdr:row>
      <xdr:rowOff>200961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709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211138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47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168052</xdr:rowOff>
    </xdr:from>
    <xdr:to>
      <xdr:col>19</xdr:col>
      <xdr:colOff>38100</xdr:colOff>
      <xdr:row>35</xdr:row>
      <xdr:rowOff>269652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778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279829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547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149783</xdr:rowOff>
    </xdr:from>
    <xdr:to>
      <xdr:col>15</xdr:col>
      <xdr:colOff>101600</xdr:colOff>
      <xdr:row>35</xdr:row>
      <xdr:rowOff>251383</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7601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261560</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529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北海道占冠村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1,508
1,115
571.41
2,414,501
2,360,565
53,936
1,588,594
2,817,361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18.5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92727</xdr:rowOff>
    </xdr:from>
    <xdr:ext cx="685572"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76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47565</xdr:rowOff>
    </xdr:from>
    <xdr:to>
      <xdr:col>24</xdr:col>
      <xdr:colOff>62865</xdr:colOff>
      <xdr:row>38</xdr:row>
      <xdr:rowOff>123148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62515"/>
          <a:ext cx="1270" cy="127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126975</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64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123148</xdr:rowOff>
    </xdr:from>
    <xdr:to>
      <xdr:col>24</xdr:col>
      <xdr:colOff>152400</xdr:colOff>
      <xdr:row>38</xdr:row>
      <xdr:rowOff>123148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638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165692</xdr:rowOff>
    </xdr:from>
    <xdr:ext cx="690189"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37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47565</xdr:rowOff>
    </xdr:from>
    <xdr:to>
      <xdr:col>24</xdr:col>
      <xdr:colOff>152400</xdr:colOff>
      <xdr:row>31</xdr:row>
      <xdr:rowOff>47565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6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165729</xdr:rowOff>
    </xdr:from>
    <xdr:to>
      <xdr:col>24</xdr:col>
      <xdr:colOff>63500</xdr:colOff>
      <xdr:row>37</xdr:row>
      <xdr:rowOff>15987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3797300" y="6337929"/>
          <a:ext cx="838200" cy="2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43738</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3873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65311</xdr:rowOff>
    </xdr:from>
    <xdr:to>
      <xdr:col>24</xdr:col>
      <xdr:colOff>114300</xdr:colOff>
      <xdr:row>37</xdr:row>
      <xdr:rowOff>166911</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40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104054</xdr:rowOff>
    </xdr:from>
    <xdr:to>
      <xdr:col>19</xdr:col>
      <xdr:colOff>177800</xdr:colOff>
      <xdr:row>36</xdr:row>
      <xdr:rowOff>165729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2908300" y="6276254"/>
          <a:ext cx="889000" cy="6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61083</xdr:rowOff>
    </xdr:from>
    <xdr:to>
      <xdr:col>20</xdr:col>
      <xdr:colOff>38100</xdr:colOff>
      <xdr:row>37</xdr:row>
      <xdr:rowOff>162683</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4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153810</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497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87366</xdr:rowOff>
    </xdr:from>
    <xdr:to>
      <xdr:col>15</xdr:col>
      <xdr:colOff>50800</xdr:colOff>
      <xdr:row>36</xdr:row>
      <xdr:rowOff>104054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019300" y="6259566"/>
          <a:ext cx="8890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63719</xdr:rowOff>
    </xdr:from>
    <xdr:to>
      <xdr:col>15</xdr:col>
      <xdr:colOff>101600</xdr:colOff>
      <xdr:row>37</xdr:row>
      <xdr:rowOff>165319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40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156446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500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87366</xdr:rowOff>
    </xdr:from>
    <xdr:to>
      <xdr:col>10</xdr:col>
      <xdr:colOff>114300</xdr:colOff>
      <xdr:row>36</xdr:row>
      <xdr:rowOff>98637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259566"/>
          <a:ext cx="889000" cy="1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83338</xdr:rowOff>
    </xdr:from>
    <xdr:to>
      <xdr:col>10</xdr:col>
      <xdr:colOff>165100</xdr:colOff>
      <xdr:row>38</xdr:row>
      <xdr:rowOff>13488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42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4615</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519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84251</xdr:rowOff>
    </xdr:from>
    <xdr:to>
      <xdr:col>6</xdr:col>
      <xdr:colOff>38100</xdr:colOff>
      <xdr:row>38</xdr:row>
      <xdr:rowOff>14401</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42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5528</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520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136637</xdr:rowOff>
    </xdr:from>
    <xdr:to>
      <xdr:col>24</xdr:col>
      <xdr:colOff>114300</xdr:colOff>
      <xdr:row>37</xdr:row>
      <xdr:rowOff>66787</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0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159514</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160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114929</xdr:rowOff>
    </xdr:from>
    <xdr:to>
      <xdr:col>20</xdr:col>
      <xdr:colOff>38100</xdr:colOff>
      <xdr:row>37</xdr:row>
      <xdr:rowOff>45079</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28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61606</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062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53254</xdr:rowOff>
    </xdr:from>
    <xdr:to>
      <xdr:col>15</xdr:col>
      <xdr:colOff>101600</xdr:colOff>
      <xdr:row>36</xdr:row>
      <xdr:rowOff>154854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2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171381</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00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36566</xdr:rowOff>
    </xdr:from>
    <xdr:to>
      <xdr:col>10</xdr:col>
      <xdr:colOff>165100</xdr:colOff>
      <xdr:row>36</xdr:row>
      <xdr:rowOff>138166</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20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154693</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983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47837</xdr:rowOff>
    </xdr:from>
    <xdr:to>
      <xdr:col>6</xdr:col>
      <xdr:colOff>38100</xdr:colOff>
      <xdr:row>36</xdr:row>
      <xdr:rowOff>149437</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22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165964</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5995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129595</xdr:rowOff>
    </xdr:from>
    <xdr:to>
      <xdr:col>24</xdr:col>
      <xdr:colOff>62865</xdr:colOff>
      <xdr:row>59</xdr:row>
      <xdr:rowOff>6339</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30645"/>
          <a:ext cx="1270" cy="1591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10166</xdr:rowOff>
    </xdr:from>
    <xdr:ext cx="599010"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2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6339</xdr:rowOff>
    </xdr:from>
    <xdr:to>
      <xdr:col>24</xdr:col>
      <xdr:colOff>152400</xdr:colOff>
      <xdr:row>59</xdr:row>
      <xdr:rowOff>6339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2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76272</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058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4,276,521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129595</xdr:rowOff>
    </xdr:from>
    <xdr:to>
      <xdr:col>24</xdr:col>
      <xdr:colOff>152400</xdr:colOff>
      <xdr:row>49</xdr:row>
      <xdr:rowOff>129595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30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90621</xdr:rowOff>
    </xdr:from>
    <xdr:to>
      <xdr:col>24</xdr:col>
      <xdr:colOff>63500</xdr:colOff>
      <xdr:row>58</xdr:row>
      <xdr:rowOff>90722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10034721"/>
          <a:ext cx="838200" cy="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38371</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982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59944</xdr:rowOff>
    </xdr:from>
    <xdr:to>
      <xdr:col>24</xdr:col>
      <xdr:colOff>114300</xdr:colOff>
      <xdr:row>58</xdr:row>
      <xdr:rowOff>161544</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67528</xdr:rowOff>
    </xdr:from>
    <xdr:to>
      <xdr:col>19</xdr:col>
      <xdr:colOff>177800</xdr:colOff>
      <xdr:row>58</xdr:row>
      <xdr:rowOff>90722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10011628"/>
          <a:ext cx="889000" cy="2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58624</xdr:rowOff>
    </xdr:from>
    <xdr:to>
      <xdr:col>20</xdr:col>
      <xdr:colOff>38100</xdr:colOff>
      <xdr:row>58</xdr:row>
      <xdr:rowOff>160224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1000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151351</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1009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67528</xdr:rowOff>
    </xdr:from>
    <xdr:to>
      <xdr:col>15</xdr:col>
      <xdr:colOff>50800</xdr:colOff>
      <xdr:row>58</xdr:row>
      <xdr:rowOff>68642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10011628"/>
          <a:ext cx="889000" cy="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61145</xdr:rowOff>
    </xdr:from>
    <xdr:to>
      <xdr:col>15</xdr:col>
      <xdr:colOff>101600</xdr:colOff>
      <xdr:row>58</xdr:row>
      <xdr:rowOff>162745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100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153872</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10097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68642</xdr:rowOff>
    </xdr:from>
    <xdr:to>
      <xdr:col>10</xdr:col>
      <xdr:colOff>114300</xdr:colOff>
      <xdr:row>58</xdr:row>
      <xdr:rowOff>81361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10012742"/>
          <a:ext cx="889000" cy="12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53317</xdr:rowOff>
    </xdr:from>
    <xdr:to>
      <xdr:col>10</xdr:col>
      <xdr:colOff>165100</xdr:colOff>
      <xdr:row>58</xdr:row>
      <xdr:rowOff>154917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146044</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1009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89731</xdr:rowOff>
    </xdr:from>
    <xdr:to>
      <xdr:col>6</xdr:col>
      <xdr:colOff>38100</xdr:colOff>
      <xdr:row>59</xdr:row>
      <xdr:rowOff>19881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1003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11008</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10126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39821</xdr:rowOff>
    </xdr:from>
    <xdr:to>
      <xdr:col>24</xdr:col>
      <xdr:colOff>114300</xdr:colOff>
      <xdr:row>58</xdr:row>
      <xdr:rowOff>141421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98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170648</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7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39922</xdr:rowOff>
    </xdr:from>
    <xdr:to>
      <xdr:col>20</xdr:col>
      <xdr:colOff>38100</xdr:colOff>
      <xdr:row>58</xdr:row>
      <xdr:rowOff>141522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98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158049</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75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16728</xdr:rowOff>
    </xdr:from>
    <xdr:to>
      <xdr:col>15</xdr:col>
      <xdr:colOff>101600</xdr:colOff>
      <xdr:row>58</xdr:row>
      <xdr:rowOff>118328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96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134855</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736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17842</xdr:rowOff>
    </xdr:from>
    <xdr:to>
      <xdr:col>10</xdr:col>
      <xdr:colOff>165100</xdr:colOff>
      <xdr:row>58</xdr:row>
      <xdr:rowOff>119442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6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135969</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737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30561</xdr:rowOff>
    </xdr:from>
    <xdr:to>
      <xdr:col>6</xdr:col>
      <xdr:colOff>38100</xdr:colOff>
      <xdr:row>58</xdr:row>
      <xdr:rowOff>132161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7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148688</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749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64388</xdr:rowOff>
    </xdr:from>
    <xdr:to>
      <xdr:col>24</xdr:col>
      <xdr:colOff>62865</xdr:colOff>
      <xdr:row>79</xdr:row>
      <xdr:rowOff>40359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37338"/>
          <a:ext cx="1270" cy="13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44186</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8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40359</xdr:rowOff>
    </xdr:from>
    <xdr:to>
      <xdr:col>24</xdr:col>
      <xdr:colOff>152400</xdr:colOff>
      <xdr:row>79</xdr:row>
      <xdr:rowOff>40359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4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11065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1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64388</xdr:rowOff>
    </xdr:from>
    <xdr:to>
      <xdr:col>24</xdr:col>
      <xdr:colOff>152400</xdr:colOff>
      <xdr:row>71</xdr:row>
      <xdr:rowOff>64388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3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9913</xdr:rowOff>
    </xdr:from>
    <xdr:to>
      <xdr:col>24</xdr:col>
      <xdr:colOff>63500</xdr:colOff>
      <xdr:row>78</xdr:row>
      <xdr:rowOff>28200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383013"/>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51416</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424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72989</xdr:rowOff>
    </xdr:from>
    <xdr:to>
      <xdr:col>24</xdr:col>
      <xdr:colOff>114300</xdr:colOff>
      <xdr:row>79</xdr:row>
      <xdr:rowOff>3139</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44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159386</xdr:rowOff>
    </xdr:from>
    <xdr:to>
      <xdr:col>19</xdr:col>
      <xdr:colOff>177800</xdr:colOff>
      <xdr:row>78</xdr:row>
      <xdr:rowOff>9913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361036"/>
          <a:ext cx="889000" cy="21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76144</xdr:rowOff>
    </xdr:from>
    <xdr:to>
      <xdr:col>20</xdr:col>
      <xdr:colOff>38100</xdr:colOff>
      <xdr:row>79</xdr:row>
      <xdr:rowOff>6294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44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168871</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54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159386</xdr:rowOff>
    </xdr:from>
    <xdr:to>
      <xdr:col>15</xdr:col>
      <xdr:colOff>50800</xdr:colOff>
      <xdr:row>77</xdr:row>
      <xdr:rowOff>160475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361036"/>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80530</xdr:rowOff>
    </xdr:from>
    <xdr:to>
      <xdr:col>15</xdr:col>
      <xdr:colOff>101600</xdr:colOff>
      <xdr:row>79</xdr:row>
      <xdr:rowOff>10680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45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1807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54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81948</xdr:rowOff>
    </xdr:from>
    <xdr:to>
      <xdr:col>10</xdr:col>
      <xdr:colOff>114300</xdr:colOff>
      <xdr:row>77</xdr:row>
      <xdr:rowOff>160475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283598"/>
          <a:ext cx="889000" cy="78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95724</xdr:rowOff>
    </xdr:from>
    <xdr:to>
      <xdr:col>10</xdr:col>
      <xdr:colOff>165100</xdr:colOff>
      <xdr:row>79</xdr:row>
      <xdr:rowOff>25874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46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17001</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56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92808</xdr:rowOff>
    </xdr:from>
    <xdr:to>
      <xdr:col>6</xdr:col>
      <xdr:colOff>38100</xdr:colOff>
      <xdr:row>79</xdr:row>
      <xdr:rowOff>22958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46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14085</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55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148850</xdr:rowOff>
    </xdr:from>
    <xdr:to>
      <xdr:col>24</xdr:col>
      <xdr:colOff>114300</xdr:colOff>
      <xdr:row>78</xdr:row>
      <xdr:rowOff>79000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277</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0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130563</xdr:rowOff>
    </xdr:from>
    <xdr:to>
      <xdr:col>20</xdr:col>
      <xdr:colOff>38100</xdr:colOff>
      <xdr:row>78</xdr:row>
      <xdr:rowOff>60713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3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77240</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10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108586</xdr:rowOff>
    </xdr:from>
    <xdr:to>
      <xdr:col>15</xdr:col>
      <xdr:colOff>101600</xdr:colOff>
      <xdr:row>78</xdr:row>
      <xdr:rowOff>38736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1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55263</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08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109675</xdr:rowOff>
    </xdr:from>
    <xdr:to>
      <xdr:col>10</xdr:col>
      <xdr:colOff>165100</xdr:colOff>
      <xdr:row>78</xdr:row>
      <xdr:rowOff>39825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1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56352</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08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31148</xdr:rowOff>
    </xdr:from>
    <xdr:to>
      <xdr:col>6</xdr:col>
      <xdr:colOff>38100</xdr:colOff>
      <xdr:row>77</xdr:row>
      <xdr:rowOff>132748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3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149275</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00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154374</xdr:rowOff>
    </xdr:from>
    <xdr:to>
      <xdr:col>24</xdr:col>
      <xdr:colOff>62865</xdr:colOff>
      <xdr:row>98</xdr:row>
      <xdr:rowOff>108338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13424"/>
          <a:ext cx="1270" cy="149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112165</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1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108338</xdr:rowOff>
    </xdr:from>
    <xdr:to>
      <xdr:col>24</xdr:col>
      <xdr:colOff>152400</xdr:colOff>
      <xdr:row>98</xdr:row>
      <xdr:rowOff>108338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1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101051</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8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154374</xdr:rowOff>
    </xdr:from>
    <xdr:to>
      <xdr:col>24</xdr:col>
      <xdr:colOff>152400</xdr:colOff>
      <xdr:row>89</xdr:row>
      <xdr:rowOff>154374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1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16757</xdr:rowOff>
    </xdr:from>
    <xdr:to>
      <xdr:col>24</xdr:col>
      <xdr:colOff>63500</xdr:colOff>
      <xdr:row>96</xdr:row>
      <xdr:rowOff>38647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475957"/>
          <a:ext cx="838200" cy="2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159881</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104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137004</xdr:rowOff>
    </xdr:from>
    <xdr:to>
      <xdr:col>24</xdr:col>
      <xdr:colOff>114300</xdr:colOff>
      <xdr:row>95</xdr:row>
      <xdr:rowOff>67154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11249</xdr:rowOff>
    </xdr:from>
    <xdr:to>
      <xdr:col>19</xdr:col>
      <xdr:colOff>177800</xdr:colOff>
      <xdr:row>96</xdr:row>
      <xdr:rowOff>38647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470449"/>
          <a:ext cx="889000" cy="27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148510</xdr:rowOff>
    </xdr:from>
    <xdr:to>
      <xdr:col>20</xdr:col>
      <xdr:colOff>38100</xdr:colOff>
      <xdr:row>95</xdr:row>
      <xdr:rowOff>78660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95187</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04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162004</xdr:rowOff>
    </xdr:from>
    <xdr:to>
      <xdr:col>15</xdr:col>
      <xdr:colOff>50800</xdr:colOff>
      <xdr:row>96</xdr:row>
      <xdr:rowOff>11249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449754"/>
          <a:ext cx="889000" cy="20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135491</xdr:rowOff>
    </xdr:from>
    <xdr:to>
      <xdr:col>15</xdr:col>
      <xdr:colOff>101600</xdr:colOff>
      <xdr:row>95</xdr:row>
      <xdr:rowOff>65641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82168</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0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78522</xdr:rowOff>
    </xdr:from>
    <xdr:to>
      <xdr:col>10</xdr:col>
      <xdr:colOff>114300</xdr:colOff>
      <xdr:row>95</xdr:row>
      <xdr:rowOff>162004</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366272"/>
          <a:ext cx="889000" cy="8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57386</xdr:rowOff>
    </xdr:from>
    <xdr:to>
      <xdr:col>10</xdr:col>
      <xdr:colOff>165100</xdr:colOff>
      <xdr:row>95</xdr:row>
      <xdr:rowOff>158986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4063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12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55677</xdr:rowOff>
    </xdr:from>
    <xdr:to>
      <xdr:col>6</xdr:col>
      <xdr:colOff>38100</xdr:colOff>
      <xdr:row>95</xdr:row>
      <xdr:rowOff>157277</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34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148404</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43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137407</xdr:rowOff>
    </xdr:from>
    <xdr:to>
      <xdr:col>24</xdr:col>
      <xdr:colOff>114300</xdr:colOff>
      <xdr:row>96</xdr:row>
      <xdr:rowOff>67557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42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115834</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40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159297</xdr:rowOff>
    </xdr:from>
    <xdr:to>
      <xdr:col>20</xdr:col>
      <xdr:colOff>38100</xdr:colOff>
      <xdr:row>96</xdr:row>
      <xdr:rowOff>89447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44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80574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53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131899</xdr:rowOff>
    </xdr:from>
    <xdr:to>
      <xdr:col>15</xdr:col>
      <xdr:colOff>101600</xdr:colOff>
      <xdr:row>96</xdr:row>
      <xdr:rowOff>62049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41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53176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512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111204</xdr:rowOff>
    </xdr:from>
    <xdr:to>
      <xdr:col>10</xdr:col>
      <xdr:colOff>165100</xdr:colOff>
      <xdr:row>96</xdr:row>
      <xdr:rowOff>41354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39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32481</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49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27722</xdr:rowOff>
    </xdr:from>
    <xdr:to>
      <xdr:col>6</xdr:col>
      <xdr:colOff>38100</xdr:colOff>
      <xdr:row>95</xdr:row>
      <xdr:rowOff>129322</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31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145849</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09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74088</xdr:rowOff>
    </xdr:from>
    <xdr:to>
      <xdr:col>54</xdr:col>
      <xdr:colOff>189865</xdr:colOff>
      <xdr:row>38</xdr:row>
      <xdr:rowOff>140302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17588"/>
          <a:ext cx="1270" cy="1437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144129</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140302</xdr:rowOff>
    </xdr:from>
    <xdr:to>
      <xdr:col>55</xdr:col>
      <xdr:colOff>88900</xdr:colOff>
      <xdr:row>38</xdr:row>
      <xdr:rowOff>140302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55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20765</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9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74088</xdr:rowOff>
    </xdr:from>
    <xdr:to>
      <xdr:col>55</xdr:col>
      <xdr:colOff>88900</xdr:colOff>
      <xdr:row>30</xdr:row>
      <xdr:rowOff>74088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92018</xdr:rowOff>
    </xdr:from>
    <xdr:to>
      <xdr:col>55</xdr:col>
      <xdr:colOff>0</xdr:colOff>
      <xdr:row>36</xdr:row>
      <xdr:rowOff>126142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264218"/>
          <a:ext cx="838200" cy="3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114958</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871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136531</xdr:rowOff>
    </xdr:from>
    <xdr:to>
      <xdr:col>55</xdr:col>
      <xdr:colOff>50800</xdr:colOff>
      <xdr:row>37</xdr:row>
      <xdr:rowOff>66681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34272</xdr:rowOff>
    </xdr:from>
    <xdr:to>
      <xdr:col>50</xdr:col>
      <xdr:colOff>114300</xdr:colOff>
      <xdr:row>36</xdr:row>
      <xdr:rowOff>92018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206472"/>
          <a:ext cx="889000" cy="57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163841</xdr:rowOff>
    </xdr:from>
    <xdr:to>
      <xdr:col>50</xdr:col>
      <xdr:colOff>165100</xdr:colOff>
      <xdr:row>37</xdr:row>
      <xdr:rowOff>93991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85118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42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34272</xdr:rowOff>
    </xdr:from>
    <xdr:to>
      <xdr:col>45</xdr:col>
      <xdr:colOff>177800</xdr:colOff>
      <xdr:row>36</xdr:row>
      <xdr:rowOff>74057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206472"/>
          <a:ext cx="889000" cy="39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167344</xdr:rowOff>
    </xdr:from>
    <xdr:to>
      <xdr:col>46</xdr:col>
      <xdr:colOff>38100</xdr:colOff>
      <xdr:row>37</xdr:row>
      <xdr:rowOff>97494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88621</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43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43717</xdr:rowOff>
    </xdr:from>
    <xdr:to>
      <xdr:col>41</xdr:col>
      <xdr:colOff>50800</xdr:colOff>
      <xdr:row>36</xdr:row>
      <xdr:rowOff>74057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215917"/>
          <a:ext cx="889000" cy="30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9999</xdr:rowOff>
    </xdr:from>
    <xdr:to>
      <xdr:col>41</xdr:col>
      <xdr:colOff>101600</xdr:colOff>
      <xdr:row>37</xdr:row>
      <xdr:rowOff>111599</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5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102726</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44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43441</xdr:rowOff>
    </xdr:from>
    <xdr:to>
      <xdr:col>36</xdr:col>
      <xdr:colOff>165100</xdr:colOff>
      <xdr:row>37</xdr:row>
      <xdr:rowOff>145041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8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136168</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479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75342</xdr:rowOff>
    </xdr:from>
    <xdr:to>
      <xdr:col>55</xdr:col>
      <xdr:colOff>50800</xdr:colOff>
      <xdr:row>37</xdr:row>
      <xdr:rowOff>5492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24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98219</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098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41218</xdr:rowOff>
    </xdr:from>
    <xdr:to>
      <xdr:col>50</xdr:col>
      <xdr:colOff>165100</xdr:colOff>
      <xdr:row>36</xdr:row>
      <xdr:rowOff>142818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21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159345</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988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154922</xdr:rowOff>
    </xdr:from>
    <xdr:to>
      <xdr:col>46</xdr:col>
      <xdr:colOff>38100</xdr:colOff>
      <xdr:row>36</xdr:row>
      <xdr:rowOff>85072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15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101599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930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23257</xdr:rowOff>
    </xdr:from>
    <xdr:to>
      <xdr:col>41</xdr:col>
      <xdr:colOff>101600</xdr:colOff>
      <xdr:row>36</xdr:row>
      <xdr:rowOff>124857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19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141384</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597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164367</xdr:rowOff>
    </xdr:from>
    <xdr:to>
      <xdr:col>36</xdr:col>
      <xdr:colOff>165100</xdr:colOff>
      <xdr:row>36</xdr:row>
      <xdr:rowOff>94517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16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111044</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5940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39983</xdr:rowOff>
    </xdr:from>
    <xdr:to>
      <xdr:col>54</xdr:col>
      <xdr:colOff>189865</xdr:colOff>
      <xdr:row>59</xdr:row>
      <xdr:rowOff>27883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83933"/>
          <a:ext cx="1270" cy="135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31710</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4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27883</xdr:rowOff>
    </xdr:from>
    <xdr:to>
      <xdr:col>55</xdr:col>
      <xdr:colOff>88900</xdr:colOff>
      <xdr:row>59</xdr:row>
      <xdr:rowOff>27883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4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158110</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591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39983</xdr:rowOff>
    </xdr:from>
    <xdr:to>
      <xdr:col>55</xdr:col>
      <xdr:colOff>88900</xdr:colOff>
      <xdr:row>51</xdr:row>
      <xdr:rowOff>39983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8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54238</xdr:rowOff>
    </xdr:from>
    <xdr:to>
      <xdr:col>55</xdr:col>
      <xdr:colOff>0</xdr:colOff>
      <xdr:row>58</xdr:row>
      <xdr:rowOff>117091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998338"/>
          <a:ext cx="838200" cy="6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77587</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502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54710</xdr:rowOff>
    </xdr:from>
    <xdr:to>
      <xdr:col>55</xdr:col>
      <xdr:colOff>50800</xdr:colOff>
      <xdr:row>58</xdr:row>
      <xdr:rowOff>156310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41187</xdr:rowOff>
    </xdr:from>
    <xdr:to>
      <xdr:col>50</xdr:col>
      <xdr:colOff>114300</xdr:colOff>
      <xdr:row>58</xdr:row>
      <xdr:rowOff>54238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985287"/>
          <a:ext cx="889000" cy="1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44201</xdr:rowOff>
    </xdr:from>
    <xdr:to>
      <xdr:col>50</xdr:col>
      <xdr:colOff>165100</xdr:colOff>
      <xdr:row>58</xdr:row>
      <xdr:rowOff>145801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8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136928</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10081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41187</xdr:rowOff>
    </xdr:from>
    <xdr:to>
      <xdr:col>45</xdr:col>
      <xdr:colOff>177800</xdr:colOff>
      <xdr:row>58</xdr:row>
      <xdr:rowOff>67380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985287"/>
          <a:ext cx="889000" cy="2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46875</xdr:rowOff>
    </xdr:from>
    <xdr:to>
      <xdr:col>46</xdr:col>
      <xdr:colOff>38100</xdr:colOff>
      <xdr:row>58</xdr:row>
      <xdr:rowOff>148475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139602</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10083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145100</xdr:rowOff>
    </xdr:from>
    <xdr:to>
      <xdr:col>41</xdr:col>
      <xdr:colOff>50800</xdr:colOff>
      <xdr:row>58</xdr:row>
      <xdr:rowOff>67380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917750"/>
          <a:ext cx="889000" cy="93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55405</xdr:rowOff>
    </xdr:from>
    <xdr:to>
      <xdr:col>41</xdr:col>
      <xdr:colOff>101600</xdr:colOff>
      <xdr:row>58</xdr:row>
      <xdr:rowOff>157005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148132</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1009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55163</xdr:rowOff>
    </xdr:from>
    <xdr:to>
      <xdr:col>36</xdr:col>
      <xdr:colOff>165100</xdr:colOff>
      <xdr:row>58</xdr:row>
      <xdr:rowOff>156763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9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147890</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1009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66291</xdr:rowOff>
    </xdr:from>
    <xdr:to>
      <xdr:col>55</xdr:col>
      <xdr:colOff>50800</xdr:colOff>
      <xdr:row>58</xdr:row>
      <xdr:rowOff>167891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1001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33138</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77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3438</xdr:rowOff>
    </xdr:from>
    <xdr:to>
      <xdr:col>50</xdr:col>
      <xdr:colOff>165100</xdr:colOff>
      <xdr:row>58</xdr:row>
      <xdr:rowOff>105038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4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121565</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722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161837</xdr:rowOff>
    </xdr:from>
    <xdr:to>
      <xdr:col>46</xdr:col>
      <xdr:colOff>38100</xdr:colOff>
      <xdr:row>58</xdr:row>
      <xdr:rowOff>91987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3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108514</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709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16580</xdr:rowOff>
    </xdr:from>
    <xdr:to>
      <xdr:col>41</xdr:col>
      <xdr:colOff>101600</xdr:colOff>
      <xdr:row>58</xdr:row>
      <xdr:rowOff>118180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134707</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735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94300</xdr:rowOff>
    </xdr:from>
    <xdr:to>
      <xdr:col>36</xdr:col>
      <xdr:colOff>165100</xdr:colOff>
      <xdr:row>58</xdr:row>
      <xdr:rowOff>24450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86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40977</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64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30246</xdr:rowOff>
    </xdr:from>
    <xdr:to>
      <xdr:col>54</xdr:col>
      <xdr:colOff>189865</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31746"/>
          <a:ext cx="1270" cy="1611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148373</xdr:rowOff>
    </xdr:from>
    <xdr:ext cx="690189"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069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30246</xdr:rowOff>
    </xdr:from>
    <xdr:to>
      <xdr:col>55</xdr:col>
      <xdr:colOff>88900</xdr:colOff>
      <xdr:row>70</xdr:row>
      <xdr:rowOff>30246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3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62623</xdr:rowOff>
    </xdr:from>
    <xdr:to>
      <xdr:col>55</xdr:col>
      <xdr:colOff>0</xdr:colOff>
      <xdr:row>79</xdr:row>
      <xdr:rowOff>49028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3435723"/>
          <a:ext cx="838200" cy="15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119538</xdr:rowOff>
    </xdr:from>
    <xdr:ext cx="599010"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321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96661</xdr:rowOff>
    </xdr:from>
    <xdr:to>
      <xdr:col>55</xdr:col>
      <xdr:colOff>50800</xdr:colOff>
      <xdr:row>79</xdr:row>
      <xdr:rowOff>26811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46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62623</xdr:rowOff>
    </xdr:from>
    <xdr:to>
      <xdr:col>50</xdr:col>
      <xdr:colOff>114300</xdr:colOff>
      <xdr:row>78</xdr:row>
      <xdr:rowOff>94690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435723"/>
          <a:ext cx="889000" cy="32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85466</xdr:rowOff>
    </xdr:from>
    <xdr:to>
      <xdr:col>50</xdr:col>
      <xdr:colOff>165100</xdr:colOff>
      <xdr:row>79</xdr:row>
      <xdr:rowOff>15616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4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79</xdr:row>
      <xdr:rowOff>6743</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39795" y="1355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94690</xdr:rowOff>
    </xdr:from>
    <xdr:to>
      <xdr:col>45</xdr:col>
      <xdr:colOff>177800</xdr:colOff>
      <xdr:row>79</xdr:row>
      <xdr:rowOff>55163</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467790"/>
          <a:ext cx="889000" cy="13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89219</xdr:rowOff>
    </xdr:from>
    <xdr:to>
      <xdr:col>46</xdr:col>
      <xdr:colOff>38100</xdr:colOff>
      <xdr:row>79</xdr:row>
      <xdr:rowOff>19369</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46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79</xdr:row>
      <xdr:rowOff>10496</xdr:rowOff>
    </xdr:from>
    <xdr:ext cx="59901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50795" y="1355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110629</xdr:rowOff>
    </xdr:from>
    <xdr:to>
      <xdr:col>41</xdr:col>
      <xdr:colOff>50800</xdr:colOff>
      <xdr:row>79</xdr:row>
      <xdr:rowOff>55163</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312279"/>
          <a:ext cx="889000" cy="287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85294</xdr:rowOff>
    </xdr:from>
    <xdr:to>
      <xdr:col>41</xdr:col>
      <xdr:colOff>101600</xdr:colOff>
      <xdr:row>79</xdr:row>
      <xdr:rowOff>15444</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45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31971</xdr:rowOff>
    </xdr:from>
    <xdr:ext cx="59901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61795" y="13233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80685</xdr:rowOff>
    </xdr:from>
    <xdr:to>
      <xdr:col>36</xdr:col>
      <xdr:colOff>165100</xdr:colOff>
      <xdr:row>79</xdr:row>
      <xdr:rowOff>10835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4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79</xdr:row>
      <xdr:rowOff>1962</xdr:rowOff>
    </xdr:from>
    <xdr:ext cx="59901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672795" y="1354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169678</xdr:rowOff>
    </xdr:from>
    <xdr:to>
      <xdr:col>55</xdr:col>
      <xdr:colOff>50800</xdr:colOff>
      <xdr:row>79</xdr:row>
      <xdr:rowOff>99828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54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84605</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45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11823</xdr:rowOff>
    </xdr:from>
    <xdr:to>
      <xdr:col>50</xdr:col>
      <xdr:colOff>165100</xdr:colOff>
      <xdr:row>78</xdr:row>
      <xdr:rowOff>113423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38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129950</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39795" y="13160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43890</xdr:rowOff>
    </xdr:from>
    <xdr:to>
      <xdr:col>46</xdr:col>
      <xdr:colOff>38100</xdr:colOff>
      <xdr:row>78</xdr:row>
      <xdr:rowOff>145490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41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162017</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50795" y="13192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4363</xdr:rowOff>
    </xdr:from>
    <xdr:to>
      <xdr:col>41</xdr:col>
      <xdr:colOff>101600</xdr:colOff>
      <xdr:row>79</xdr:row>
      <xdr:rowOff>105963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54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97090</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364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59829</xdr:rowOff>
    </xdr:from>
    <xdr:to>
      <xdr:col>36</xdr:col>
      <xdr:colOff>165100</xdr:colOff>
      <xdr:row>77</xdr:row>
      <xdr:rowOff>161429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26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6506</xdr:rowOff>
    </xdr:from>
    <xdr:ext cx="599010"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672795" y="13036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86223</xdr:rowOff>
    </xdr:from>
    <xdr:to>
      <xdr:col>54</xdr:col>
      <xdr:colOff>189865</xdr:colOff>
      <xdr:row>98</xdr:row>
      <xdr:rowOff>138128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16723"/>
          <a:ext cx="1270" cy="142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141955</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4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138128</xdr:rowOff>
    </xdr:from>
    <xdr:to>
      <xdr:col>55</xdr:col>
      <xdr:colOff>88900</xdr:colOff>
      <xdr:row>98</xdr:row>
      <xdr:rowOff>138128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40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32900</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919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3,116,968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86223</xdr:rowOff>
    </xdr:from>
    <xdr:to>
      <xdr:col>55</xdr:col>
      <xdr:colOff>88900</xdr:colOff>
      <xdr:row>90</xdr:row>
      <xdr:rowOff>86223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1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43124</xdr:rowOff>
    </xdr:from>
    <xdr:to>
      <xdr:col>55</xdr:col>
      <xdr:colOff>0</xdr:colOff>
      <xdr:row>98</xdr:row>
      <xdr:rowOff>47642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845224"/>
          <a:ext cx="838200" cy="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168484</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799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18607</xdr:rowOff>
    </xdr:from>
    <xdr:to>
      <xdr:col>55</xdr:col>
      <xdr:colOff>50800</xdr:colOff>
      <xdr:row>98</xdr:row>
      <xdr:rowOff>120207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13106</xdr:rowOff>
    </xdr:from>
    <xdr:to>
      <xdr:col>50</xdr:col>
      <xdr:colOff>114300</xdr:colOff>
      <xdr:row>98</xdr:row>
      <xdr:rowOff>43124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815206"/>
          <a:ext cx="889000" cy="30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12579</xdr:rowOff>
    </xdr:from>
    <xdr:to>
      <xdr:col>50</xdr:col>
      <xdr:colOff>165100</xdr:colOff>
      <xdr:row>98</xdr:row>
      <xdr:rowOff>114179</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105306</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90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161804</xdr:rowOff>
    </xdr:from>
    <xdr:to>
      <xdr:col>45</xdr:col>
      <xdr:colOff>177800</xdr:colOff>
      <xdr:row>98</xdr:row>
      <xdr:rowOff>13106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792454"/>
          <a:ext cx="889000" cy="2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16725</xdr:rowOff>
    </xdr:from>
    <xdr:to>
      <xdr:col>46</xdr:col>
      <xdr:colOff>38100</xdr:colOff>
      <xdr:row>98</xdr:row>
      <xdr:rowOff>118325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81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109452</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911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161804</xdr:rowOff>
    </xdr:from>
    <xdr:to>
      <xdr:col>41</xdr:col>
      <xdr:colOff>50800</xdr:colOff>
      <xdr:row>97</xdr:row>
      <xdr:rowOff>170352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792454"/>
          <a:ext cx="889000" cy="8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29101</xdr:rowOff>
    </xdr:from>
    <xdr:to>
      <xdr:col>41</xdr:col>
      <xdr:colOff>101600</xdr:colOff>
      <xdr:row>98</xdr:row>
      <xdr:rowOff>130701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83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121828</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923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28403</xdr:rowOff>
    </xdr:from>
    <xdr:to>
      <xdr:col>36</xdr:col>
      <xdr:colOff>165100</xdr:colOff>
      <xdr:row>98</xdr:row>
      <xdr:rowOff>130003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83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121130</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923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168292</xdr:rowOff>
    </xdr:from>
    <xdr:to>
      <xdr:col>55</xdr:col>
      <xdr:colOff>50800</xdr:colOff>
      <xdr:row>98</xdr:row>
      <xdr:rowOff>98442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79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127669</xdr:rowOff>
    </xdr:from>
    <xdr:ext cx="599010"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586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163774</xdr:rowOff>
    </xdr:from>
    <xdr:to>
      <xdr:col>50</xdr:col>
      <xdr:colOff>165100</xdr:colOff>
      <xdr:row>98</xdr:row>
      <xdr:rowOff>93924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79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110451</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39795" y="16569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133756</xdr:rowOff>
    </xdr:from>
    <xdr:to>
      <xdr:col>46</xdr:col>
      <xdr:colOff>38100</xdr:colOff>
      <xdr:row>98</xdr:row>
      <xdr:rowOff>63906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76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80433</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50795" y="16539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111004</xdr:rowOff>
    </xdr:from>
    <xdr:to>
      <xdr:col>41</xdr:col>
      <xdr:colOff>101600</xdr:colOff>
      <xdr:row>98</xdr:row>
      <xdr:rowOff>41154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74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57681</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61795" y="1651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119552</xdr:rowOff>
    </xdr:from>
    <xdr:to>
      <xdr:col>36</xdr:col>
      <xdr:colOff>165100</xdr:colOff>
      <xdr:row>98</xdr:row>
      <xdr:rowOff>49702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75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66229</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672795" y="16525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131453</xdr:rowOff>
    </xdr:from>
    <xdr:to>
      <xdr:col>85</xdr:col>
      <xdr:colOff>126364</xdr:colOff>
      <xdr:row>38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74953"/>
          <a:ext cx="1269" cy="126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78130</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50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131453</xdr:rowOff>
    </xdr:from>
    <xdr:to>
      <xdr:col>86</xdr:col>
      <xdr:colOff>25400</xdr:colOff>
      <xdr:row>30</xdr:row>
      <xdr:rowOff>131453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74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108376</xdr:rowOff>
    </xdr:from>
    <xdr:to>
      <xdr:col>85</xdr:col>
      <xdr:colOff>127000</xdr:colOff>
      <xdr:row>38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109126"/>
          <a:ext cx="838200" cy="43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75475</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247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52598</xdr:rowOff>
    </xdr:from>
    <xdr:to>
      <xdr:col>85</xdr:col>
      <xdr:colOff>177800</xdr:colOff>
      <xdr:row>37</xdr:row>
      <xdr:rowOff>154198</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396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82762</xdr:rowOff>
    </xdr:from>
    <xdr:to>
      <xdr:col>81</xdr:col>
      <xdr:colOff>50800</xdr:colOff>
      <xdr:row>35</xdr:row>
      <xdr:rowOff>108376</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5912062"/>
          <a:ext cx="889000" cy="19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58696</xdr:rowOff>
    </xdr:from>
    <xdr:to>
      <xdr:col>81</xdr:col>
      <xdr:colOff>101600</xdr:colOff>
      <xdr:row>37</xdr:row>
      <xdr:rowOff>160296</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40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151423</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49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82762</xdr:rowOff>
    </xdr:from>
    <xdr:to>
      <xdr:col>76</xdr:col>
      <xdr:colOff>114300</xdr:colOff>
      <xdr:row>38</xdr:row>
      <xdr:rowOff>25400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5912062"/>
          <a:ext cx="889000" cy="62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83682</xdr:rowOff>
    </xdr:from>
    <xdr:to>
      <xdr:col>76</xdr:col>
      <xdr:colOff>165100</xdr:colOff>
      <xdr:row>38</xdr:row>
      <xdr:rowOff>13832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2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4959</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52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49598</xdr:rowOff>
    </xdr:from>
    <xdr:to>
      <xdr:col>72</xdr:col>
      <xdr:colOff>38100</xdr:colOff>
      <xdr:row>37</xdr:row>
      <xdr:rowOff>151198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3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167725</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16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64686</xdr:rowOff>
    </xdr:from>
    <xdr:to>
      <xdr:col>67</xdr:col>
      <xdr:colOff>101600</xdr:colOff>
      <xdr:row>37</xdr:row>
      <xdr:rowOff>166286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40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11363</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18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60977</xdr:rowOff>
    </xdr:from>
    <xdr:ext cx="249299"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57576</xdr:rowOff>
    </xdr:from>
    <xdr:to>
      <xdr:col>81</xdr:col>
      <xdr:colOff>101600</xdr:colOff>
      <xdr:row>35</xdr:row>
      <xdr:rowOff>159176</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05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4253</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14111" y="583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31962</xdr:rowOff>
    </xdr:from>
    <xdr:to>
      <xdr:col>76</xdr:col>
      <xdr:colOff>165100</xdr:colOff>
      <xdr:row>34</xdr:row>
      <xdr:rowOff>133562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586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32</xdr:row>
      <xdr:rowOff>150089</xdr:rowOff>
    </xdr:from>
    <xdr:ext cx="59901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292795" y="5636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118244</xdr:rowOff>
    </xdr:from>
    <xdr:to>
      <xdr:col>85</xdr:col>
      <xdr:colOff>126364</xdr:colOff>
      <xdr:row>79</xdr:row>
      <xdr:rowOff>33100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91194"/>
          <a:ext cx="1269" cy="1286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36927</xdr:rowOff>
    </xdr:from>
    <xdr:ext cx="469744"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8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33100</xdr:rowOff>
    </xdr:from>
    <xdr:to>
      <xdr:col>86</xdr:col>
      <xdr:colOff>25400</xdr:colOff>
      <xdr:row>79</xdr:row>
      <xdr:rowOff>33100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7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64921</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0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118244</xdr:rowOff>
    </xdr:from>
    <xdr:to>
      <xdr:col>86</xdr:col>
      <xdr:colOff>25400</xdr:colOff>
      <xdr:row>71</xdr:row>
      <xdr:rowOff>118244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162816</xdr:rowOff>
    </xdr:from>
    <xdr:to>
      <xdr:col>85</xdr:col>
      <xdr:colOff>127000</xdr:colOff>
      <xdr:row>77</xdr:row>
      <xdr:rowOff>8426</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193016"/>
          <a:ext cx="838200" cy="17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21383</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2230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42956</xdr:rowOff>
    </xdr:from>
    <xdr:to>
      <xdr:col>85</xdr:col>
      <xdr:colOff>177800</xdr:colOff>
      <xdr:row>77</xdr:row>
      <xdr:rowOff>144556</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142207</xdr:rowOff>
    </xdr:from>
    <xdr:to>
      <xdr:col>81</xdr:col>
      <xdr:colOff>50800</xdr:colOff>
      <xdr:row>77</xdr:row>
      <xdr:rowOff>8426</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4592300" y="13172407"/>
          <a:ext cx="889000" cy="3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32449</xdr:rowOff>
    </xdr:from>
    <xdr:to>
      <xdr:col>81</xdr:col>
      <xdr:colOff>101600</xdr:colOff>
      <xdr:row>77</xdr:row>
      <xdr:rowOff>134049</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125176</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32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142207</xdr:rowOff>
    </xdr:from>
    <xdr:to>
      <xdr:col>76</xdr:col>
      <xdr:colOff>114300</xdr:colOff>
      <xdr:row>77</xdr:row>
      <xdr:rowOff>5826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172407"/>
          <a:ext cx="889000" cy="35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46951</xdr:rowOff>
    </xdr:from>
    <xdr:to>
      <xdr:col>76</xdr:col>
      <xdr:colOff>165100</xdr:colOff>
      <xdr:row>77</xdr:row>
      <xdr:rowOff>148551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139678</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34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5826</xdr:rowOff>
    </xdr:from>
    <xdr:to>
      <xdr:col>71</xdr:col>
      <xdr:colOff>177800</xdr:colOff>
      <xdr:row>77</xdr:row>
      <xdr:rowOff>12433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207476"/>
          <a:ext cx="889000" cy="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107307</xdr:rowOff>
    </xdr:from>
    <xdr:to>
      <xdr:col>72</xdr:col>
      <xdr:colOff>38100</xdr:colOff>
      <xdr:row>78</xdr:row>
      <xdr:rowOff>37457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28584</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40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71571</xdr:rowOff>
    </xdr:from>
    <xdr:to>
      <xdr:col>67</xdr:col>
      <xdr:colOff>101600</xdr:colOff>
      <xdr:row>78</xdr:row>
      <xdr:rowOff>1721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164298</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36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112016</xdr:rowOff>
    </xdr:from>
    <xdr:to>
      <xdr:col>85</xdr:col>
      <xdr:colOff>177800</xdr:colOff>
      <xdr:row>77</xdr:row>
      <xdr:rowOff>42166</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14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134893</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2993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129076</xdr:rowOff>
    </xdr:from>
    <xdr:to>
      <xdr:col>81</xdr:col>
      <xdr:colOff>101600</xdr:colOff>
      <xdr:row>77</xdr:row>
      <xdr:rowOff>59226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15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75754</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2934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91407</xdr:rowOff>
    </xdr:from>
    <xdr:to>
      <xdr:col>76</xdr:col>
      <xdr:colOff>165100</xdr:colOff>
      <xdr:row>77</xdr:row>
      <xdr:rowOff>21557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12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38084</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2896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126476</xdr:rowOff>
    </xdr:from>
    <xdr:to>
      <xdr:col>72</xdr:col>
      <xdr:colOff>38100</xdr:colOff>
      <xdr:row>77</xdr:row>
      <xdr:rowOff>56626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15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73153</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2931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133083</xdr:rowOff>
    </xdr:from>
    <xdr:to>
      <xdr:col>67</xdr:col>
      <xdr:colOff>101600</xdr:colOff>
      <xdr:row>77</xdr:row>
      <xdr:rowOff>63233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16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79760</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2938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104263</xdr:rowOff>
    </xdr:from>
    <xdr:to>
      <xdr:col>85</xdr:col>
      <xdr:colOff>126364</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877663"/>
          <a:ext cx="1269" cy="1064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155293</xdr:rowOff>
    </xdr:from>
    <xdr:ext cx="249299"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573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50940</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6528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104263</xdr:rowOff>
    </xdr:from>
    <xdr:to>
      <xdr:col>86</xdr:col>
      <xdr:colOff>25400</xdr:colOff>
      <xdr:row>92</xdr:row>
      <xdr:rowOff>104263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87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102091</xdr:rowOff>
    </xdr:from>
    <xdr:to>
      <xdr:col>85</xdr:col>
      <xdr:colOff>127000</xdr:colOff>
      <xdr:row>98</xdr:row>
      <xdr:rowOff>132277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904191"/>
          <a:ext cx="838200" cy="30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72744</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703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49867</xdr:rowOff>
    </xdr:from>
    <xdr:to>
      <xdr:col>85</xdr:col>
      <xdr:colOff>177800</xdr:colOff>
      <xdr:row>98</xdr:row>
      <xdr:rowOff>151467</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851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102091</xdr:rowOff>
    </xdr:from>
    <xdr:to>
      <xdr:col>81</xdr:col>
      <xdr:colOff>50800</xdr:colOff>
      <xdr:row>98</xdr:row>
      <xdr:rowOff>126952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904191"/>
          <a:ext cx="889000" cy="2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56186</xdr:rowOff>
    </xdr:from>
    <xdr:to>
      <xdr:col>81</xdr:col>
      <xdr:colOff>101600</xdr:colOff>
      <xdr:row>98</xdr:row>
      <xdr:rowOff>157786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85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148913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95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113364</xdr:rowOff>
    </xdr:from>
    <xdr:to>
      <xdr:col>76</xdr:col>
      <xdr:colOff>114300</xdr:colOff>
      <xdr:row>98</xdr:row>
      <xdr:rowOff>126952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3703300" y="16915464"/>
          <a:ext cx="889000" cy="13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48653</xdr:rowOff>
    </xdr:from>
    <xdr:to>
      <xdr:col>76</xdr:col>
      <xdr:colOff>165100</xdr:colOff>
      <xdr:row>98</xdr:row>
      <xdr:rowOff>150253</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5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166780</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62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105553</xdr:rowOff>
    </xdr:from>
    <xdr:to>
      <xdr:col>71</xdr:col>
      <xdr:colOff>177800</xdr:colOff>
      <xdr:row>98</xdr:row>
      <xdr:rowOff>113364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907653"/>
          <a:ext cx="889000" cy="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12567</xdr:rowOff>
    </xdr:from>
    <xdr:to>
      <xdr:col>72</xdr:col>
      <xdr:colOff>38100</xdr:colOff>
      <xdr:row>98</xdr:row>
      <xdr:rowOff>114167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130694</xdr:rowOff>
    </xdr:from>
    <xdr:ext cx="59901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03795" y="16589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62202</xdr:rowOff>
    </xdr:from>
    <xdr:to>
      <xdr:col>67</xdr:col>
      <xdr:colOff>101600</xdr:colOff>
      <xdr:row>98</xdr:row>
      <xdr:rowOff>163802</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6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154929</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95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81477</xdr:rowOff>
    </xdr:from>
    <xdr:to>
      <xdr:col>85</xdr:col>
      <xdr:colOff>177800</xdr:colOff>
      <xdr:row>99</xdr:row>
      <xdr:rowOff>11627</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8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28293</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83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51291</xdr:rowOff>
    </xdr:from>
    <xdr:to>
      <xdr:col>81</xdr:col>
      <xdr:colOff>101600</xdr:colOff>
      <xdr:row>98</xdr:row>
      <xdr:rowOff>152891</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5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169418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62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76152</xdr:rowOff>
    </xdr:from>
    <xdr:to>
      <xdr:col>76</xdr:col>
      <xdr:colOff>165100</xdr:colOff>
      <xdr:row>99</xdr:row>
      <xdr:rowOff>6302</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168879</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7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62564</xdr:rowOff>
    </xdr:from>
    <xdr:to>
      <xdr:col>72</xdr:col>
      <xdr:colOff>38100</xdr:colOff>
      <xdr:row>98</xdr:row>
      <xdr:rowOff>164164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6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155291</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5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54753</xdr:rowOff>
    </xdr:from>
    <xdr:to>
      <xdr:col>67</xdr:col>
      <xdr:colOff>101600</xdr:colOff>
      <xdr:row>98</xdr:row>
      <xdr:rowOff>156353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5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1430</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63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38705</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353655"/>
          <a:ext cx="1269" cy="130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156832</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2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38705</xdr:rowOff>
    </xdr:from>
    <xdr:to>
      <xdr:col>116</xdr:col>
      <xdr:colOff>152400</xdr:colOff>
      <xdr:row>31</xdr:row>
      <xdr:rowOff>38705</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35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59199</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028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36322</xdr:rowOff>
    </xdr:from>
    <xdr:to>
      <xdr:col>116</xdr:col>
      <xdr:colOff>114300</xdr:colOff>
      <xdr:row>38</xdr:row>
      <xdr:rowOff>137922</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5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74178</xdr:rowOff>
    </xdr:from>
    <xdr:to>
      <xdr:col>112</xdr:col>
      <xdr:colOff>38100</xdr:colOff>
      <xdr:row>39</xdr:row>
      <xdr:rowOff>4328</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20855</xdr:rowOff>
    </xdr:from>
    <xdr:ext cx="378565"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134017" y="636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62863</xdr:rowOff>
    </xdr:from>
    <xdr:to>
      <xdr:col>107</xdr:col>
      <xdr:colOff>101600</xdr:colOff>
      <xdr:row>38</xdr:row>
      <xdr:rowOff>164463</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57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9539</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35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63251</xdr:rowOff>
    </xdr:from>
    <xdr:to>
      <xdr:col>102</xdr:col>
      <xdr:colOff>165100</xdr:colOff>
      <xdr:row>38</xdr:row>
      <xdr:rowOff>164851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7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9928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35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80282</xdr:rowOff>
    </xdr:from>
    <xdr:to>
      <xdr:col>98</xdr:col>
      <xdr:colOff>38100</xdr:colOff>
      <xdr:row>39</xdr:row>
      <xdr:rowOff>10432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5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26959</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370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14749</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298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107833</xdr:rowOff>
    </xdr:from>
    <xdr:to>
      <xdr:col>116</xdr:col>
      <xdr:colOff>62864</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51783"/>
          <a:ext cx="1269" cy="1232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54510</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2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107833</xdr:rowOff>
    </xdr:from>
    <xdr:to>
      <xdr:col>116</xdr:col>
      <xdr:colOff>152400</xdr:colOff>
      <xdr:row>51</xdr:row>
      <xdr:rowOff>107833</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5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5375</xdr:rowOff>
    </xdr:from>
    <xdr:to>
      <xdr:col>116</xdr:col>
      <xdr:colOff>63500</xdr:colOff>
      <xdr:row>56</xdr:row>
      <xdr:rowOff>164754</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1323300" y="9606575"/>
          <a:ext cx="838200" cy="159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67327</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839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88900</xdr:rowOff>
    </xdr:from>
    <xdr:to>
      <xdr:col>116</xdr:col>
      <xdr:colOff>114300</xdr:colOff>
      <xdr:row>58</xdr:row>
      <xdr:rowOff>19050</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986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14153</xdr:rowOff>
    </xdr:from>
    <xdr:to>
      <xdr:col>111</xdr:col>
      <xdr:colOff>177800</xdr:colOff>
      <xdr:row>56</xdr:row>
      <xdr:rowOff>164754</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0434300" y="9615353"/>
          <a:ext cx="889000" cy="150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106411</xdr:rowOff>
    </xdr:from>
    <xdr:to>
      <xdr:col>112</xdr:col>
      <xdr:colOff>38100</xdr:colOff>
      <xdr:row>58</xdr:row>
      <xdr:rowOff>36561</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27688</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97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14153</xdr:rowOff>
    </xdr:from>
    <xdr:to>
      <xdr:col>107</xdr:col>
      <xdr:colOff>50800</xdr:colOff>
      <xdr:row>56</xdr:row>
      <xdr:rowOff>162331</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9545300" y="9615353"/>
          <a:ext cx="889000" cy="148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49123</xdr:rowOff>
    </xdr:from>
    <xdr:to>
      <xdr:col>107</xdr:col>
      <xdr:colOff>101600</xdr:colOff>
      <xdr:row>55</xdr:row>
      <xdr:rowOff>150723</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947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167250</xdr:rowOff>
    </xdr:from>
    <xdr:ext cx="534377"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67111" y="925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75692</xdr:rowOff>
    </xdr:from>
    <xdr:to>
      <xdr:col>102</xdr:col>
      <xdr:colOff>114300</xdr:colOff>
      <xdr:row>56</xdr:row>
      <xdr:rowOff>162331</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656300" y="9676892"/>
          <a:ext cx="889000" cy="86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8113</xdr:rowOff>
    </xdr:from>
    <xdr:to>
      <xdr:col>102</xdr:col>
      <xdr:colOff>165100</xdr:colOff>
      <xdr:row>57</xdr:row>
      <xdr:rowOff>109713</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9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100840</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87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142027</xdr:rowOff>
    </xdr:from>
    <xdr:to>
      <xdr:col>98</xdr:col>
      <xdr:colOff>38100</xdr:colOff>
      <xdr:row>56</xdr:row>
      <xdr:rowOff>72177</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957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88704</xdr:rowOff>
    </xdr:from>
    <xdr:ext cx="534377"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389111" y="934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126025</xdr:rowOff>
    </xdr:from>
    <xdr:to>
      <xdr:col>116</xdr:col>
      <xdr:colOff>114300</xdr:colOff>
      <xdr:row>56</xdr:row>
      <xdr:rowOff>56175</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955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148902</xdr:rowOff>
    </xdr:from>
    <xdr:ext cx="534377"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40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113954</xdr:rowOff>
    </xdr:from>
    <xdr:to>
      <xdr:col>112</xdr:col>
      <xdr:colOff>38100</xdr:colOff>
      <xdr:row>57</xdr:row>
      <xdr:rowOff>44104</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971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60631</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490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134803</xdr:rowOff>
    </xdr:from>
    <xdr:to>
      <xdr:col>107</xdr:col>
      <xdr:colOff>101600</xdr:colOff>
      <xdr:row>56</xdr:row>
      <xdr:rowOff>64953</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956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56080</xdr:rowOff>
    </xdr:from>
    <xdr:ext cx="534377"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67111" y="965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111531</xdr:rowOff>
    </xdr:from>
    <xdr:to>
      <xdr:col>102</xdr:col>
      <xdr:colOff>165100</xdr:colOff>
      <xdr:row>57</xdr:row>
      <xdr:rowOff>41681</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971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58208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48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24892</xdr:rowOff>
    </xdr:from>
    <xdr:to>
      <xdr:col>98</xdr:col>
      <xdr:colOff>38100</xdr:colOff>
      <xdr:row>56</xdr:row>
      <xdr:rowOff>126492</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962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117619</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71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73768</xdr:rowOff>
    </xdr:from>
    <xdr:to>
      <xdr:col>116</xdr:col>
      <xdr:colOff>62864</xdr:colOff>
      <xdr:row>78</xdr:row>
      <xdr:rowOff>138322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22159595" y="12075268"/>
          <a:ext cx="1269" cy="1436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142149</xdr:rowOff>
    </xdr:from>
    <xdr:ext cx="534377" cy="259045"/>
    <xdr:sp macro="" textlink="">
      <xdr:nvSpPr>
        <xdr:cNvPr id="840" name="繰出金最小値テキスト">
          <a:extLst>
            <a:ext uri="{FF2B5EF4-FFF2-40B4-BE49-F238E27FC236}">
              <a16:creationId xmlns:a16="http://schemas.microsoft.com/office/drawing/2014/main" id="{00000000-0008-0000-0600-000048030000}"/>
            </a:ext>
          </a:extLst>
        </xdr:cNvPr>
        <xdr:cNvSpPr txBox="1"/>
      </xdr:nvSpPr>
      <xdr:spPr>
        <a:xfrm>
          <a:off x="22212300" y="1351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138322</xdr:rowOff>
    </xdr:from>
    <xdr:to>
      <xdr:col>116</xdr:col>
      <xdr:colOff>152400</xdr:colOff>
      <xdr:row>78</xdr:row>
      <xdr:rowOff>138322</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351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20445</xdr:rowOff>
    </xdr:from>
    <xdr:ext cx="599010" cy="259045"/>
    <xdr:sp macro="" textlink="">
      <xdr:nvSpPr>
        <xdr:cNvPr id="842" name="繰出金最大値テキスト">
          <a:extLst>
            <a:ext uri="{FF2B5EF4-FFF2-40B4-BE49-F238E27FC236}">
              <a16:creationId xmlns:a16="http://schemas.microsoft.com/office/drawing/2014/main" id="{00000000-0008-0000-0600-00004A030000}"/>
            </a:ext>
          </a:extLst>
        </xdr:cNvPr>
        <xdr:cNvSpPr txBox="1"/>
      </xdr:nvSpPr>
      <xdr:spPr>
        <a:xfrm>
          <a:off x="22212300" y="11850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73768</xdr:rowOff>
    </xdr:from>
    <xdr:to>
      <xdr:col>116</xdr:col>
      <xdr:colOff>152400</xdr:colOff>
      <xdr:row>70</xdr:row>
      <xdr:rowOff>73768</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207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52910</xdr:rowOff>
    </xdr:from>
    <xdr:to>
      <xdr:col>116</xdr:col>
      <xdr:colOff>63500</xdr:colOff>
      <xdr:row>77</xdr:row>
      <xdr:rowOff>91460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1323300" y="13254560"/>
          <a:ext cx="838200" cy="3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168434</xdr:rowOff>
    </xdr:from>
    <xdr:ext cx="599010" cy="259045"/>
    <xdr:sp macro="" textlink="">
      <xdr:nvSpPr>
        <xdr:cNvPr id="845" name="繰出金平均値テキスト">
          <a:extLst>
            <a:ext uri="{FF2B5EF4-FFF2-40B4-BE49-F238E27FC236}">
              <a16:creationId xmlns:a16="http://schemas.microsoft.com/office/drawing/2014/main" id="{00000000-0008-0000-0600-00004D030000}"/>
            </a:ext>
          </a:extLst>
        </xdr:cNvPr>
        <xdr:cNvSpPr txBox="1"/>
      </xdr:nvSpPr>
      <xdr:spPr>
        <a:xfrm>
          <a:off x="22212300" y="130271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145557</xdr:rowOff>
    </xdr:from>
    <xdr:to>
      <xdr:col>116</xdr:col>
      <xdr:colOff>114300</xdr:colOff>
      <xdr:row>77</xdr:row>
      <xdr:rowOff>75707</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21107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4764</xdr:rowOff>
    </xdr:from>
    <xdr:to>
      <xdr:col>111</xdr:col>
      <xdr:colOff>177800</xdr:colOff>
      <xdr:row>77</xdr:row>
      <xdr:rowOff>91460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0434300" y="13206414"/>
          <a:ext cx="889000" cy="86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2054</xdr:rowOff>
    </xdr:from>
    <xdr:to>
      <xdr:col>112</xdr:col>
      <xdr:colOff>38100</xdr:colOff>
      <xdr:row>77</xdr:row>
      <xdr:rowOff>103654</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1272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120181</xdr:rowOff>
    </xdr:from>
    <xdr:ext cx="59901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023795" y="12978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141131</xdr:rowOff>
    </xdr:from>
    <xdr:to>
      <xdr:col>107</xdr:col>
      <xdr:colOff>50800</xdr:colOff>
      <xdr:row>77</xdr:row>
      <xdr:rowOff>4764</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9545300" y="13171331"/>
          <a:ext cx="889000" cy="35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168760</xdr:rowOff>
    </xdr:from>
    <xdr:to>
      <xdr:col>107</xdr:col>
      <xdr:colOff>101600</xdr:colOff>
      <xdr:row>77</xdr:row>
      <xdr:rowOff>98910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0383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90037</xdr:rowOff>
    </xdr:from>
    <xdr:ext cx="59901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34795" y="132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82570</xdr:rowOff>
    </xdr:from>
    <xdr:to>
      <xdr:col>102</xdr:col>
      <xdr:colOff>114300</xdr:colOff>
      <xdr:row>76</xdr:row>
      <xdr:rowOff>141131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656300" y="13112770"/>
          <a:ext cx="889000" cy="58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8466</xdr:rowOff>
    </xdr:from>
    <xdr:to>
      <xdr:col>102</xdr:col>
      <xdr:colOff>165100</xdr:colOff>
      <xdr:row>77</xdr:row>
      <xdr:rowOff>110066</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9494500" y="1321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101193</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245795" y="1330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10311</xdr:rowOff>
    </xdr:from>
    <xdr:to>
      <xdr:col>98</xdr:col>
      <xdr:colOff>38100</xdr:colOff>
      <xdr:row>77</xdr:row>
      <xdr:rowOff>111911</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8605500" y="132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103038</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356795" y="13304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2110</xdr:rowOff>
    </xdr:from>
    <xdr:to>
      <xdr:col>116</xdr:col>
      <xdr:colOff>114300</xdr:colOff>
      <xdr:row>77</xdr:row>
      <xdr:rowOff>103710</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2110700" y="1320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151987</xdr:rowOff>
    </xdr:from>
    <xdr:ext cx="599010" cy="259045"/>
    <xdr:sp macro="" textlink="">
      <xdr:nvSpPr>
        <xdr:cNvPr id="864" name="繰出金該当値テキスト">
          <a:extLst>
            <a:ext uri="{FF2B5EF4-FFF2-40B4-BE49-F238E27FC236}">
              <a16:creationId xmlns:a16="http://schemas.microsoft.com/office/drawing/2014/main" id="{00000000-0008-0000-0600-000060030000}"/>
            </a:ext>
          </a:extLst>
        </xdr:cNvPr>
        <xdr:cNvSpPr txBox="1"/>
      </xdr:nvSpPr>
      <xdr:spPr>
        <a:xfrm>
          <a:off x="22212300" y="13182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40660</xdr:rowOff>
    </xdr:from>
    <xdr:to>
      <xdr:col>112</xdr:col>
      <xdr:colOff>38100</xdr:colOff>
      <xdr:row>77</xdr:row>
      <xdr:rowOff>142260</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1272500" y="1324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133387</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23795" y="1333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125414</xdr:rowOff>
    </xdr:from>
    <xdr:to>
      <xdr:col>107</xdr:col>
      <xdr:colOff>101600</xdr:colOff>
      <xdr:row>77</xdr:row>
      <xdr:rowOff>55564</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0383500" y="1315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72091</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34795" y="12930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90331</xdr:rowOff>
    </xdr:from>
    <xdr:to>
      <xdr:col>102</xdr:col>
      <xdr:colOff>165100</xdr:colOff>
      <xdr:row>77</xdr:row>
      <xdr:rowOff>20481</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9494500" y="1312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37007</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45795" y="12895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31770</xdr:rowOff>
    </xdr:from>
    <xdr:to>
      <xdr:col>98</xdr:col>
      <xdr:colOff>38100</xdr:colOff>
      <xdr:row>76</xdr:row>
      <xdr:rowOff>133370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8605500" y="1306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149896</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56795" y="12837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a:extLst>
            <a:ext uri="{FF2B5EF4-FFF2-40B4-BE49-F238E27FC236}">
              <a16:creationId xmlns:a16="http://schemas.microsoft.com/office/drawing/2014/main" id="{00000000-0008-0000-0600-00007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a:extLst>
            <a:ext uri="{FF2B5EF4-FFF2-40B4-BE49-F238E27FC236}">
              <a16:creationId xmlns:a16="http://schemas.microsoft.com/office/drawing/2014/main" id="{00000000-0008-0000-0600-00007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a:extLst>
            <a:ext uri="{FF2B5EF4-FFF2-40B4-BE49-F238E27FC236}">
              <a16:creationId xmlns:a16="http://schemas.microsoft.com/office/drawing/2014/main" id="{00000000-0008-0000-0600-00007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a:extLst>
            <a:ext uri="{FF2B5EF4-FFF2-40B4-BE49-F238E27FC236}">
              <a16:creationId xmlns:a16="http://schemas.microsoft.com/office/drawing/2014/main" id="{00000000-0008-0000-0600-00009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UD デジタル 教科書体 N-B" panose="02020700000000000000" pitchFamily="17" charset="-128"/>
              <a:ea typeface="UD デジタル 教科書体 N-B" panose="02020700000000000000" pitchFamily="17" charset="-128"/>
            </a:rPr>
            <a:t>歳出決算総額は、住民一人当たり１，５６５千円となっている。主たる構成項目である人件費、物件費が類似団体を大きく上回っており、事務事業の効率化、人員の適正な採用を行うことで費用の抑制に努める。本年度は平成２８年発生の災害復旧事業が前年度に完了したことにより普通建設事業費が減少しているが、令和元年度、令和３年度に大型の単独事業を計画していることから事業費の増加が見込まれることから、過疎計画に沿った事業を展開し自主財源の確保に努める。</a:t>
          </a:r>
          <a:endParaRPr kumimoji="1" lang="en-US" altLang="ja-JP" sz="1300">
            <a:latin typeface="UD デジタル 教科書体 N-B" panose="02020700000000000000" pitchFamily="17" charset="-128"/>
            <a:ea typeface="UD デジタル 教科書体 N-B" panose="02020700000000000000" pitchFamily="17"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北海道占冠村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1,508
1,115
571.41
2,414,501
2,360,565
53,936
1,588,594
2,817,361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18.5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98247</xdr:rowOff>
    </xdr:from>
    <xdr:to>
      <xdr:col>24</xdr:col>
      <xdr:colOff>62865</xdr:colOff>
      <xdr:row>38</xdr:row>
      <xdr:rowOff>92570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41747"/>
          <a:ext cx="1270" cy="1365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96397</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92570</xdr:rowOff>
    </xdr:from>
    <xdr:to>
      <xdr:col>24</xdr:col>
      <xdr:colOff>152400</xdr:colOff>
      <xdr:row>38</xdr:row>
      <xdr:rowOff>92570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7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44924</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1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98247</xdr:rowOff>
    </xdr:from>
    <xdr:to>
      <xdr:col>24</xdr:col>
      <xdr:colOff>152400</xdr:colOff>
      <xdr:row>30</xdr:row>
      <xdr:rowOff>98247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41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8661</xdr:rowOff>
    </xdr:from>
    <xdr:to>
      <xdr:col>24</xdr:col>
      <xdr:colOff>63500</xdr:colOff>
      <xdr:row>37</xdr:row>
      <xdr:rowOff>23266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352311"/>
          <a:ext cx="838200" cy="1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65612</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409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87185</xdr:rowOff>
    </xdr:from>
    <xdr:to>
      <xdr:col>24</xdr:col>
      <xdr:colOff>114300</xdr:colOff>
      <xdr:row>38</xdr:row>
      <xdr:rowOff>17335</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109207</xdr:rowOff>
    </xdr:from>
    <xdr:to>
      <xdr:col>19</xdr:col>
      <xdr:colOff>177800</xdr:colOff>
      <xdr:row>37</xdr:row>
      <xdr:rowOff>8661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281407"/>
          <a:ext cx="889000" cy="7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79489</xdr:rowOff>
    </xdr:from>
    <xdr:to>
      <xdr:col>20</xdr:col>
      <xdr:colOff>38100</xdr:colOff>
      <xdr:row>38</xdr:row>
      <xdr:rowOff>9640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766</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51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55296</xdr:rowOff>
    </xdr:from>
    <xdr:to>
      <xdr:col>15</xdr:col>
      <xdr:colOff>50800</xdr:colOff>
      <xdr:row>36</xdr:row>
      <xdr:rowOff>109207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227496"/>
          <a:ext cx="889000" cy="5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75806</xdr:rowOff>
    </xdr:from>
    <xdr:to>
      <xdr:col>15</xdr:col>
      <xdr:colOff>101600</xdr:colOff>
      <xdr:row>38</xdr:row>
      <xdr:rowOff>5956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168533</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51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55296</xdr:rowOff>
    </xdr:from>
    <xdr:to>
      <xdr:col>10</xdr:col>
      <xdr:colOff>114300</xdr:colOff>
      <xdr:row>36</xdr:row>
      <xdr:rowOff>62992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227496"/>
          <a:ext cx="889000" cy="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73736</xdr:rowOff>
    </xdr:from>
    <xdr:to>
      <xdr:col>10</xdr:col>
      <xdr:colOff>165100</xdr:colOff>
      <xdr:row>38</xdr:row>
      <xdr:rowOff>3887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166464</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51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79604</xdr:rowOff>
    </xdr:from>
    <xdr:to>
      <xdr:col>6</xdr:col>
      <xdr:colOff>38100</xdr:colOff>
      <xdr:row>38</xdr:row>
      <xdr:rowOff>9754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881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51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143916</xdr:rowOff>
    </xdr:from>
    <xdr:to>
      <xdr:col>24</xdr:col>
      <xdr:colOff>114300</xdr:colOff>
      <xdr:row>37</xdr:row>
      <xdr:rowOff>74066</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1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166793</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16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129311</xdr:rowOff>
    </xdr:from>
    <xdr:to>
      <xdr:col>20</xdr:col>
      <xdr:colOff>38100</xdr:colOff>
      <xdr:row>37</xdr:row>
      <xdr:rowOff>59461</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0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75988</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07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58407</xdr:rowOff>
    </xdr:from>
    <xdr:to>
      <xdr:col>15</xdr:col>
      <xdr:colOff>101600</xdr:colOff>
      <xdr:row>36</xdr:row>
      <xdr:rowOff>160007</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23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5084</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00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4496</xdr:rowOff>
    </xdr:from>
    <xdr:to>
      <xdr:col>10</xdr:col>
      <xdr:colOff>165100</xdr:colOff>
      <xdr:row>36</xdr:row>
      <xdr:rowOff>106096</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17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122623</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95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12192</xdr:rowOff>
    </xdr:from>
    <xdr:to>
      <xdr:col>6</xdr:col>
      <xdr:colOff>38100</xdr:colOff>
      <xdr:row>36</xdr:row>
      <xdr:rowOff>113792</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130319</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959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12308</xdr:colOff>
      <xdr:row>47</xdr:row>
      <xdr:rowOff>54627</xdr:rowOff>
    </xdr:from>
    <xdr:ext cx="74969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2308" y="811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152678</xdr:rowOff>
    </xdr:from>
    <xdr:to>
      <xdr:col>24</xdr:col>
      <xdr:colOff>62865</xdr:colOff>
      <xdr:row>59</xdr:row>
      <xdr:rowOff>23062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96628"/>
          <a:ext cx="127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34411</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4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23062</xdr:rowOff>
    </xdr:from>
    <xdr:to>
      <xdr:col>24</xdr:col>
      <xdr:colOff>152400</xdr:colOff>
      <xdr:row>59</xdr:row>
      <xdr:rowOff>23062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3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99355</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6718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6,631,875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152678</xdr:rowOff>
    </xdr:from>
    <xdr:to>
      <xdr:col>24</xdr:col>
      <xdr:colOff>152400</xdr:colOff>
      <xdr:row>51</xdr:row>
      <xdr:rowOff>152678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149009</xdr:rowOff>
    </xdr:from>
    <xdr:to>
      <xdr:col>24</xdr:col>
      <xdr:colOff>63500</xdr:colOff>
      <xdr:row>58</xdr:row>
      <xdr:rowOff>158448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10093109"/>
          <a:ext cx="838200" cy="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123311</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895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100434</xdr:rowOff>
    </xdr:from>
    <xdr:to>
      <xdr:col>24</xdr:col>
      <xdr:colOff>114300</xdr:colOff>
      <xdr:row>59</xdr:row>
      <xdr:rowOff>30584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1004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132280</xdr:rowOff>
    </xdr:from>
    <xdr:to>
      <xdr:col>19</xdr:col>
      <xdr:colOff>177800</xdr:colOff>
      <xdr:row>58</xdr:row>
      <xdr:rowOff>149009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10076380"/>
          <a:ext cx="889000" cy="16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100539</xdr:rowOff>
    </xdr:from>
    <xdr:to>
      <xdr:col>20</xdr:col>
      <xdr:colOff>38100</xdr:colOff>
      <xdr:row>59</xdr:row>
      <xdr:rowOff>30689</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1004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21816</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10137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105487</xdr:rowOff>
    </xdr:from>
    <xdr:to>
      <xdr:col>15</xdr:col>
      <xdr:colOff>50800</xdr:colOff>
      <xdr:row>58</xdr:row>
      <xdr:rowOff>132280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10049587"/>
          <a:ext cx="889000" cy="2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96558</xdr:rowOff>
    </xdr:from>
    <xdr:to>
      <xdr:col>15</xdr:col>
      <xdr:colOff>101600</xdr:colOff>
      <xdr:row>59</xdr:row>
      <xdr:rowOff>26708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10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17835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10133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105487</xdr:rowOff>
    </xdr:from>
    <xdr:to>
      <xdr:col>10</xdr:col>
      <xdr:colOff>114300</xdr:colOff>
      <xdr:row>58</xdr:row>
      <xdr:rowOff>108803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10049587"/>
          <a:ext cx="889000" cy="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90443</xdr:rowOff>
    </xdr:from>
    <xdr:to>
      <xdr:col>10</xdr:col>
      <xdr:colOff>165100</xdr:colOff>
      <xdr:row>59</xdr:row>
      <xdr:rowOff>20593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3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11720</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10127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115984</xdr:rowOff>
    </xdr:from>
    <xdr:to>
      <xdr:col>6</xdr:col>
      <xdr:colOff>38100</xdr:colOff>
      <xdr:row>59</xdr:row>
      <xdr:rowOff>46134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06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37261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10152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107648</xdr:rowOff>
    </xdr:from>
    <xdr:to>
      <xdr:col>24</xdr:col>
      <xdr:colOff>114300</xdr:colOff>
      <xdr:row>59</xdr:row>
      <xdr:rowOff>37798</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1005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78861</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10022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98209</xdr:rowOff>
    </xdr:from>
    <xdr:to>
      <xdr:col>20</xdr:col>
      <xdr:colOff>38100</xdr:colOff>
      <xdr:row>59</xdr:row>
      <xdr:rowOff>28359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1004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44886</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817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81480</xdr:rowOff>
    </xdr:from>
    <xdr:to>
      <xdr:col>15</xdr:col>
      <xdr:colOff>101600</xdr:colOff>
      <xdr:row>59</xdr:row>
      <xdr:rowOff>11630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1002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28157</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800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54687</xdr:rowOff>
    </xdr:from>
    <xdr:to>
      <xdr:col>10</xdr:col>
      <xdr:colOff>165100</xdr:colOff>
      <xdr:row>58</xdr:row>
      <xdr:rowOff>156287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9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1364</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774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58003</xdr:rowOff>
    </xdr:from>
    <xdr:to>
      <xdr:col>6</xdr:col>
      <xdr:colOff>38100</xdr:colOff>
      <xdr:row>58</xdr:row>
      <xdr:rowOff>159603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00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4680</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777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81988</xdr:rowOff>
    </xdr:from>
    <xdr:to>
      <xdr:col>24</xdr:col>
      <xdr:colOff>62865</xdr:colOff>
      <xdr:row>77</xdr:row>
      <xdr:rowOff>142522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83488"/>
          <a:ext cx="1270" cy="1260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146349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4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142522</xdr:rowOff>
    </xdr:from>
    <xdr:to>
      <xdr:col>24</xdr:col>
      <xdr:colOff>152400</xdr:colOff>
      <xdr:row>77</xdr:row>
      <xdr:rowOff>142522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44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28665</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58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790,295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81988</xdr:rowOff>
    </xdr:from>
    <xdr:to>
      <xdr:col>24</xdr:col>
      <xdr:colOff>152400</xdr:colOff>
      <xdr:row>70</xdr:row>
      <xdr:rowOff>81988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8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156344</xdr:rowOff>
    </xdr:from>
    <xdr:to>
      <xdr:col>24</xdr:col>
      <xdr:colOff>63500</xdr:colOff>
      <xdr:row>76</xdr:row>
      <xdr:rowOff>164050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3186544"/>
          <a:ext cx="838200" cy="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78906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37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56029</xdr:rowOff>
    </xdr:from>
    <xdr:to>
      <xdr:col>24</xdr:col>
      <xdr:colOff>114300</xdr:colOff>
      <xdr:row>76</xdr:row>
      <xdr:rowOff>157629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08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156344</xdr:rowOff>
    </xdr:from>
    <xdr:to>
      <xdr:col>19</xdr:col>
      <xdr:colOff>177800</xdr:colOff>
      <xdr:row>76</xdr:row>
      <xdr:rowOff>160784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186544"/>
          <a:ext cx="889000" cy="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66475</xdr:rowOff>
    </xdr:from>
    <xdr:to>
      <xdr:col>20</xdr:col>
      <xdr:colOff>38100</xdr:colOff>
      <xdr:row>76</xdr:row>
      <xdr:rowOff>168075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9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13151</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871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121303</xdr:rowOff>
    </xdr:from>
    <xdr:to>
      <xdr:col>15</xdr:col>
      <xdr:colOff>50800</xdr:colOff>
      <xdr:row>76</xdr:row>
      <xdr:rowOff>160784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3151503"/>
          <a:ext cx="889000" cy="3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83979</xdr:rowOff>
    </xdr:from>
    <xdr:to>
      <xdr:col>15</xdr:col>
      <xdr:colOff>101600</xdr:colOff>
      <xdr:row>77</xdr:row>
      <xdr:rowOff>14129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11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30656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889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115714</xdr:rowOff>
    </xdr:from>
    <xdr:to>
      <xdr:col>10</xdr:col>
      <xdr:colOff>114300</xdr:colOff>
      <xdr:row>76</xdr:row>
      <xdr:rowOff>121303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2803014"/>
          <a:ext cx="889000" cy="34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6944</xdr:rowOff>
    </xdr:from>
    <xdr:to>
      <xdr:col>10</xdr:col>
      <xdr:colOff>165100</xdr:colOff>
      <xdr:row>76</xdr:row>
      <xdr:rowOff>108544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3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125070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12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133970</xdr:rowOff>
    </xdr:from>
    <xdr:to>
      <xdr:col>6</xdr:col>
      <xdr:colOff>38100</xdr:colOff>
      <xdr:row>77</xdr:row>
      <xdr:rowOff>64120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6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55247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256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113250</xdr:rowOff>
    </xdr:from>
    <xdr:to>
      <xdr:col>24</xdr:col>
      <xdr:colOff>114300</xdr:colOff>
      <xdr:row>77</xdr:row>
      <xdr:rowOff>43400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14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91677</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121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105544</xdr:rowOff>
    </xdr:from>
    <xdr:to>
      <xdr:col>20</xdr:col>
      <xdr:colOff>38100</xdr:colOff>
      <xdr:row>77</xdr:row>
      <xdr:rowOff>35694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3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26821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228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109984</xdr:rowOff>
    </xdr:from>
    <xdr:to>
      <xdr:col>15</xdr:col>
      <xdr:colOff>101600</xdr:colOff>
      <xdr:row>77</xdr:row>
      <xdr:rowOff>40134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4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31261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232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70503</xdr:rowOff>
    </xdr:from>
    <xdr:to>
      <xdr:col>10</xdr:col>
      <xdr:colOff>165100</xdr:colOff>
      <xdr:row>77</xdr:row>
      <xdr:rowOff>653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0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163230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193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64914</xdr:rowOff>
    </xdr:from>
    <xdr:to>
      <xdr:col>6</xdr:col>
      <xdr:colOff>38100</xdr:colOff>
      <xdr:row>74</xdr:row>
      <xdr:rowOff>166514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75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11591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52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91</xdr:row>
      <xdr:rowOff>21970</xdr:rowOff>
    </xdr:from>
    <xdr:ext cx="685572"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76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134672</xdr:rowOff>
    </xdr:from>
    <xdr:to>
      <xdr:col>24</xdr:col>
      <xdr:colOff>62865</xdr:colOff>
      <xdr:row>99</xdr:row>
      <xdr:rowOff>72286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65172"/>
          <a:ext cx="1270" cy="148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76113</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704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72286</xdr:rowOff>
    </xdr:from>
    <xdr:to>
      <xdr:col>24</xdr:col>
      <xdr:colOff>152400</xdr:colOff>
      <xdr:row>99</xdr:row>
      <xdr:rowOff>72286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704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81349</xdr:rowOff>
    </xdr:from>
    <xdr:ext cx="690189"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403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1,384,619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134672</xdr:rowOff>
    </xdr:from>
    <xdr:to>
      <xdr:col>24</xdr:col>
      <xdr:colOff>152400</xdr:colOff>
      <xdr:row>90</xdr:row>
      <xdr:rowOff>134672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6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59114</xdr:rowOff>
    </xdr:from>
    <xdr:to>
      <xdr:col>24</xdr:col>
      <xdr:colOff>63500</xdr:colOff>
      <xdr:row>98</xdr:row>
      <xdr:rowOff>64799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861214"/>
          <a:ext cx="838200" cy="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35693</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8377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57266</xdr:rowOff>
    </xdr:from>
    <xdr:to>
      <xdr:col>24</xdr:col>
      <xdr:colOff>114300</xdr:colOff>
      <xdr:row>98</xdr:row>
      <xdr:rowOff>158866</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85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37702</xdr:rowOff>
    </xdr:from>
    <xdr:to>
      <xdr:col>19</xdr:col>
      <xdr:colOff>177800</xdr:colOff>
      <xdr:row>98</xdr:row>
      <xdr:rowOff>64799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839802"/>
          <a:ext cx="889000" cy="27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52268</xdr:rowOff>
    </xdr:from>
    <xdr:to>
      <xdr:col>20</xdr:col>
      <xdr:colOff>38100</xdr:colOff>
      <xdr:row>98</xdr:row>
      <xdr:rowOff>153868</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85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144995</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497795" y="16947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37702</xdr:rowOff>
    </xdr:from>
    <xdr:to>
      <xdr:col>15</xdr:col>
      <xdr:colOff>50800</xdr:colOff>
      <xdr:row>98</xdr:row>
      <xdr:rowOff>50622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839802"/>
          <a:ext cx="889000" cy="1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62520</xdr:rowOff>
    </xdr:from>
    <xdr:to>
      <xdr:col>15</xdr:col>
      <xdr:colOff>101600</xdr:colOff>
      <xdr:row>98</xdr:row>
      <xdr:rowOff>164120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86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155247</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08795" y="16957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41484</xdr:rowOff>
    </xdr:from>
    <xdr:to>
      <xdr:col>10</xdr:col>
      <xdr:colOff>114300</xdr:colOff>
      <xdr:row>98</xdr:row>
      <xdr:rowOff>50622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843584"/>
          <a:ext cx="889000" cy="9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77481</xdr:rowOff>
    </xdr:from>
    <xdr:to>
      <xdr:col>10</xdr:col>
      <xdr:colOff>165100</xdr:colOff>
      <xdr:row>99</xdr:row>
      <xdr:rowOff>7631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87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170208</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19795" y="1697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85861</xdr:rowOff>
    </xdr:from>
    <xdr:to>
      <xdr:col>6</xdr:col>
      <xdr:colOff>38100</xdr:colOff>
      <xdr:row>99</xdr:row>
      <xdr:rowOff>16011</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88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99</xdr:row>
      <xdr:rowOff>7138</xdr:rowOff>
    </xdr:from>
    <xdr:ext cx="59901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30795" y="1698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8314</xdr:rowOff>
    </xdr:from>
    <xdr:to>
      <xdr:col>24</xdr:col>
      <xdr:colOff>114300</xdr:colOff>
      <xdr:row>98</xdr:row>
      <xdr:rowOff>109914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81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31191</xdr:rowOff>
    </xdr:from>
    <xdr:ext cx="599010"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661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13999</xdr:rowOff>
    </xdr:from>
    <xdr:to>
      <xdr:col>20</xdr:col>
      <xdr:colOff>38100</xdr:colOff>
      <xdr:row>98</xdr:row>
      <xdr:rowOff>115599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81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132126</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497795" y="16591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158352</xdr:rowOff>
    </xdr:from>
    <xdr:to>
      <xdr:col>15</xdr:col>
      <xdr:colOff>101600</xdr:colOff>
      <xdr:row>98</xdr:row>
      <xdr:rowOff>88502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78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105029</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08795" y="16564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171272</xdr:rowOff>
    </xdr:from>
    <xdr:to>
      <xdr:col>10</xdr:col>
      <xdr:colOff>165100</xdr:colOff>
      <xdr:row>98</xdr:row>
      <xdr:rowOff>101422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80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117949</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19795" y="16577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162134</xdr:rowOff>
    </xdr:from>
    <xdr:to>
      <xdr:col>6</xdr:col>
      <xdr:colOff>38100</xdr:colOff>
      <xdr:row>98</xdr:row>
      <xdr:rowOff>92284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79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108811</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30795" y="16568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151277</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94777"/>
          <a:ext cx="1270" cy="1490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108291</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948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97954</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7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91,291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151277</xdr:rowOff>
    </xdr:from>
    <xdr:to>
      <xdr:col>55</xdr:col>
      <xdr:colOff>88900</xdr:colOff>
      <xdr:row>30</xdr:row>
      <xdr:rowOff>151277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9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91074</xdr:rowOff>
    </xdr:from>
    <xdr:to>
      <xdr:col>55</xdr:col>
      <xdr:colOff>0</xdr:colOff>
      <xdr:row>39</xdr:row>
      <xdr:rowOff>94764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777624"/>
          <a:ext cx="838200" cy="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25742</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540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2865</xdr:rowOff>
    </xdr:from>
    <xdr:to>
      <xdr:col>55</xdr:col>
      <xdr:colOff>50800</xdr:colOff>
      <xdr:row>39</xdr:row>
      <xdr:rowOff>104465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8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94078</xdr:rowOff>
    </xdr:from>
    <xdr:to>
      <xdr:col>50</xdr:col>
      <xdr:colOff>114300</xdr:colOff>
      <xdr:row>39</xdr:row>
      <xdr:rowOff>94764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80628"/>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19079</xdr:rowOff>
    </xdr:from>
    <xdr:to>
      <xdr:col>50</xdr:col>
      <xdr:colOff>165100</xdr:colOff>
      <xdr:row>39</xdr:row>
      <xdr:rowOff>120679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70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137206</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48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94062</xdr:rowOff>
    </xdr:from>
    <xdr:to>
      <xdr:col>45</xdr:col>
      <xdr:colOff>177800</xdr:colOff>
      <xdr:row>39</xdr:row>
      <xdr:rowOff>94078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80612"/>
          <a:ext cx="8890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14017</xdr:rowOff>
    </xdr:from>
    <xdr:to>
      <xdr:col>46</xdr:col>
      <xdr:colOff>38100</xdr:colOff>
      <xdr:row>39</xdr:row>
      <xdr:rowOff>115617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132144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475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94062</xdr:rowOff>
    </xdr:from>
    <xdr:to>
      <xdr:col>41</xdr:col>
      <xdr:colOff>50800</xdr:colOff>
      <xdr:row>39</xdr:row>
      <xdr:rowOff>94453</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780612"/>
          <a:ext cx="889000" cy="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165612</xdr:rowOff>
    </xdr:from>
    <xdr:to>
      <xdr:col>41</xdr:col>
      <xdr:colOff>101600</xdr:colOff>
      <xdr:row>39</xdr:row>
      <xdr:rowOff>95762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6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112289</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45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9527</xdr:rowOff>
    </xdr:from>
    <xdr:to>
      <xdr:col>36</xdr:col>
      <xdr:colOff>165100</xdr:colOff>
      <xdr:row>39</xdr:row>
      <xdr:rowOff>111127</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127654</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47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40274</xdr:rowOff>
    </xdr:from>
    <xdr:to>
      <xdr:col>55</xdr:col>
      <xdr:colOff>50800</xdr:colOff>
      <xdr:row>39</xdr:row>
      <xdr:rowOff>141874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72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152742</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667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43964</xdr:rowOff>
    </xdr:from>
    <xdr:to>
      <xdr:col>50</xdr:col>
      <xdr:colOff>165100</xdr:colOff>
      <xdr:row>39</xdr:row>
      <xdr:rowOff>145564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73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136691</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823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43278</xdr:rowOff>
    </xdr:from>
    <xdr:to>
      <xdr:col>46</xdr:col>
      <xdr:colOff>38100</xdr:colOff>
      <xdr:row>39</xdr:row>
      <xdr:rowOff>144878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72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136005</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822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43262</xdr:rowOff>
    </xdr:from>
    <xdr:to>
      <xdr:col>41</xdr:col>
      <xdr:colOff>101600</xdr:colOff>
      <xdr:row>39</xdr:row>
      <xdr:rowOff>144862</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72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135989</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8225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43653</xdr:rowOff>
    </xdr:from>
    <xdr:to>
      <xdr:col>36</xdr:col>
      <xdr:colOff>165100</xdr:colOff>
      <xdr:row>39</xdr:row>
      <xdr:rowOff>145253</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73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136380</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8229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89374</xdr:rowOff>
    </xdr:from>
    <xdr:to>
      <xdr:col>54</xdr:col>
      <xdr:colOff>189865</xdr:colOff>
      <xdr:row>58</xdr:row>
      <xdr:rowOff>138774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33324"/>
          <a:ext cx="1270" cy="124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142601</xdr:rowOff>
    </xdr:from>
    <xdr:ext cx="378565"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86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138774</xdr:rowOff>
    </xdr:from>
    <xdr:to>
      <xdr:col>55</xdr:col>
      <xdr:colOff>88900</xdr:colOff>
      <xdr:row>58</xdr:row>
      <xdr:rowOff>138774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8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36051</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0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547,015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89374</xdr:rowOff>
    </xdr:from>
    <xdr:to>
      <xdr:col>55</xdr:col>
      <xdr:colOff>88900</xdr:colOff>
      <xdr:row>51</xdr:row>
      <xdr:rowOff>89374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3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135697</xdr:rowOff>
    </xdr:from>
    <xdr:to>
      <xdr:col>55</xdr:col>
      <xdr:colOff>0</xdr:colOff>
      <xdr:row>56</xdr:row>
      <xdr:rowOff>154274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393997"/>
          <a:ext cx="838200" cy="36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158751</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759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8874</xdr:rowOff>
    </xdr:from>
    <xdr:to>
      <xdr:col>55</xdr:col>
      <xdr:colOff>50800</xdr:colOff>
      <xdr:row>57</xdr:row>
      <xdr:rowOff>110474</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135697</xdr:rowOff>
    </xdr:from>
    <xdr:to>
      <xdr:col>50</xdr:col>
      <xdr:colOff>114300</xdr:colOff>
      <xdr:row>56</xdr:row>
      <xdr:rowOff>8241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393997"/>
          <a:ext cx="889000" cy="21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10865</xdr:rowOff>
    </xdr:from>
    <xdr:to>
      <xdr:col>50</xdr:col>
      <xdr:colOff>165100</xdr:colOff>
      <xdr:row>57</xdr:row>
      <xdr:rowOff>112465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103592</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39795" y="9876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8241</xdr:rowOff>
    </xdr:from>
    <xdr:to>
      <xdr:col>45</xdr:col>
      <xdr:colOff>177800</xdr:colOff>
      <xdr:row>56</xdr:row>
      <xdr:rowOff>82943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609441"/>
          <a:ext cx="889000" cy="7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43029</xdr:rowOff>
    </xdr:from>
    <xdr:to>
      <xdr:col>46</xdr:col>
      <xdr:colOff>38100</xdr:colOff>
      <xdr:row>57</xdr:row>
      <xdr:rowOff>144629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81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135756</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90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38611</xdr:rowOff>
    </xdr:from>
    <xdr:to>
      <xdr:col>41</xdr:col>
      <xdr:colOff>50800</xdr:colOff>
      <xdr:row>56</xdr:row>
      <xdr:rowOff>82943</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639811"/>
          <a:ext cx="889000" cy="4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34207</xdr:rowOff>
    </xdr:from>
    <xdr:to>
      <xdr:col>41</xdr:col>
      <xdr:colOff>101600</xdr:colOff>
      <xdr:row>57</xdr:row>
      <xdr:rowOff>135807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8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126934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89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29459</xdr:rowOff>
    </xdr:from>
    <xdr:to>
      <xdr:col>36</xdr:col>
      <xdr:colOff>165100</xdr:colOff>
      <xdr:row>57</xdr:row>
      <xdr:rowOff>131059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80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122186</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672795" y="989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103474</xdr:rowOff>
    </xdr:from>
    <xdr:to>
      <xdr:col>55</xdr:col>
      <xdr:colOff>50800</xdr:colOff>
      <xdr:row>57</xdr:row>
      <xdr:rowOff>33624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70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126351</xdr:rowOff>
    </xdr:from>
    <xdr:ext cx="599010"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556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84897</xdr:rowOff>
    </xdr:from>
    <xdr:to>
      <xdr:col>50</xdr:col>
      <xdr:colOff>165100</xdr:colOff>
      <xdr:row>55</xdr:row>
      <xdr:rowOff>15047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34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31574</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39795" y="9118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128891</xdr:rowOff>
    </xdr:from>
    <xdr:to>
      <xdr:col>46</xdr:col>
      <xdr:colOff>38100</xdr:colOff>
      <xdr:row>56</xdr:row>
      <xdr:rowOff>59041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55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75568</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50795" y="933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32143</xdr:rowOff>
    </xdr:from>
    <xdr:to>
      <xdr:col>41</xdr:col>
      <xdr:colOff>101600</xdr:colOff>
      <xdr:row>56</xdr:row>
      <xdr:rowOff>133743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63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150270</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61795" y="9408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159261</xdr:rowOff>
    </xdr:from>
    <xdr:to>
      <xdr:col>36</xdr:col>
      <xdr:colOff>165100</xdr:colOff>
      <xdr:row>56</xdr:row>
      <xdr:rowOff>89411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58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105938</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672795" y="9364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123113</xdr:rowOff>
    </xdr:from>
    <xdr:to>
      <xdr:col>54</xdr:col>
      <xdr:colOff>189865</xdr:colOff>
      <xdr:row>79</xdr:row>
      <xdr:rowOff>97876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124613"/>
          <a:ext cx="1270" cy="1517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101703</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46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97876</xdr:rowOff>
    </xdr:from>
    <xdr:to>
      <xdr:col>55</xdr:col>
      <xdr:colOff>88900</xdr:colOff>
      <xdr:row>79</xdr:row>
      <xdr:rowOff>97876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4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69790</xdr:rowOff>
    </xdr:from>
    <xdr:ext cx="690189"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1,395,237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123113</xdr:rowOff>
    </xdr:from>
    <xdr:to>
      <xdr:col>55</xdr:col>
      <xdr:colOff>88900</xdr:colOff>
      <xdr:row>70</xdr:row>
      <xdr:rowOff>123113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12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15522</xdr:rowOff>
    </xdr:from>
    <xdr:to>
      <xdr:col>55</xdr:col>
      <xdr:colOff>0</xdr:colOff>
      <xdr:row>79</xdr:row>
      <xdr:rowOff>23467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560072"/>
          <a:ext cx="838200" cy="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158632</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360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135755</xdr:rowOff>
    </xdr:from>
    <xdr:to>
      <xdr:col>55</xdr:col>
      <xdr:colOff>50800</xdr:colOff>
      <xdr:row>79</xdr:row>
      <xdr:rowOff>65905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50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162508</xdr:rowOff>
    </xdr:from>
    <xdr:to>
      <xdr:col>50</xdr:col>
      <xdr:colOff>114300</xdr:colOff>
      <xdr:row>79</xdr:row>
      <xdr:rowOff>15522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535608"/>
          <a:ext cx="889000" cy="2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139810</xdr:rowOff>
    </xdr:from>
    <xdr:to>
      <xdr:col>50</xdr:col>
      <xdr:colOff>165100</xdr:colOff>
      <xdr:row>79</xdr:row>
      <xdr:rowOff>69960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51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61087</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60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162508</xdr:rowOff>
    </xdr:from>
    <xdr:to>
      <xdr:col>45</xdr:col>
      <xdr:colOff>177800</xdr:colOff>
      <xdr:row>78</xdr:row>
      <xdr:rowOff>169692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535608"/>
          <a:ext cx="889000" cy="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131615</xdr:rowOff>
    </xdr:from>
    <xdr:to>
      <xdr:col>46</xdr:col>
      <xdr:colOff>38100</xdr:colOff>
      <xdr:row>79</xdr:row>
      <xdr:rowOff>61765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50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52892</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59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145021</xdr:rowOff>
    </xdr:from>
    <xdr:to>
      <xdr:col>41</xdr:col>
      <xdr:colOff>50800</xdr:colOff>
      <xdr:row>78</xdr:row>
      <xdr:rowOff>169692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518121"/>
          <a:ext cx="889000" cy="2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155408</xdr:rowOff>
    </xdr:from>
    <xdr:to>
      <xdr:col>41</xdr:col>
      <xdr:colOff>101600</xdr:colOff>
      <xdr:row>79</xdr:row>
      <xdr:rowOff>85558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52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76685</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62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159000</xdr:rowOff>
    </xdr:from>
    <xdr:to>
      <xdr:col>36</xdr:col>
      <xdr:colOff>165100</xdr:colOff>
      <xdr:row>79</xdr:row>
      <xdr:rowOff>89150</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5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80277</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62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144117</xdr:rowOff>
    </xdr:from>
    <xdr:to>
      <xdr:col>55</xdr:col>
      <xdr:colOff>50800</xdr:colOff>
      <xdr:row>79</xdr:row>
      <xdr:rowOff>74267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51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114182</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48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136172</xdr:rowOff>
    </xdr:from>
    <xdr:to>
      <xdr:col>50</xdr:col>
      <xdr:colOff>165100</xdr:colOff>
      <xdr:row>79</xdr:row>
      <xdr:rowOff>66322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50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82849</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28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111708</xdr:rowOff>
    </xdr:from>
    <xdr:to>
      <xdr:col>46</xdr:col>
      <xdr:colOff>38100</xdr:colOff>
      <xdr:row>79</xdr:row>
      <xdr:rowOff>41858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8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58385</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26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118892</xdr:rowOff>
    </xdr:from>
    <xdr:to>
      <xdr:col>41</xdr:col>
      <xdr:colOff>101600</xdr:colOff>
      <xdr:row>79</xdr:row>
      <xdr:rowOff>49042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9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65569</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26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94221</xdr:rowOff>
    </xdr:from>
    <xdr:to>
      <xdr:col>36</xdr:col>
      <xdr:colOff>165100</xdr:colOff>
      <xdr:row>79</xdr:row>
      <xdr:rowOff>24371</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6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40898</xdr:rowOff>
    </xdr:from>
    <xdr:ext cx="599010"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672795" y="1324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38867</xdr:rowOff>
    </xdr:from>
    <xdr:to>
      <xdr:col>54</xdr:col>
      <xdr:colOff>189865</xdr:colOff>
      <xdr:row>99</xdr:row>
      <xdr:rowOff>11612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40817"/>
          <a:ext cx="1270" cy="1344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15439</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8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11612</xdr:rowOff>
    </xdr:from>
    <xdr:to>
      <xdr:col>55</xdr:col>
      <xdr:colOff>88900</xdr:colOff>
      <xdr:row>99</xdr:row>
      <xdr:rowOff>11612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8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156994</xdr:rowOff>
    </xdr:from>
    <xdr:ext cx="690189"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160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1,807,327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38867</xdr:rowOff>
    </xdr:from>
    <xdr:to>
      <xdr:col>55</xdr:col>
      <xdr:colOff>88900</xdr:colOff>
      <xdr:row>91</xdr:row>
      <xdr:rowOff>38867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4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72532</xdr:rowOff>
    </xdr:from>
    <xdr:to>
      <xdr:col>55</xdr:col>
      <xdr:colOff>0</xdr:colOff>
      <xdr:row>98</xdr:row>
      <xdr:rowOff>80322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874632"/>
          <a:ext cx="838200" cy="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20708</xdr:rowOff>
    </xdr:from>
    <xdr:ext cx="599010"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822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42281</xdr:rowOff>
    </xdr:from>
    <xdr:to>
      <xdr:col>55</xdr:col>
      <xdr:colOff>50800</xdr:colOff>
      <xdr:row>98</xdr:row>
      <xdr:rowOff>143881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84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169659</xdr:rowOff>
    </xdr:from>
    <xdr:to>
      <xdr:col>50</xdr:col>
      <xdr:colOff>114300</xdr:colOff>
      <xdr:row>98</xdr:row>
      <xdr:rowOff>72532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800309"/>
          <a:ext cx="889000" cy="7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41746</xdr:rowOff>
    </xdr:from>
    <xdr:to>
      <xdr:col>50</xdr:col>
      <xdr:colOff>165100</xdr:colOff>
      <xdr:row>98</xdr:row>
      <xdr:rowOff>143346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84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134473</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39795" y="16936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169659</xdr:rowOff>
    </xdr:from>
    <xdr:to>
      <xdr:col>45</xdr:col>
      <xdr:colOff>177800</xdr:colOff>
      <xdr:row>98</xdr:row>
      <xdr:rowOff>13298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800309"/>
          <a:ext cx="889000" cy="1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47223</xdr:rowOff>
    </xdr:from>
    <xdr:to>
      <xdr:col>46</xdr:col>
      <xdr:colOff>38100</xdr:colOff>
      <xdr:row>98</xdr:row>
      <xdr:rowOff>148823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84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139950</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50795" y="1694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144123</xdr:rowOff>
    </xdr:from>
    <xdr:to>
      <xdr:col>41</xdr:col>
      <xdr:colOff>50800</xdr:colOff>
      <xdr:row>98</xdr:row>
      <xdr:rowOff>13298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774773"/>
          <a:ext cx="889000" cy="4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51574</xdr:rowOff>
    </xdr:from>
    <xdr:to>
      <xdr:col>41</xdr:col>
      <xdr:colOff>101600</xdr:colOff>
      <xdr:row>98</xdr:row>
      <xdr:rowOff>153174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85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144301</xdr:rowOff>
    </xdr:from>
    <xdr:ext cx="59901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61795" y="16946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51721</xdr:rowOff>
    </xdr:from>
    <xdr:to>
      <xdr:col>36</xdr:col>
      <xdr:colOff>165100</xdr:colOff>
      <xdr:row>98</xdr:row>
      <xdr:rowOff>153321</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85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144448</xdr:rowOff>
    </xdr:from>
    <xdr:ext cx="59901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672795" y="16946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29522</xdr:rowOff>
    </xdr:from>
    <xdr:to>
      <xdr:col>55</xdr:col>
      <xdr:colOff>50800</xdr:colOff>
      <xdr:row>98</xdr:row>
      <xdr:rowOff>131122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83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160349</xdr:rowOff>
    </xdr:from>
    <xdr:ext cx="599010"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619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21732</xdr:rowOff>
    </xdr:from>
    <xdr:to>
      <xdr:col>50</xdr:col>
      <xdr:colOff>165100</xdr:colOff>
      <xdr:row>98</xdr:row>
      <xdr:rowOff>123332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82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139859</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39795" y="16599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118859</xdr:rowOff>
    </xdr:from>
    <xdr:to>
      <xdr:col>46</xdr:col>
      <xdr:colOff>38100</xdr:colOff>
      <xdr:row>98</xdr:row>
      <xdr:rowOff>49009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74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65536</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50795" y="16524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133948</xdr:rowOff>
    </xdr:from>
    <xdr:to>
      <xdr:col>41</xdr:col>
      <xdr:colOff>101600</xdr:colOff>
      <xdr:row>98</xdr:row>
      <xdr:rowOff>64098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76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80625</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61795" y="16539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93323</xdr:rowOff>
    </xdr:from>
    <xdr:to>
      <xdr:col>36</xdr:col>
      <xdr:colOff>165100</xdr:colOff>
      <xdr:row>98</xdr:row>
      <xdr:rowOff>23473</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72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40000</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672795" y="16499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39246</xdr:rowOff>
    </xdr:from>
    <xdr:to>
      <xdr:col>85</xdr:col>
      <xdr:colOff>126364</xdr:colOff>
      <xdr:row>39</xdr:row>
      <xdr:rowOff>23958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354196"/>
          <a:ext cx="1269" cy="1356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27785</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71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23958</xdr:rowOff>
    </xdr:from>
    <xdr:to>
      <xdr:col>86</xdr:col>
      <xdr:colOff>25400</xdr:colOff>
      <xdr:row>39</xdr:row>
      <xdr:rowOff>23958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71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157373</xdr:rowOff>
    </xdr:from>
    <xdr:ext cx="599010"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12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39246</xdr:rowOff>
    </xdr:from>
    <xdr:to>
      <xdr:col>86</xdr:col>
      <xdr:colOff>25400</xdr:colOff>
      <xdr:row>31</xdr:row>
      <xdr:rowOff>39246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354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148627</xdr:rowOff>
    </xdr:from>
    <xdr:to>
      <xdr:col>85</xdr:col>
      <xdr:colOff>127000</xdr:colOff>
      <xdr:row>38</xdr:row>
      <xdr:rowOff>2485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5481300" y="6492277"/>
          <a:ext cx="838200" cy="2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18165</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533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39738</xdr:rowOff>
    </xdr:from>
    <xdr:to>
      <xdr:col>85</xdr:col>
      <xdr:colOff>177800</xdr:colOff>
      <xdr:row>38</xdr:row>
      <xdr:rowOff>141338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55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148627</xdr:rowOff>
    </xdr:from>
    <xdr:to>
      <xdr:col>81</xdr:col>
      <xdr:colOff>50800</xdr:colOff>
      <xdr:row>37</xdr:row>
      <xdr:rowOff>155372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492277"/>
          <a:ext cx="889000" cy="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46611</xdr:rowOff>
    </xdr:from>
    <xdr:to>
      <xdr:col>81</xdr:col>
      <xdr:colOff>101600</xdr:colOff>
      <xdr:row>38</xdr:row>
      <xdr:rowOff>148211</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56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139338</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65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155372</xdr:rowOff>
    </xdr:from>
    <xdr:to>
      <xdr:col>76</xdr:col>
      <xdr:colOff>114300</xdr:colOff>
      <xdr:row>39</xdr:row>
      <xdr:rowOff>44450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6499022"/>
          <a:ext cx="889000" cy="23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38894</xdr:rowOff>
    </xdr:from>
    <xdr:to>
      <xdr:col>76</xdr:col>
      <xdr:colOff>165100</xdr:colOff>
      <xdr:row>38</xdr:row>
      <xdr:rowOff>140494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55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131621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64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38057</xdr:rowOff>
    </xdr:from>
    <xdr:to>
      <xdr:col>72</xdr:col>
      <xdr:colOff>38100</xdr:colOff>
      <xdr:row>38</xdr:row>
      <xdr:rowOff>139657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55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156184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32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44413</xdr:rowOff>
    </xdr:from>
    <xdr:to>
      <xdr:col>67</xdr:col>
      <xdr:colOff>101600</xdr:colOff>
      <xdr:row>38</xdr:row>
      <xdr:rowOff>146013</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55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162539</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33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123135</xdr:rowOff>
    </xdr:from>
    <xdr:to>
      <xdr:col>85</xdr:col>
      <xdr:colOff>177800</xdr:colOff>
      <xdr:row>38</xdr:row>
      <xdr:rowOff>53285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46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146012</xdr:rowOff>
    </xdr:from>
    <xdr:ext cx="599010"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318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97827</xdr:rowOff>
    </xdr:from>
    <xdr:to>
      <xdr:col>81</xdr:col>
      <xdr:colOff>101600</xdr:colOff>
      <xdr:row>38</xdr:row>
      <xdr:rowOff>27977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44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36</xdr:row>
      <xdr:rowOff>44504</xdr:rowOff>
    </xdr:from>
    <xdr:ext cx="59901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181795" y="6216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104572</xdr:rowOff>
    </xdr:from>
    <xdr:to>
      <xdr:col>76</xdr:col>
      <xdr:colOff>165100</xdr:colOff>
      <xdr:row>38</xdr:row>
      <xdr:rowOff>34722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44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36</xdr:row>
      <xdr:rowOff>51249</xdr:rowOff>
    </xdr:from>
    <xdr:ext cx="59901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292795" y="6223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56702</xdr:rowOff>
    </xdr:from>
    <xdr:to>
      <xdr:col>85</xdr:col>
      <xdr:colOff>126364</xdr:colOff>
      <xdr:row>58</xdr:row>
      <xdr:rowOff>26657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800652"/>
          <a:ext cx="1269" cy="117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30484</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997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26657</xdr:rowOff>
    </xdr:from>
    <xdr:to>
      <xdr:col>86</xdr:col>
      <xdr:colOff>25400</xdr:colOff>
      <xdr:row>58</xdr:row>
      <xdr:rowOff>26657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97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3379</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7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561,307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56702</xdr:rowOff>
    </xdr:from>
    <xdr:to>
      <xdr:col>86</xdr:col>
      <xdr:colOff>25400</xdr:colOff>
      <xdr:row>51</xdr:row>
      <xdr:rowOff>56702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80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8266</xdr:rowOff>
    </xdr:from>
    <xdr:to>
      <xdr:col>85</xdr:col>
      <xdr:colOff>127000</xdr:colOff>
      <xdr:row>57</xdr:row>
      <xdr:rowOff>39625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5481300" y="9780916"/>
          <a:ext cx="838200" cy="3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139626</xdr:rowOff>
    </xdr:from>
    <xdr:ext cx="599010"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740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161199</xdr:rowOff>
    </xdr:from>
    <xdr:to>
      <xdr:col>85</xdr:col>
      <xdr:colOff>177800</xdr:colOff>
      <xdr:row>57</xdr:row>
      <xdr:rowOff>91349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76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126085</xdr:rowOff>
    </xdr:from>
    <xdr:to>
      <xdr:col>81</xdr:col>
      <xdr:colOff>50800</xdr:colOff>
      <xdr:row>57</xdr:row>
      <xdr:rowOff>8266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592300" y="9727285"/>
          <a:ext cx="889000" cy="53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145545</xdr:rowOff>
    </xdr:from>
    <xdr:to>
      <xdr:col>81</xdr:col>
      <xdr:colOff>101600</xdr:colOff>
      <xdr:row>57</xdr:row>
      <xdr:rowOff>75695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74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66822</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181795" y="9839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126085</xdr:rowOff>
    </xdr:from>
    <xdr:to>
      <xdr:col>76</xdr:col>
      <xdr:colOff>114300</xdr:colOff>
      <xdr:row>56</xdr:row>
      <xdr:rowOff>165644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9727285"/>
          <a:ext cx="889000" cy="3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102284</xdr:rowOff>
    </xdr:from>
    <xdr:to>
      <xdr:col>76</xdr:col>
      <xdr:colOff>165100</xdr:colOff>
      <xdr:row>57</xdr:row>
      <xdr:rowOff>32434</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70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23561</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292795" y="9796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136049</xdr:rowOff>
    </xdr:from>
    <xdr:to>
      <xdr:col>71</xdr:col>
      <xdr:colOff>177800</xdr:colOff>
      <xdr:row>56</xdr:row>
      <xdr:rowOff>165644</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9737249"/>
          <a:ext cx="889000" cy="2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114265</xdr:rowOff>
    </xdr:from>
    <xdr:to>
      <xdr:col>72</xdr:col>
      <xdr:colOff>38100</xdr:colOff>
      <xdr:row>57</xdr:row>
      <xdr:rowOff>44415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71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60942</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03795" y="949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118351</xdr:rowOff>
    </xdr:from>
    <xdr:to>
      <xdr:col>67</xdr:col>
      <xdr:colOff>101600</xdr:colOff>
      <xdr:row>57</xdr:row>
      <xdr:rowOff>48501</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719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39628</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14795" y="981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160275</xdr:rowOff>
    </xdr:from>
    <xdr:to>
      <xdr:col>85</xdr:col>
      <xdr:colOff>177800</xdr:colOff>
      <xdr:row>57</xdr:row>
      <xdr:rowOff>90425</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76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11702</xdr:rowOff>
    </xdr:from>
    <xdr:ext cx="599010"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612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128916</xdr:rowOff>
    </xdr:from>
    <xdr:to>
      <xdr:col>81</xdr:col>
      <xdr:colOff>101600</xdr:colOff>
      <xdr:row>57</xdr:row>
      <xdr:rowOff>59066</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73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75593</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181795" y="950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75285</xdr:rowOff>
    </xdr:from>
    <xdr:to>
      <xdr:col>76</xdr:col>
      <xdr:colOff>165100</xdr:colOff>
      <xdr:row>57</xdr:row>
      <xdr:rowOff>5435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67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21962</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292795" y="9451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114844</xdr:rowOff>
    </xdr:from>
    <xdr:to>
      <xdr:col>72</xdr:col>
      <xdr:colOff>38100</xdr:colOff>
      <xdr:row>57</xdr:row>
      <xdr:rowOff>44994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71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36121</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03795" y="9808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85249</xdr:rowOff>
    </xdr:from>
    <xdr:to>
      <xdr:col>67</xdr:col>
      <xdr:colOff>101600</xdr:colOff>
      <xdr:row>57</xdr:row>
      <xdr:rowOff>15399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68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31926</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14795" y="9461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131453</xdr:rowOff>
    </xdr:from>
    <xdr:to>
      <xdr:col>85</xdr:col>
      <xdr:colOff>126364</xdr:colOff>
      <xdr:row>78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132953"/>
          <a:ext cx="1269" cy="126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78130</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1908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221,443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131453</xdr:rowOff>
    </xdr:from>
    <xdr:to>
      <xdr:col>86</xdr:col>
      <xdr:colOff>25400</xdr:colOff>
      <xdr:row>70</xdr:row>
      <xdr:rowOff>131453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132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108376</xdr:rowOff>
    </xdr:from>
    <xdr:to>
      <xdr:col>85</xdr:col>
      <xdr:colOff>127000</xdr:colOff>
      <xdr:row>78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2967126"/>
          <a:ext cx="838200" cy="43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75441</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1056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52564</xdr:rowOff>
    </xdr:from>
    <xdr:to>
      <xdr:col>85</xdr:col>
      <xdr:colOff>177800</xdr:colOff>
      <xdr:row>77</xdr:row>
      <xdr:rowOff>154164</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25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82762</xdr:rowOff>
    </xdr:from>
    <xdr:to>
      <xdr:col>81</xdr:col>
      <xdr:colOff>50800</xdr:colOff>
      <xdr:row>75</xdr:row>
      <xdr:rowOff>108376</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2770062"/>
          <a:ext cx="889000" cy="19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58696</xdr:rowOff>
    </xdr:from>
    <xdr:to>
      <xdr:col>81</xdr:col>
      <xdr:colOff>101600</xdr:colOff>
      <xdr:row>77</xdr:row>
      <xdr:rowOff>160296</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26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151423</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35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82762</xdr:rowOff>
    </xdr:from>
    <xdr:to>
      <xdr:col>76</xdr:col>
      <xdr:colOff>114300</xdr:colOff>
      <xdr:row>78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3703300" y="12770062"/>
          <a:ext cx="889000" cy="62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83660</xdr:rowOff>
    </xdr:from>
    <xdr:to>
      <xdr:col>76</xdr:col>
      <xdr:colOff>165100</xdr:colOff>
      <xdr:row>78</xdr:row>
      <xdr:rowOff>13810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28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4937</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37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49586</xdr:rowOff>
    </xdr:from>
    <xdr:to>
      <xdr:col>72</xdr:col>
      <xdr:colOff>38100</xdr:colOff>
      <xdr:row>77</xdr:row>
      <xdr:rowOff>151186</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251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167713</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02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64686</xdr:rowOff>
    </xdr:from>
    <xdr:to>
      <xdr:col>67</xdr:col>
      <xdr:colOff>101600</xdr:colOff>
      <xdr:row>77</xdr:row>
      <xdr:rowOff>166286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26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11363</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04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60977</xdr:rowOff>
    </xdr:from>
    <xdr:ext cx="249299"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262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57576</xdr:rowOff>
    </xdr:from>
    <xdr:to>
      <xdr:col>81</xdr:col>
      <xdr:colOff>101600</xdr:colOff>
      <xdr:row>75</xdr:row>
      <xdr:rowOff>159176</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291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4253</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14111" y="1269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31962</xdr:rowOff>
    </xdr:from>
    <xdr:to>
      <xdr:col>76</xdr:col>
      <xdr:colOff>165100</xdr:colOff>
      <xdr:row>74</xdr:row>
      <xdr:rowOff>133562</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271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150089</xdr:rowOff>
    </xdr:from>
    <xdr:ext cx="59901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292795" y="12494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118244</xdr:rowOff>
    </xdr:from>
    <xdr:to>
      <xdr:col>85</xdr:col>
      <xdr:colOff>126364</xdr:colOff>
      <xdr:row>99</xdr:row>
      <xdr:rowOff>33100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6317595" y="15720194"/>
          <a:ext cx="1269" cy="1286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36927</xdr:rowOff>
    </xdr:from>
    <xdr:ext cx="469744" cy="259045"/>
    <xdr:sp macro="" textlink="">
      <xdr:nvSpPr>
        <xdr:cNvPr id="681" name="公債費最小値テキスト">
          <a:extLst>
            <a:ext uri="{FF2B5EF4-FFF2-40B4-BE49-F238E27FC236}">
              <a16:creationId xmlns:a16="http://schemas.microsoft.com/office/drawing/2014/main" id="{00000000-0008-0000-0700-0000A9020000}"/>
            </a:ext>
          </a:extLst>
        </xdr:cNvPr>
        <xdr:cNvSpPr txBox="1"/>
      </xdr:nvSpPr>
      <xdr:spPr>
        <a:xfrm>
          <a:off x="16370300" y="1701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33100</xdr:rowOff>
    </xdr:from>
    <xdr:to>
      <xdr:col>86</xdr:col>
      <xdr:colOff>25400</xdr:colOff>
      <xdr:row>99</xdr:row>
      <xdr:rowOff>33100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700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64921</xdr:rowOff>
    </xdr:from>
    <xdr:ext cx="599010" cy="259045"/>
    <xdr:sp macro="" textlink="">
      <xdr:nvSpPr>
        <xdr:cNvPr id="683" name="公債費最大値テキスト">
          <a:extLst>
            <a:ext uri="{FF2B5EF4-FFF2-40B4-BE49-F238E27FC236}">
              <a16:creationId xmlns:a16="http://schemas.microsoft.com/office/drawing/2014/main" id="{00000000-0008-0000-0700-0000AB020000}"/>
            </a:ext>
          </a:extLst>
        </xdr:cNvPr>
        <xdr:cNvSpPr txBox="1"/>
      </xdr:nvSpPr>
      <xdr:spPr>
        <a:xfrm>
          <a:off x="16370300" y="1549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118244</xdr:rowOff>
    </xdr:from>
    <xdr:to>
      <xdr:col>86</xdr:col>
      <xdr:colOff>25400</xdr:colOff>
      <xdr:row>91</xdr:row>
      <xdr:rowOff>118244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572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162816</xdr:rowOff>
    </xdr:from>
    <xdr:to>
      <xdr:col>85</xdr:col>
      <xdr:colOff>127000</xdr:colOff>
      <xdr:row>97</xdr:row>
      <xdr:rowOff>8426</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5481300" y="16622016"/>
          <a:ext cx="838200" cy="17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21383</xdr:rowOff>
    </xdr:from>
    <xdr:ext cx="599010" cy="259045"/>
    <xdr:sp macro="" textlink="">
      <xdr:nvSpPr>
        <xdr:cNvPr id="686" name="公債費平均値テキスト">
          <a:extLst>
            <a:ext uri="{FF2B5EF4-FFF2-40B4-BE49-F238E27FC236}">
              <a16:creationId xmlns:a16="http://schemas.microsoft.com/office/drawing/2014/main" id="{00000000-0008-0000-0700-0000AE020000}"/>
            </a:ext>
          </a:extLst>
        </xdr:cNvPr>
        <xdr:cNvSpPr txBox="1"/>
      </xdr:nvSpPr>
      <xdr:spPr>
        <a:xfrm>
          <a:off x="16370300" y="166520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42956</xdr:rowOff>
    </xdr:from>
    <xdr:to>
      <xdr:col>85</xdr:col>
      <xdr:colOff>177800</xdr:colOff>
      <xdr:row>97</xdr:row>
      <xdr:rowOff>144556</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62687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142207</xdr:rowOff>
    </xdr:from>
    <xdr:to>
      <xdr:col>81</xdr:col>
      <xdr:colOff>50800</xdr:colOff>
      <xdr:row>97</xdr:row>
      <xdr:rowOff>8426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4592300" y="16601407"/>
          <a:ext cx="889000" cy="3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32339</xdr:rowOff>
    </xdr:from>
    <xdr:to>
      <xdr:col>81</xdr:col>
      <xdr:colOff>101600</xdr:colOff>
      <xdr:row>97</xdr:row>
      <xdr:rowOff>133939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5430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125066</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181795" y="1675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142207</xdr:rowOff>
    </xdr:from>
    <xdr:to>
      <xdr:col>76</xdr:col>
      <xdr:colOff>114300</xdr:colOff>
      <xdr:row>97</xdr:row>
      <xdr:rowOff>5826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3703300" y="16601407"/>
          <a:ext cx="889000" cy="35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46951</xdr:rowOff>
    </xdr:from>
    <xdr:to>
      <xdr:col>76</xdr:col>
      <xdr:colOff>165100</xdr:colOff>
      <xdr:row>97</xdr:row>
      <xdr:rowOff>148551</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4541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139678</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292795" y="1677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5826</xdr:rowOff>
    </xdr:from>
    <xdr:to>
      <xdr:col>71</xdr:col>
      <xdr:colOff>177800</xdr:colOff>
      <xdr:row>97</xdr:row>
      <xdr:rowOff>12433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2814300" y="16636476"/>
          <a:ext cx="889000" cy="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107307</xdr:rowOff>
    </xdr:from>
    <xdr:to>
      <xdr:col>72</xdr:col>
      <xdr:colOff>38100</xdr:colOff>
      <xdr:row>98</xdr:row>
      <xdr:rowOff>37457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652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28584</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03795" y="1683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71504</xdr:rowOff>
    </xdr:from>
    <xdr:to>
      <xdr:col>67</xdr:col>
      <xdr:colOff>101600</xdr:colOff>
      <xdr:row>98</xdr:row>
      <xdr:rowOff>1654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2763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164231</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14795" y="1679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112016</xdr:rowOff>
    </xdr:from>
    <xdr:to>
      <xdr:col>85</xdr:col>
      <xdr:colOff>177800</xdr:colOff>
      <xdr:row>97</xdr:row>
      <xdr:rowOff>42166</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6268700" y="1657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134893</xdr:rowOff>
    </xdr:from>
    <xdr:ext cx="599010" cy="259045"/>
    <xdr:sp macro="" textlink="">
      <xdr:nvSpPr>
        <xdr:cNvPr id="705" name="公債費該当値テキスト">
          <a:extLst>
            <a:ext uri="{FF2B5EF4-FFF2-40B4-BE49-F238E27FC236}">
              <a16:creationId xmlns:a16="http://schemas.microsoft.com/office/drawing/2014/main" id="{00000000-0008-0000-0700-0000C1020000}"/>
            </a:ext>
          </a:extLst>
        </xdr:cNvPr>
        <xdr:cNvSpPr txBox="1"/>
      </xdr:nvSpPr>
      <xdr:spPr>
        <a:xfrm>
          <a:off x="16370300" y="16422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129076</xdr:rowOff>
    </xdr:from>
    <xdr:to>
      <xdr:col>81</xdr:col>
      <xdr:colOff>101600</xdr:colOff>
      <xdr:row>97</xdr:row>
      <xdr:rowOff>59226</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5430500" y="1658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75753</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181795" y="16363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91407</xdr:rowOff>
    </xdr:from>
    <xdr:to>
      <xdr:col>76</xdr:col>
      <xdr:colOff>165100</xdr:colOff>
      <xdr:row>97</xdr:row>
      <xdr:rowOff>21557</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4541500" y="1655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38084</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292795" y="16325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126476</xdr:rowOff>
    </xdr:from>
    <xdr:to>
      <xdr:col>72</xdr:col>
      <xdr:colOff>38100</xdr:colOff>
      <xdr:row>97</xdr:row>
      <xdr:rowOff>56626</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3652500" y="1658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73153</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03795" y="16360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133083</xdr:rowOff>
    </xdr:from>
    <xdr:to>
      <xdr:col>67</xdr:col>
      <xdr:colOff>101600</xdr:colOff>
      <xdr:row>97</xdr:row>
      <xdr:rowOff>63233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2763500" y="1659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79760</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14795" y="1636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3541</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489941"/>
          <a:ext cx="1269" cy="116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159374</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674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121668</xdr:rowOff>
    </xdr:from>
    <xdr:ext cx="599010"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265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254,781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3541</xdr:rowOff>
    </xdr:from>
    <xdr:to>
      <xdr:col>116</xdr:col>
      <xdr:colOff>152400</xdr:colOff>
      <xdr:row>32</xdr:row>
      <xdr:rowOff>3541</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48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116072</xdr:rowOff>
    </xdr:from>
    <xdr:to>
      <xdr:col>116</xdr:col>
      <xdr:colOff>63500</xdr:colOff>
      <xdr:row>38</xdr:row>
      <xdr:rowOff>121915</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631172"/>
          <a:ext cx="838200" cy="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76824</xdr:rowOff>
    </xdr:from>
    <xdr:ext cx="469744"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42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53947</xdr:rowOff>
    </xdr:from>
    <xdr:to>
      <xdr:col>116</xdr:col>
      <xdr:colOff>114300</xdr:colOff>
      <xdr:row>38</xdr:row>
      <xdr:rowOff>155547</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56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116072</xdr:rowOff>
    </xdr:from>
    <xdr:to>
      <xdr:col>111</xdr:col>
      <xdr:colOff>177800</xdr:colOff>
      <xdr:row>38</xdr:row>
      <xdr:rowOff>134040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0434300" y="6631172"/>
          <a:ext cx="889000" cy="1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71481</xdr:rowOff>
    </xdr:from>
    <xdr:to>
      <xdr:col>112</xdr:col>
      <xdr:colOff>38100</xdr:colOff>
      <xdr:row>39</xdr:row>
      <xdr:rowOff>1631</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5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164208</xdr:rowOff>
    </xdr:from>
    <xdr:ext cx="469744"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088428" y="667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116511</xdr:rowOff>
    </xdr:from>
    <xdr:to>
      <xdr:col>107</xdr:col>
      <xdr:colOff>50800</xdr:colOff>
      <xdr:row>38</xdr:row>
      <xdr:rowOff>134040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631611"/>
          <a:ext cx="889000" cy="1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82508</xdr:rowOff>
    </xdr:from>
    <xdr:to>
      <xdr:col>107</xdr:col>
      <xdr:colOff>101600</xdr:colOff>
      <xdr:row>39</xdr:row>
      <xdr:rowOff>12658</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59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29186</xdr:rowOff>
    </xdr:from>
    <xdr:ext cx="469744"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199428" y="637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101602</xdr:rowOff>
    </xdr:from>
    <xdr:to>
      <xdr:col>102</xdr:col>
      <xdr:colOff>114300</xdr:colOff>
      <xdr:row>38</xdr:row>
      <xdr:rowOff>116511</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616702"/>
          <a:ext cx="889000" cy="1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82632</xdr:rowOff>
    </xdr:from>
    <xdr:to>
      <xdr:col>102</xdr:col>
      <xdr:colOff>165100</xdr:colOff>
      <xdr:row>39</xdr:row>
      <xdr:rowOff>12782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59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3909</xdr:rowOff>
    </xdr:from>
    <xdr:ext cx="469744"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10428" y="669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88283</xdr:rowOff>
    </xdr:from>
    <xdr:to>
      <xdr:col>98</xdr:col>
      <xdr:colOff>38100</xdr:colOff>
      <xdr:row>39</xdr:row>
      <xdr:rowOff>18433</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603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9560</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696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71115</xdr:rowOff>
    </xdr:from>
    <xdr:to>
      <xdr:col>116</xdr:col>
      <xdr:colOff>114300</xdr:colOff>
      <xdr:row>39</xdr:row>
      <xdr:rowOff>1265</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58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32374</xdr:rowOff>
    </xdr:from>
    <xdr:ext cx="469744"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547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65272</xdr:rowOff>
    </xdr:from>
    <xdr:to>
      <xdr:col>112</xdr:col>
      <xdr:colOff>38100</xdr:colOff>
      <xdr:row>38</xdr:row>
      <xdr:rowOff>166872</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58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11949</xdr:rowOff>
    </xdr:from>
    <xdr:ext cx="469744"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088428" y="6355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83240</xdr:rowOff>
    </xdr:from>
    <xdr:to>
      <xdr:col>107</xdr:col>
      <xdr:colOff>101600</xdr:colOff>
      <xdr:row>39</xdr:row>
      <xdr:rowOff>13390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59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4517</xdr:rowOff>
    </xdr:from>
    <xdr:ext cx="469744"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199428" y="6691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65711</xdr:rowOff>
    </xdr:from>
    <xdr:to>
      <xdr:col>102</xdr:col>
      <xdr:colOff>165100</xdr:colOff>
      <xdr:row>38</xdr:row>
      <xdr:rowOff>167311</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58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12388</xdr:rowOff>
    </xdr:from>
    <xdr:ext cx="469744"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10428" y="635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50802</xdr:rowOff>
    </xdr:from>
    <xdr:to>
      <xdr:col>98</xdr:col>
      <xdr:colOff>38100</xdr:colOff>
      <xdr:row>38</xdr:row>
      <xdr:rowOff>152402</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56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168929</xdr:rowOff>
    </xdr:from>
    <xdr:ext cx="469744"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21428" y="634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UD デジタル 教科書体 N-B" panose="02020700000000000000" pitchFamily="17" charset="-128"/>
              <a:ea typeface="UD デジタル 教科書体 N-B" panose="02020700000000000000" pitchFamily="17" charset="-128"/>
            </a:rPr>
            <a:t>総務費、民生費、労働費、災害復旧費、諸支出金以外の費用について、類似団体を上回っている状況であり、衛生費においては、一般廃棄物最終処分場延命化事業の実施により費用が増加している。また、農林業費においても、新規就農支援、林業六次産業化など基幹産業である農林業振興を行っていることから類似団体を上回っている。今後は、令和元年度、令和３年度に大型単独事業があることから、民生費（令和元年度保育所新築）、衛生費（令和３年度一般廃棄物最終処分場延命化事業）の増加が予想されることから、引き続き、事務事業の見直しを行い行政経費の縮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北海道占冠村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UD デジタル 教科書体 N-B" panose="02020700000000000000" pitchFamily="17" charset="-128"/>
              <a:ea typeface="UD デジタル 教科書体 N-B" panose="02020700000000000000" pitchFamily="17" charset="-128"/>
            </a:rPr>
            <a:t>普通交付税額及び臨時財政対策債の減により標準財政規模が昨年度よりも小さくなったことから基金残高の標準財政規模比が減となった。今後も、歳入の確保に努めるとともに、歳入に見合った歳出の方針のもと、財政の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北海道占冠村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UD デジタル 教科書体 N-B" panose="02020700000000000000" pitchFamily="17" charset="-128"/>
              <a:ea typeface="UD デジタル 教科書体 N-B" panose="02020700000000000000" pitchFamily="17" charset="-128"/>
            </a:rPr>
            <a:t>普通交付税額及び臨時財政対策債の減により標準財政規模が昨年度よりも小さくなったこと、また黒字額についても前年度と同水準であったことから黒字額割合は増加した。会計全体においても各特別会計の実質収支が減少したことから一般会計の実質収支割合が増加した。一般会計からの繰入金により赤字になることなく推移しているが、各会計においては繰入金が大きくならないよう歳入の確保や歳出の削減に努めており、今後においても各会計とも一層の財政健全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北海道占冠村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UD デジタル 教科書体 N-B" panose="02020700000000000000" pitchFamily="17" charset="-128"/>
              <a:ea typeface="UD デジタル 教科書体 N-B" panose="02020700000000000000" pitchFamily="17" charset="-128"/>
            </a:rPr>
            <a:t>臨時財政対策債、小規模多機能施設、取水施設などの大型事業の起債償還が開始されたことから増加に転じた。今後も、水道事業の公営企業債の借り入れが計画されていることからも、償還額の増が見込まれる。しかし、借入のほとんどが交付税措置１０割の臨時財政対策債や、交付税措置率７割の過疎対策事業債であるため、算入公債費等の割合も増加している。今後においては、健全化判断比率の基準を元に、交付税措置のない起債の制限や財政状況により事業の先送りによる起債発行の抑制を検討し負担軽減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UD デジタル 教科書体 N-B" panose="02020700000000000000" pitchFamily="17" charset="-128"/>
              <a:ea typeface="UD デジタル 教科書体 N-B" panose="02020700000000000000" pitchFamily="17" charset="-128"/>
            </a:rPr>
            <a:t>該当する事例はない。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北海道占冠村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UD デジタル 教科書体 N-B" panose="02020700000000000000" pitchFamily="17" charset="-128"/>
              <a:ea typeface="UD デジタル 教科書体 N-B" panose="02020700000000000000" pitchFamily="17" charset="-128"/>
            </a:rPr>
            <a:t>将来負担額は減少傾向にあるが、令和元年度、令和３年度に大型単独事業が計画されていることから、増化に転じる見込みである。</a:t>
          </a:r>
          <a:endParaRPr kumimoji="1" lang="en-US" altLang="ja-JP" sz="1300">
            <a:latin typeface="UD デジタル 教科書体 N-B" panose="02020700000000000000" pitchFamily="17" charset="-128"/>
            <a:ea typeface="UD デジタル 教科書体 N-B" panose="02020700000000000000" pitchFamily="17" charset="-128"/>
          </a:endParaRPr>
        </a:p>
        <a:p>
          <a:r>
            <a:rPr kumimoji="1" lang="ja-JP" altLang="en-US" sz="1300">
              <a:latin typeface="UD デジタル 教科書体 N-B" panose="02020700000000000000" pitchFamily="17" charset="-128"/>
              <a:ea typeface="UD デジタル 教科書体 N-B" panose="02020700000000000000" pitchFamily="17" charset="-128"/>
            </a:rPr>
            <a:t>充当可能財源については、地方交付税の減額に歳出削減が追い付かず、基金の取り崩す結果となり減少している。</a:t>
          </a:r>
          <a:endParaRPr kumimoji="1" lang="en-US" altLang="ja-JP" sz="1300">
            <a:latin typeface="UD デジタル 教科書体 N-B" panose="02020700000000000000" pitchFamily="17" charset="-128"/>
            <a:ea typeface="UD デジタル 教科書体 N-B" panose="02020700000000000000" pitchFamily="17" charset="-128"/>
          </a:endParaRPr>
        </a:p>
        <a:p>
          <a:r>
            <a:rPr kumimoji="1" lang="ja-JP" altLang="en-US" sz="1300">
              <a:latin typeface="UD デジタル 教科書体 N-B" panose="02020700000000000000" pitchFamily="17" charset="-128"/>
              <a:ea typeface="UD デジタル 教科書体 N-B" panose="02020700000000000000" pitchFamily="17" charset="-128"/>
            </a:rPr>
            <a:t>今後についても、地方交付税の増額は見込めないことから、事務事業の見直しを行いより一層の効率化を図り、行政経費の縮減を行いことで、充当可能基金の増額をおこなう。</a:t>
          </a:r>
          <a:endParaRPr kumimoji="1" lang="en-US" altLang="ja-JP" sz="1300">
            <a:latin typeface="UD デジタル 教科書体 N-B" panose="02020700000000000000" pitchFamily="17" charset="-128"/>
            <a:ea typeface="UD デジタル 教科書体 N-B" panose="02020700000000000000" pitchFamily="17"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北海道占冠村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300">
              <a:solidFill>
                <a:schemeClr val="dk1"/>
              </a:solidFill>
              <a:effectLst/>
              <a:latin typeface="UD デジタル 教科書体 N-B" panose="02020700000000000000" pitchFamily="17" charset="-128"/>
              <a:ea typeface="UD デジタル 教科書体 N-B" panose="02020700000000000000" pitchFamily="17" charset="-128"/>
              <a:cs typeface="+mn-cs"/>
            </a:rPr>
            <a:t>　基金全体で、２１３百万円の減少となり、多くは財政調整基金（▲１２６百万円）である。道路改良実施設計や村道舗装事業等の実施により、一般財源の不足額として、財政調整基金を繰入したことによるものである。なお、前年度の減少額（６９百万円）と比較して８２．６％と大幅に増加しているため、事業実施に当たっては財源確保を今まで以上に努めなければならない。</a:t>
          </a:r>
        </a:p>
        <a:p>
          <a:endParaRPr kumimoji="1" lang="en-US" altLang="ja-JP" sz="1300">
            <a:solidFill>
              <a:schemeClr val="dk1"/>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UD デジタル 教科書体 N-B" panose="02020700000000000000" pitchFamily="17" charset="-128"/>
            <a:ea typeface="UD デジタル 教科書体 N-B" panose="02020700000000000000"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300">
              <a:solidFill>
                <a:schemeClr val="dk1"/>
              </a:solidFill>
              <a:effectLst/>
              <a:latin typeface="UD デジタル 教科書体 N-B" panose="02020700000000000000" pitchFamily="17" charset="-128"/>
              <a:ea typeface="UD デジタル 教科書体 N-B" panose="02020700000000000000" pitchFamily="17" charset="-128"/>
              <a:cs typeface="+mn-cs"/>
            </a:rPr>
            <a:t>今後については、大型事業が計画されており、財政調整基金や特定目的金を取り崩す必要が発生することが見込まれるため、更なる歳出の削減を行い、歳入に見合った歳出となるよう努める。</a:t>
          </a:r>
          <a:endParaRPr lang="ja-JP" altLang="ja-JP" sz="1300">
            <a:effectLst/>
            <a:latin typeface="UD デジタル 教科書体 N-B" panose="02020700000000000000" pitchFamily="17" charset="-128"/>
            <a:ea typeface="UD デジタル 教科書体 N-B" panose="02020700000000000000" pitchFamily="17"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300">
              <a:solidFill>
                <a:schemeClr val="dk1"/>
              </a:solidFill>
              <a:effectLst/>
              <a:latin typeface="UD デジタル 教科書体 N-B" panose="02020700000000000000" pitchFamily="17" charset="-128"/>
              <a:ea typeface="UD デジタル 教科書体 N-B" panose="02020700000000000000" pitchFamily="17" charset="-128"/>
              <a:cs typeface="+mn-cs"/>
            </a:rPr>
            <a:t>福祉基金については、在宅福祉の普及及び向上、健康及び生きがいづくりの推進、老人福祉施設の整備、その他の福祉の推進を図るための財源に充てる。農業振興基金については、農産振興事業・畜産振興事業・その他村長が必要と認める農業振興事業の財源に充てる。</a:t>
          </a:r>
        </a:p>
        <a:p>
          <a:r>
            <a:rPr kumimoji="1" lang="ja-JP" altLang="en-US" sz="1300">
              <a:solidFill>
                <a:schemeClr val="dk1"/>
              </a:solidFill>
              <a:effectLst/>
              <a:latin typeface="UD デジタル 教科書体 N-B" panose="02020700000000000000" pitchFamily="17" charset="-128"/>
              <a:ea typeface="UD デジタル 教科書体 N-B" panose="02020700000000000000" pitchFamily="17" charset="-128"/>
              <a:cs typeface="+mn-cs"/>
            </a:rPr>
            <a:t>林業振興基金については、村有林の整備及び維持管理・林業振興及び関連産業発展・その他、村長が特に必要と認めるものの財源に充てる。</a:t>
          </a:r>
        </a:p>
        <a:p>
          <a:r>
            <a:rPr kumimoji="1" lang="ja-JP" altLang="en-US" sz="1300">
              <a:solidFill>
                <a:schemeClr val="dk1"/>
              </a:solidFill>
              <a:effectLst/>
              <a:latin typeface="UD デジタル 教科書体 N-B" panose="02020700000000000000" pitchFamily="17" charset="-128"/>
              <a:ea typeface="UD デジタル 教科書体 N-B" panose="02020700000000000000" pitchFamily="17" charset="-128"/>
              <a:cs typeface="+mn-cs"/>
            </a:rPr>
            <a:t>占冠村公共施設等維持管理基金については、公共施設の修繕、維持補修及び改修に関する事業の財源に充てる。</a:t>
          </a:r>
        </a:p>
        <a:p>
          <a:r>
            <a:rPr kumimoji="1" lang="ja-JP" altLang="en-US" sz="1300">
              <a:solidFill>
                <a:schemeClr val="dk1"/>
              </a:solidFill>
              <a:effectLst/>
              <a:latin typeface="UD デジタル 教科書体 N-B" panose="02020700000000000000" pitchFamily="17" charset="-128"/>
              <a:ea typeface="UD デジタル 教科書体 N-B" panose="02020700000000000000" pitchFamily="17" charset="-128"/>
              <a:cs typeface="+mn-cs"/>
            </a:rPr>
            <a:t>環境保全と観光振興基金については、環境保全と観光振興に要する費用の財源に充てる。</a:t>
          </a:r>
        </a:p>
        <a:p>
          <a:endParaRPr kumimoji="1" lang="en-US" altLang="ja-JP" sz="1300">
            <a:solidFill>
              <a:schemeClr val="dk1"/>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UD デジタル 教科書体 N-B" panose="02020700000000000000" pitchFamily="17" charset="-128"/>
              <a:ea typeface="UD デジタル 教科書体 N-B" panose="02020700000000000000" pitchFamily="17" charset="-128"/>
              <a:cs typeface="+mn-cs"/>
            </a:rPr>
            <a:t>福祉基金については、平成２９年度末残高と比較すると２６百万円減少しており、小規模多機能施設運営のため取り崩しを行った。農業振興基金については、新規就農対策事業等へ繰入し、平成２９年度末残高と比較して１４百万円減少した。林業振興基金については、担い手対策や村有林整備等へ繰入を行い１９百万円減少した。環境保全と観光振興基金については、観光施設等運営費、一般廃棄物最終処分場延命化事業への繰り入れを行い２６百万円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UD デジタル 教科書体 N-B" panose="02020700000000000000" pitchFamily="17" charset="-128"/>
              <a:ea typeface="UD デジタル 教科書体 N-B" panose="02020700000000000000" pitchFamily="17" charset="-128"/>
              <a:cs typeface="+mn-cs"/>
            </a:rPr>
            <a:t>福祉基金・農業振興基金・林業振興基金については、それぞれの使途に充てるため取り崩しを行う予定であり、今後も減少する見込みである。環境保全と観光振興基金については、平成３３年度に計画されている一般廃棄物処分場延命化事業へ充てることから、平成３３年度以降減少となる見込みである。</a:t>
          </a:r>
        </a:p>
        <a:p>
          <a:r>
            <a:rPr kumimoji="1" lang="ja-JP" altLang="en-US" sz="1300">
              <a:solidFill>
                <a:schemeClr val="dk1"/>
              </a:solidFill>
              <a:effectLst/>
              <a:latin typeface="UD デジタル 教科書体 N-B" panose="02020700000000000000" pitchFamily="17" charset="-128"/>
              <a:ea typeface="UD デジタル 教科書体 N-B" panose="02020700000000000000" pitchFamily="17" charset="-128"/>
              <a:cs typeface="+mn-cs"/>
            </a:rPr>
            <a:t>基金全般において、一般財源が不足するような財政出動が発生しない場合においては、取り崩しを行わず現状を維持することを方針とする。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300">
              <a:solidFill>
                <a:schemeClr val="dk1"/>
              </a:solidFill>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300">
              <a:solidFill>
                <a:schemeClr val="dk1"/>
              </a:solidFill>
              <a:effectLst/>
              <a:latin typeface="UD デジタル 教科書体 N-B" panose="02020700000000000000" pitchFamily="17" charset="-128"/>
              <a:ea typeface="UD デジタル 教科書体 N-B" panose="02020700000000000000" pitchFamily="17" charset="-128"/>
              <a:cs typeface="+mn-cs"/>
            </a:rPr>
            <a:t>基金全体で、２１３百万円の減少となり、多くは財政調整基金（▲１２６百万円）である。道路改良実施設計や村道舗装事業等の実施により、一般財源の不足額として、財政調整基金を繰入したことによるものである。</a:t>
          </a:r>
          <a:endParaRPr kumimoji="1" lang="en-US" altLang="ja-JP" sz="1300">
            <a:solidFill>
              <a:schemeClr val="dk1"/>
            </a:solidFill>
            <a:effectLst/>
            <a:latin typeface="UD デジタル 教科書体 N-B" panose="02020700000000000000" pitchFamily="17" charset="-128"/>
            <a:ea typeface="UD デジタル 教科書体 N-B" panose="02020700000000000000" pitchFamily="17" charset="-128"/>
            <a:cs typeface="+mn-cs"/>
          </a:endParaRPr>
        </a:p>
        <a:p>
          <a:endParaRPr kumimoji="1" lang="en-US" altLang="ja-JP" sz="1300">
            <a:solidFill>
              <a:schemeClr val="dk1"/>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UD デジタル 教科書体 N-B" panose="02020700000000000000" pitchFamily="17" charset="-128"/>
              <a:ea typeface="UD デジタル 教科書体 N-B" panose="02020700000000000000" pitchFamily="17" charset="-128"/>
              <a:cs typeface="+mn-cs"/>
            </a:rPr>
            <a:t>　今後については、大型事業が計画されており、財政調整基金を取り崩す必要が発生することが見込まれるため、更なる歳出の削減を行い、歳入に見合った歳出となるよう努める。</a:t>
          </a:r>
        </a:p>
        <a:p>
          <a:endParaRPr kumimoji="1" lang="en-US" altLang="ja-JP" sz="1300">
            <a:solidFill>
              <a:schemeClr val="dk1"/>
            </a:solidFill>
            <a:effectLst/>
            <a:latin typeface="UD デジタル 教科書体 N-B" panose="02020700000000000000" pitchFamily="17" charset="-128"/>
            <a:ea typeface="UD デジタル 教科書体 N-B" panose="02020700000000000000" pitchFamily="17"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300">
              <a:solidFill>
                <a:schemeClr val="dk1"/>
              </a:solidFill>
              <a:effectLst/>
              <a:latin typeface="UD デジタル 教科書体 N-B" panose="02020700000000000000" pitchFamily="17" charset="-128"/>
              <a:ea typeface="UD デジタル 教科書体 N-B" panose="02020700000000000000" pitchFamily="17" charset="-128"/>
              <a:cs typeface="+mn-cs"/>
            </a:rPr>
            <a:t>　増減なし</a:t>
          </a:r>
          <a:endParaRPr kumimoji="1" lang="en-US" altLang="ja-JP" sz="1300">
            <a:solidFill>
              <a:schemeClr val="dk1"/>
            </a:solidFill>
            <a:effectLst/>
            <a:latin typeface="UD デジタル 教科書体 N-B" panose="02020700000000000000" pitchFamily="17" charset="-128"/>
            <a:ea typeface="UD デジタル 教科書体 N-B" panose="02020700000000000000" pitchFamily="17" charset="-128"/>
            <a:cs typeface="+mn-cs"/>
          </a:endParaRPr>
        </a:p>
        <a:p>
          <a:endParaRPr kumimoji="1" lang="en-US" altLang="ja-JP" sz="1300">
            <a:solidFill>
              <a:schemeClr val="dk1"/>
            </a:solidFill>
            <a:effectLst/>
            <a:latin typeface="UD デジタル 教科書体 N-B" panose="02020700000000000000" pitchFamily="17" charset="-128"/>
            <a:ea typeface="UD デジタル 教科書体 N-B" panose="02020700000000000000" pitchFamily="17" charset="-128"/>
            <a:cs typeface="+mn-cs"/>
          </a:endParaRPr>
        </a:p>
        <a:p>
          <a:endParaRPr kumimoji="1" lang="en-US" altLang="ja-JP" sz="1300">
            <a:solidFill>
              <a:schemeClr val="dk1"/>
            </a:solidFill>
            <a:effectLst/>
            <a:latin typeface="UD デジタル 教科書体 N-B" panose="02020700000000000000" pitchFamily="17" charset="-128"/>
            <a:ea typeface="UD デジタル 教科書体 N-B" panose="02020700000000000000" pitchFamily="17"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UD デジタル 教科書体 N-B" panose="02020700000000000000" pitchFamily="17" charset="-128"/>
            <a:ea typeface="UD デジタル 教科書体 N-B" panose="02020700000000000000" pitchFamily="17" charset="-128"/>
            <a:cs typeface="+mn-cs"/>
          </a:endParaRPr>
        </a:p>
        <a:p>
          <a:r>
            <a:rPr kumimoji="1" lang="ja-JP" altLang="en-US" sz="1300">
              <a:solidFill>
                <a:schemeClr val="dk1"/>
              </a:solidFill>
              <a:effectLst/>
              <a:latin typeface="UD デジタル 教科書体 N-B" panose="02020700000000000000" pitchFamily="17" charset="-128"/>
              <a:ea typeface="UD デジタル 教科書体 N-B" panose="02020700000000000000" pitchFamily="17" charset="-128"/>
              <a:cs typeface="+mn-cs"/>
            </a:rPr>
            <a:t>　今後については、利率の高い起債について、繰り上げ償還を行うべく積み増しを行う必要がある。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21BC5F4-4D22-451A-B055-F8DAF256BB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507E910-7BC6-4B5B-B086-E54FDB5151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760096DF-FB3C-4F79-8A92-0A031C55A8F8}"/>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38CC0014-130D-4761-A80E-2486BDD717B6}"/>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DA20E10B-3CE5-410A-80EE-6E4DBA645CCF}"/>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B7A46243-E9C2-4E5A-B1C0-A5779C219032}"/>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北海道占冠村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4550476-EDC9-4C06-B808-5753161CF141}"/>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570B93CC-E06A-44E5-A710-EA3C2A2159EB}"/>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8D9898C2-F14B-462E-991C-ADA25E7F3984}"/>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F0603160-367F-46D7-AA28-746CE42A11C8}"/>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F72F43A7-00D0-4588-A034-7C252D824A18}"/>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5FEE1090-494B-49C7-8DD4-ADAE74F361BC}"/>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1,508
1,115
571.41
2,414,501
2,360,565
53,936
1,588,594
2,817,361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E9545096-D820-4FD5-BBFA-A6A7B0FF8289}"/>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4085B232-4A13-4A53-9E6B-202B1FC81BF8}"/>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73F3ED81-8FAC-4DE3-9C5D-56548723B28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18.5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E4307DED-5D6C-4E7B-9DFA-00119FF5B25F}"/>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D5D1F5B5-DED2-4F35-9CFF-795EB4BC9803}"/>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1C56F972-A43C-4A30-94C5-3C70DBE11D9D}"/>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4E4043A2-0670-4C65-9CDB-FC925A8FEAE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1C75B078-F32F-4A1C-BDAB-19F7CA892CE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B5119987-135A-49D2-80B5-C1ED60D68F04}"/>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7187D8E9-087D-4C12-BB3E-CE97A9CA8A3D}"/>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A0F12479-70FA-48AA-B4B5-8D2D5F86FC8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52CD0E8-176B-4E29-8CB1-5ADC2267DD61}"/>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CCCE11DC-2CB7-4B54-A9E9-23C70919C6B2}"/>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82E7E716-649A-4E6D-AA39-B77169C4B5E7}"/>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F6DA66BD-E297-4267-B1FE-FC9CE516C8CC}"/>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92E78BB9-7064-458F-9389-BCFAEDE0D5B4}"/>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BAF96FCB-1CD4-4482-BBD6-BEB71A7505A6}"/>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CE838158-5C26-4036-8432-DB062375FD1B}"/>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737821A3-B061-46B0-A916-FE8BAE59E8FB}"/>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74B0A189-332E-4A04-9747-5C325CE2324B}"/>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36DE2A70-F131-4E2E-BE25-99FAF9220A5B}"/>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E2954C07-0EFC-45EA-A54B-8528B13BFC9F}"/>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8E07E9C7-4888-4675-87F5-378B88E5D996}"/>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a:extLst>
            <a:ext uri="{FF2B5EF4-FFF2-40B4-BE49-F238E27FC236}">
              <a16:creationId xmlns:a16="http://schemas.microsoft.com/office/drawing/2014/main" id="{15B39A75-E5D2-4F7A-B900-7B412EE40E0B}"/>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A0D8D9E3-A9CB-4F96-B218-4711B3CD8193}"/>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2C195B4E-96B7-43FF-9A45-97C5F2E3D81A}"/>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1CB9CDC9-5209-45D7-9034-C572C6B419F8}"/>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4B9C687D-DA59-4AC8-BC59-7D1DC3898FAC}"/>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C997395A-4735-42B1-A993-70E0C697A5D7}"/>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CC059FB5-AA3F-4ED2-A9D5-1D152C1A5B87}"/>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4C18405D-482C-437E-9B92-376DCEB8E628}"/>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5A6CE5C5-F224-476F-9A9D-AEFF4953D6CB}"/>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8025137A-91C6-4DF6-8CD9-0D06B4982B6F}"/>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363D63CC-7EA1-4BC6-900D-4E622BC8EB8E}"/>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有形固定資産減価償却率は、類似団体と比較して高い値を示している。大部分の施設が経年していることから、施設の建て替えや長寿命化対策等を検討していく必要がある。</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年度分については、令和２年度中にデータ整備を行う予定。</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539E8444-5F67-4A59-B19D-C828D6102DEF}"/>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E244AAD8-8C95-451C-990C-CB65824835B2}"/>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2EE22DBF-9C5B-483B-9789-206C1B57447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D792E64D-F8F2-4F3A-99F6-0E4DC1D2F9D9}"/>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232EFA1E-97ED-4D76-A170-F474B6524DC5}"/>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D63C332A-6976-4986-AAF6-66E51603CFBD}"/>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2D2BF354-C994-45E2-A518-DDB1F47DEEE2}"/>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527F07F4-0738-432A-8B60-68E260E97E61}"/>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4E952AE5-B11A-4FB4-9D9F-394716AAD2F3}"/>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62877075-CE9E-4BD5-8793-790458B3EE28}"/>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4A07C44B-CFA0-4493-874A-B200961DCA36}"/>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C73E934B-DC5F-4205-8BB0-33F6CFC07DC2}"/>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D2CD9E6E-D26F-45D9-9B29-FD740A71A9D4}"/>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2D644F33-6D5F-4A2E-8188-080CF20D11BD}"/>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9F1DB98E-95B7-407E-B103-D2D46349623A}"/>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0FB00F65-60CE-4CF6-8D69-C8467259B29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25400</xdr:rowOff>
    </xdr:to>
    <xdr:cxnSp macro="">
      <xdr:nvCxnSpPr>
        <xdr:cNvPr id="64" name="直線コネクタ 63">
          <a:extLst>
            <a:ext uri="{FF2B5EF4-FFF2-40B4-BE49-F238E27FC236}">
              <a16:creationId xmlns:a16="http://schemas.microsoft.com/office/drawing/2014/main" id="{22F1D325-A4C1-4860-906C-BD27545D2D0C}"/>
            </a:ext>
          </a:extLst>
        </xdr:cNvPr>
        <xdr:cNvCxnSpPr/>
      </xdr:nvCxnSpPr>
      <xdr:spPr>
        <a:xfrm flipV="1">
          <a:off x="4760595" y="5460365"/>
          <a:ext cx="127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29227</xdr:rowOff>
    </xdr:from>
    <xdr:ext cx="405111" cy="259045"/>
    <xdr:sp macro="" textlink="">
      <xdr:nvSpPr>
        <xdr:cNvPr id="65" name="有形固定資産減価償却率最小値テキスト">
          <a:extLst>
            <a:ext uri="{FF2B5EF4-FFF2-40B4-BE49-F238E27FC236}">
              <a16:creationId xmlns:a16="http://schemas.microsoft.com/office/drawing/2014/main" id="{562B30F0-241C-4CA6-8178-545A7BA8D87C}"/>
            </a:ext>
          </a:extLst>
        </xdr:cNvPr>
        <xdr:cNvSpPr txBox="1"/>
      </xdr:nvSpPr>
      <xdr:spPr>
        <a:xfrm>
          <a:off x="4813300" y="6630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25400</xdr:rowOff>
    </xdr:from>
    <xdr:to>
      <xdr:col>23</xdr:col>
      <xdr:colOff>174625</xdr:colOff>
      <xdr:row>34</xdr:row>
      <xdr:rowOff>25400</xdr:rowOff>
    </xdr:to>
    <xdr:cxnSp macro="">
      <xdr:nvCxnSpPr>
        <xdr:cNvPr id="66" name="直線コネクタ 65">
          <a:extLst>
            <a:ext uri="{FF2B5EF4-FFF2-40B4-BE49-F238E27FC236}">
              <a16:creationId xmlns:a16="http://schemas.microsoft.com/office/drawing/2014/main" id="{C7C00CF0-B3F2-40D5-A871-42D9F163431A}"/>
            </a:ext>
          </a:extLst>
        </xdr:cNvPr>
        <xdr:cNvCxnSpPr/>
      </xdr:nvCxnSpPr>
      <xdr:spPr>
        <a:xfrm>
          <a:off x="4673600" y="662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67" name="有形固定資産減価償却率最大値テキスト">
          <a:extLst>
            <a:ext uri="{FF2B5EF4-FFF2-40B4-BE49-F238E27FC236}">
              <a16:creationId xmlns:a16="http://schemas.microsoft.com/office/drawing/2014/main" id="{30D2F760-FC9C-423C-B529-95E4B0F862EA}"/>
            </a:ext>
          </a:extLst>
        </xdr:cNvPr>
        <xdr:cNvSpPr txBox="1"/>
      </xdr:nvSpPr>
      <xdr:spPr>
        <a:xfrm>
          <a:off x="4813300" y="52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68" name="直線コネクタ 67">
          <a:extLst>
            <a:ext uri="{FF2B5EF4-FFF2-40B4-BE49-F238E27FC236}">
              <a16:creationId xmlns:a16="http://schemas.microsoft.com/office/drawing/2014/main" id="{28D01BC6-F36F-4C80-9202-31F963204383}"/>
            </a:ext>
          </a:extLst>
        </xdr:cNvPr>
        <xdr:cNvCxnSpPr/>
      </xdr:nvCxnSpPr>
      <xdr:spPr>
        <a:xfrm>
          <a:off x="4673600" y="546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91880</xdr:rowOff>
    </xdr:from>
    <xdr:ext cx="405111" cy="259045"/>
    <xdr:sp macro="" textlink="">
      <xdr:nvSpPr>
        <xdr:cNvPr id="69" name="有形固定資産減価償却率平均値テキスト">
          <a:extLst>
            <a:ext uri="{FF2B5EF4-FFF2-40B4-BE49-F238E27FC236}">
              <a16:creationId xmlns:a16="http://schemas.microsoft.com/office/drawing/2014/main" id="{F215FC41-5BC3-4297-ACD8-F10113175B3A}"/>
            </a:ext>
          </a:extLst>
        </xdr:cNvPr>
        <xdr:cNvSpPr txBox="1"/>
      </xdr:nvSpPr>
      <xdr:spPr>
        <a:xfrm>
          <a:off x="4813300" y="6006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113453</xdr:rowOff>
    </xdr:from>
    <xdr:to>
      <xdr:col>23</xdr:col>
      <xdr:colOff>136525</xdr:colOff>
      <xdr:row>31</xdr:row>
      <xdr:rowOff>43603</xdr:rowOff>
    </xdr:to>
    <xdr:sp macro="" textlink="">
      <xdr:nvSpPr>
        <xdr:cNvPr id="70" name="フローチャート: 判断 69">
          <a:extLst>
            <a:ext uri="{FF2B5EF4-FFF2-40B4-BE49-F238E27FC236}">
              <a16:creationId xmlns:a16="http://schemas.microsoft.com/office/drawing/2014/main" id="{8B46EF86-5A34-4FC9-ADF4-808ADF2E333F}"/>
            </a:ext>
          </a:extLst>
        </xdr:cNvPr>
        <xdr:cNvSpPr/>
      </xdr:nvSpPr>
      <xdr:spPr>
        <a:xfrm>
          <a:off x="4711700" y="602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131445</xdr:rowOff>
    </xdr:from>
    <xdr:to>
      <xdr:col>19</xdr:col>
      <xdr:colOff>187325</xdr:colOff>
      <xdr:row>31</xdr:row>
      <xdr:rowOff>61595</xdr:rowOff>
    </xdr:to>
    <xdr:sp macro="" textlink="">
      <xdr:nvSpPr>
        <xdr:cNvPr id="71" name="フローチャート: 判断 70">
          <a:extLst>
            <a:ext uri="{FF2B5EF4-FFF2-40B4-BE49-F238E27FC236}">
              <a16:creationId xmlns:a16="http://schemas.microsoft.com/office/drawing/2014/main" id="{07710433-1A84-4C95-8552-402FB5AB9E4F}"/>
            </a:ext>
          </a:extLst>
        </xdr:cNvPr>
        <xdr:cNvSpPr/>
      </xdr:nvSpPr>
      <xdr:spPr>
        <a:xfrm>
          <a:off x="4000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142240</xdr:rowOff>
    </xdr:from>
    <xdr:to>
      <xdr:col>15</xdr:col>
      <xdr:colOff>187325</xdr:colOff>
      <xdr:row>31</xdr:row>
      <xdr:rowOff>72390</xdr:rowOff>
    </xdr:to>
    <xdr:sp macro="" textlink="">
      <xdr:nvSpPr>
        <xdr:cNvPr id="72" name="フローチャート: 判断 71">
          <a:extLst>
            <a:ext uri="{FF2B5EF4-FFF2-40B4-BE49-F238E27FC236}">
              <a16:creationId xmlns:a16="http://schemas.microsoft.com/office/drawing/2014/main" id="{1FAB384A-53A0-4F7C-AF3E-45E9562B33E6}"/>
            </a:ext>
          </a:extLst>
        </xdr:cNvPr>
        <xdr:cNvSpPr/>
      </xdr:nvSpPr>
      <xdr:spPr>
        <a:xfrm>
          <a:off x="3238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171027</xdr:rowOff>
    </xdr:from>
    <xdr:to>
      <xdr:col>11</xdr:col>
      <xdr:colOff>187325</xdr:colOff>
      <xdr:row>31</xdr:row>
      <xdr:rowOff>101177</xdr:rowOff>
    </xdr:to>
    <xdr:sp macro="" textlink="">
      <xdr:nvSpPr>
        <xdr:cNvPr id="73" name="フローチャート: 判断 72">
          <a:extLst>
            <a:ext uri="{FF2B5EF4-FFF2-40B4-BE49-F238E27FC236}">
              <a16:creationId xmlns:a16="http://schemas.microsoft.com/office/drawing/2014/main" id="{5C47F3A5-E356-4BA3-BCD6-9215FA963737}"/>
            </a:ext>
          </a:extLst>
        </xdr:cNvPr>
        <xdr:cNvSpPr/>
      </xdr:nvSpPr>
      <xdr:spPr>
        <a:xfrm>
          <a:off x="2476500" y="6086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46040656-3402-4BB8-9126-5709E4BF96F5}"/>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D6E24802-22C5-413A-BCB6-05EC61A1127B}"/>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7BC5E5B6-2CAD-4410-B95E-782ABA95741F}"/>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65F2B1C6-A266-44B4-A731-B0309900A0E8}"/>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6E2F188D-49B8-425B-8735-BA04056A3C68}"/>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85725</xdr:colOff>
      <xdr:row>29</xdr:row>
      <xdr:rowOff>72602</xdr:rowOff>
    </xdr:from>
    <xdr:to>
      <xdr:col>15</xdr:col>
      <xdr:colOff>187325</xdr:colOff>
      <xdr:row>30</xdr:row>
      <xdr:rowOff>2752</xdr:rowOff>
    </xdr:to>
    <xdr:sp macro="" textlink="">
      <xdr:nvSpPr>
        <xdr:cNvPr id="79" name="楕円 78">
          <a:extLst>
            <a:ext uri="{FF2B5EF4-FFF2-40B4-BE49-F238E27FC236}">
              <a16:creationId xmlns:a16="http://schemas.microsoft.com/office/drawing/2014/main" id="{63CA63C5-5C36-42C1-9CF6-1DA09B43C1BB}"/>
            </a:ext>
          </a:extLst>
        </xdr:cNvPr>
        <xdr:cNvSpPr/>
      </xdr:nvSpPr>
      <xdr:spPr>
        <a:xfrm>
          <a:off x="3238500" y="581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15028</xdr:rowOff>
    </xdr:from>
    <xdr:to>
      <xdr:col>11</xdr:col>
      <xdr:colOff>187325</xdr:colOff>
      <xdr:row>29</xdr:row>
      <xdr:rowOff>116628</xdr:rowOff>
    </xdr:to>
    <xdr:sp macro="" textlink="">
      <xdr:nvSpPr>
        <xdr:cNvPr id="80" name="楕円 79">
          <a:extLst>
            <a:ext uri="{FF2B5EF4-FFF2-40B4-BE49-F238E27FC236}">
              <a16:creationId xmlns:a16="http://schemas.microsoft.com/office/drawing/2014/main" id="{E73B3493-C8AC-40DC-9A74-20ABE89A7D42}"/>
            </a:ext>
          </a:extLst>
        </xdr:cNvPr>
        <xdr:cNvSpPr/>
      </xdr:nvSpPr>
      <xdr:spPr>
        <a:xfrm>
          <a:off x="2476500" y="575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65828</xdr:rowOff>
    </xdr:from>
    <xdr:to>
      <xdr:col>15</xdr:col>
      <xdr:colOff>136525</xdr:colOff>
      <xdr:row>29</xdr:row>
      <xdr:rowOff>123402</xdr:rowOff>
    </xdr:to>
    <xdr:cxnSp macro="">
      <xdr:nvCxnSpPr>
        <xdr:cNvPr id="81" name="直線コネクタ 80">
          <a:extLst>
            <a:ext uri="{FF2B5EF4-FFF2-40B4-BE49-F238E27FC236}">
              <a16:creationId xmlns:a16="http://schemas.microsoft.com/office/drawing/2014/main" id="{80ECC24C-00E6-4426-856F-07C7EDCD6BBC}"/>
            </a:ext>
          </a:extLst>
        </xdr:cNvPr>
        <xdr:cNvCxnSpPr/>
      </xdr:nvCxnSpPr>
      <xdr:spPr>
        <a:xfrm>
          <a:off x="2527300" y="5809403"/>
          <a:ext cx="762000" cy="5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78122</xdr:rowOff>
    </xdr:from>
    <xdr:ext cx="405111" cy="259045"/>
    <xdr:sp macro="" textlink="">
      <xdr:nvSpPr>
        <xdr:cNvPr id="82" name="n_1aveValue有形固定資産減価償却率">
          <a:extLst>
            <a:ext uri="{FF2B5EF4-FFF2-40B4-BE49-F238E27FC236}">
              <a16:creationId xmlns:a16="http://schemas.microsoft.com/office/drawing/2014/main" id="{7EFCDD65-2E11-4DC9-9290-275DA64453F2}"/>
            </a:ext>
          </a:extLst>
        </xdr:cNvPr>
        <xdr:cNvSpPr txBox="1"/>
      </xdr:nvSpPr>
      <xdr:spPr>
        <a:xfrm>
          <a:off x="38360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63517</xdr:rowOff>
    </xdr:from>
    <xdr:ext cx="405111" cy="259045"/>
    <xdr:sp macro="" textlink="">
      <xdr:nvSpPr>
        <xdr:cNvPr id="83" name="n_2aveValue有形固定資産減価償却率">
          <a:extLst>
            <a:ext uri="{FF2B5EF4-FFF2-40B4-BE49-F238E27FC236}">
              <a16:creationId xmlns:a16="http://schemas.microsoft.com/office/drawing/2014/main" id="{88C2184A-2A75-4E40-9E7A-D23CC4DA77DD}"/>
            </a:ext>
          </a:extLst>
        </xdr:cNvPr>
        <xdr:cNvSpPr txBox="1"/>
      </xdr:nvSpPr>
      <xdr:spPr>
        <a:xfrm>
          <a:off x="30867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92304</xdr:rowOff>
    </xdr:from>
    <xdr:ext cx="405111" cy="259045"/>
    <xdr:sp macro="" textlink="">
      <xdr:nvSpPr>
        <xdr:cNvPr id="84" name="n_3aveValue有形固定資産減価償却率">
          <a:extLst>
            <a:ext uri="{FF2B5EF4-FFF2-40B4-BE49-F238E27FC236}">
              <a16:creationId xmlns:a16="http://schemas.microsoft.com/office/drawing/2014/main" id="{3EF6C452-39F8-4F64-AA6E-1B4197249560}"/>
            </a:ext>
          </a:extLst>
        </xdr:cNvPr>
        <xdr:cNvSpPr txBox="1"/>
      </xdr:nvSpPr>
      <xdr:spPr>
        <a:xfrm>
          <a:off x="2324744" y="61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19279</xdr:rowOff>
    </xdr:from>
    <xdr:ext cx="405111" cy="259045"/>
    <xdr:sp macro="" textlink="">
      <xdr:nvSpPr>
        <xdr:cNvPr id="85" name="n_2mainValue有形固定資産減価償却率">
          <a:extLst>
            <a:ext uri="{FF2B5EF4-FFF2-40B4-BE49-F238E27FC236}">
              <a16:creationId xmlns:a16="http://schemas.microsoft.com/office/drawing/2014/main" id="{A2E9A879-A24B-46DC-BE62-216DC07123B8}"/>
            </a:ext>
          </a:extLst>
        </xdr:cNvPr>
        <xdr:cNvSpPr txBox="1"/>
      </xdr:nvSpPr>
      <xdr:spPr>
        <a:xfrm>
          <a:off x="3086744" y="5591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133155</xdr:rowOff>
    </xdr:from>
    <xdr:ext cx="405111" cy="259045"/>
    <xdr:sp macro="" textlink="">
      <xdr:nvSpPr>
        <xdr:cNvPr id="86" name="n_3mainValue有形固定資産減価償却率">
          <a:extLst>
            <a:ext uri="{FF2B5EF4-FFF2-40B4-BE49-F238E27FC236}">
              <a16:creationId xmlns:a16="http://schemas.microsoft.com/office/drawing/2014/main" id="{619FFAEF-E4D1-44D7-9593-2629D30F598D}"/>
            </a:ext>
          </a:extLst>
        </xdr:cNvPr>
        <xdr:cNvSpPr txBox="1"/>
      </xdr:nvSpPr>
      <xdr:spPr>
        <a:xfrm>
          <a:off x="2324744" y="5533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a:extLst>
            <a:ext uri="{FF2B5EF4-FFF2-40B4-BE49-F238E27FC236}">
              <a16:creationId xmlns:a16="http://schemas.microsoft.com/office/drawing/2014/main" id="{B6EEAAD2-0ADE-4CAC-804A-90A15083779D}"/>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8" name="正方形/長方形 87">
          <a:extLst>
            <a:ext uri="{FF2B5EF4-FFF2-40B4-BE49-F238E27FC236}">
              <a16:creationId xmlns:a16="http://schemas.microsoft.com/office/drawing/2014/main" id="{46C6784E-6DE9-48F3-BC58-56CDE8DB42B5}"/>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89" name="正方形/長方形 88">
          <a:extLst>
            <a:ext uri="{FF2B5EF4-FFF2-40B4-BE49-F238E27FC236}">
              <a16:creationId xmlns:a16="http://schemas.microsoft.com/office/drawing/2014/main" id="{1FA82A7B-4E57-492F-A8AD-40D64A0410FA}"/>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a:extLst>
            <a:ext uri="{FF2B5EF4-FFF2-40B4-BE49-F238E27FC236}">
              <a16:creationId xmlns:a16="http://schemas.microsoft.com/office/drawing/2014/main" id="{3E50F256-4ABF-4004-9241-9B79982EAF42}"/>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a:extLst>
            <a:ext uri="{FF2B5EF4-FFF2-40B4-BE49-F238E27FC236}">
              <a16:creationId xmlns:a16="http://schemas.microsoft.com/office/drawing/2014/main" id="{44FBAB23-D4BB-4DF7-B110-65079BEE17CB}"/>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a:extLst>
            <a:ext uri="{FF2B5EF4-FFF2-40B4-BE49-F238E27FC236}">
              <a16:creationId xmlns:a16="http://schemas.microsoft.com/office/drawing/2014/main" id="{C2B53405-CA9C-4368-81A4-B651018F96AD}"/>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a:extLst>
            <a:ext uri="{FF2B5EF4-FFF2-40B4-BE49-F238E27FC236}">
              <a16:creationId xmlns:a16="http://schemas.microsoft.com/office/drawing/2014/main" id="{E93E3064-78EB-4A1D-8B18-82E2D4E6954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a:extLst>
            <a:ext uri="{FF2B5EF4-FFF2-40B4-BE49-F238E27FC236}">
              <a16:creationId xmlns:a16="http://schemas.microsoft.com/office/drawing/2014/main" id="{072C5962-A9AA-486E-9578-7FE4490F74BC}"/>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a:extLst>
            <a:ext uri="{FF2B5EF4-FFF2-40B4-BE49-F238E27FC236}">
              <a16:creationId xmlns:a16="http://schemas.microsoft.com/office/drawing/2014/main" id="{000E22CD-D5EF-456C-AFD1-FC37C2E44858}"/>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a:extLst>
            <a:ext uri="{FF2B5EF4-FFF2-40B4-BE49-F238E27FC236}">
              <a16:creationId xmlns:a16="http://schemas.microsoft.com/office/drawing/2014/main" id="{78A07E96-74CB-496F-A33F-5F3948DB79E3}"/>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a:extLst>
            <a:ext uri="{FF2B5EF4-FFF2-40B4-BE49-F238E27FC236}">
              <a16:creationId xmlns:a16="http://schemas.microsoft.com/office/drawing/2014/main" id="{3DFC1E00-5391-4890-84EF-55208D0DF96A}"/>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a:extLst>
            <a:ext uri="{FF2B5EF4-FFF2-40B4-BE49-F238E27FC236}">
              <a16:creationId xmlns:a16="http://schemas.microsoft.com/office/drawing/2014/main" id="{11B2B73B-29B0-4957-95E8-15D1374BE9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a:extLst>
            <a:ext uri="{FF2B5EF4-FFF2-40B4-BE49-F238E27FC236}">
              <a16:creationId xmlns:a16="http://schemas.microsoft.com/office/drawing/2014/main" id="{53E05868-7C71-43B4-9774-C20651DE9213}"/>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類似団体内順位では下位に位置しているが、北海道平均や全国平均を下回っている。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0" name="テキスト ボックス 99">
          <a:extLst>
            <a:ext uri="{FF2B5EF4-FFF2-40B4-BE49-F238E27FC236}">
              <a16:creationId xmlns:a16="http://schemas.microsoft.com/office/drawing/2014/main" id="{BE80C760-F537-4086-9E45-CA315D887B65}"/>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a:extLst>
            <a:ext uri="{FF2B5EF4-FFF2-40B4-BE49-F238E27FC236}">
              <a16:creationId xmlns:a16="http://schemas.microsoft.com/office/drawing/2014/main" id="{BBDAE0A0-68C2-41AB-AF71-4146B581ACC1}"/>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2" name="直線コネクタ 101">
          <a:extLst>
            <a:ext uri="{FF2B5EF4-FFF2-40B4-BE49-F238E27FC236}">
              <a16:creationId xmlns:a16="http://schemas.microsoft.com/office/drawing/2014/main" id="{41B6742D-45FA-4636-B74D-7207AAC0433B}"/>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3" name="テキスト ボックス 102">
          <a:extLst>
            <a:ext uri="{FF2B5EF4-FFF2-40B4-BE49-F238E27FC236}">
              <a16:creationId xmlns:a16="http://schemas.microsoft.com/office/drawing/2014/main" id="{AB0CB06E-2DF8-4A5C-8C85-48FC3C321476}"/>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4" name="直線コネクタ 103">
          <a:extLst>
            <a:ext uri="{FF2B5EF4-FFF2-40B4-BE49-F238E27FC236}">
              <a16:creationId xmlns:a16="http://schemas.microsoft.com/office/drawing/2014/main" id="{F60D1F30-3226-42AB-88E7-BEBA93085807}"/>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5" name="テキスト ボックス 104">
          <a:extLst>
            <a:ext uri="{FF2B5EF4-FFF2-40B4-BE49-F238E27FC236}">
              <a16:creationId xmlns:a16="http://schemas.microsoft.com/office/drawing/2014/main" id="{8866CDDD-AD3F-47DA-886B-30FEFA2FC6F6}"/>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6" name="直線コネクタ 105">
          <a:extLst>
            <a:ext uri="{FF2B5EF4-FFF2-40B4-BE49-F238E27FC236}">
              <a16:creationId xmlns:a16="http://schemas.microsoft.com/office/drawing/2014/main" id="{B7EBDDFF-49FC-4F0E-BE65-4F7FB0B4CA82}"/>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07" name="テキスト ボックス 106">
          <a:extLst>
            <a:ext uri="{FF2B5EF4-FFF2-40B4-BE49-F238E27FC236}">
              <a16:creationId xmlns:a16="http://schemas.microsoft.com/office/drawing/2014/main" id="{05C85F76-49A1-41ED-972C-0EF282364233}"/>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8" name="直線コネクタ 107">
          <a:extLst>
            <a:ext uri="{FF2B5EF4-FFF2-40B4-BE49-F238E27FC236}">
              <a16:creationId xmlns:a16="http://schemas.microsoft.com/office/drawing/2014/main" id="{3A825261-4E54-4D42-968F-37CA77E061E4}"/>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09" name="テキスト ボックス 108">
          <a:extLst>
            <a:ext uri="{FF2B5EF4-FFF2-40B4-BE49-F238E27FC236}">
              <a16:creationId xmlns:a16="http://schemas.microsoft.com/office/drawing/2014/main" id="{F1276AF5-987C-46A1-ABCC-5B7B953D0F79}"/>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0" name="直線コネクタ 109">
          <a:extLst>
            <a:ext uri="{FF2B5EF4-FFF2-40B4-BE49-F238E27FC236}">
              <a16:creationId xmlns:a16="http://schemas.microsoft.com/office/drawing/2014/main" id="{739E2407-722D-44AC-912E-FAE4CA8E32EC}"/>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1" name="テキスト ボックス 110">
          <a:extLst>
            <a:ext uri="{FF2B5EF4-FFF2-40B4-BE49-F238E27FC236}">
              <a16:creationId xmlns:a16="http://schemas.microsoft.com/office/drawing/2014/main" id="{C995BF73-2EF0-4783-A721-2596A8894DD0}"/>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2" name="直線コネクタ 111">
          <a:extLst>
            <a:ext uri="{FF2B5EF4-FFF2-40B4-BE49-F238E27FC236}">
              <a16:creationId xmlns:a16="http://schemas.microsoft.com/office/drawing/2014/main" id="{457A436E-11EF-4013-89E8-7A020E454513}"/>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3" name="テキスト ボックス 112">
          <a:extLst>
            <a:ext uri="{FF2B5EF4-FFF2-40B4-BE49-F238E27FC236}">
              <a16:creationId xmlns:a16="http://schemas.microsoft.com/office/drawing/2014/main" id="{B6B6C9DE-56CF-4193-AD7E-D2E22BB83DAE}"/>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4" name="債務償還比率グラフ枠">
          <a:extLst>
            <a:ext uri="{FF2B5EF4-FFF2-40B4-BE49-F238E27FC236}">
              <a16:creationId xmlns:a16="http://schemas.microsoft.com/office/drawing/2014/main" id="{BEFF8559-1581-4B00-B42F-C9DFBA2E8AF8}"/>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120671</xdr:rowOff>
    </xdr:from>
    <xdr:to>
      <xdr:col>76</xdr:col>
      <xdr:colOff>21589</xdr:colOff>
      <xdr:row>34</xdr:row>
      <xdr:rowOff>151342</xdr:rowOff>
    </xdr:to>
    <xdr:cxnSp macro="">
      <xdr:nvCxnSpPr>
        <xdr:cNvPr id="115" name="直線コネクタ 114">
          <a:extLst>
            <a:ext uri="{FF2B5EF4-FFF2-40B4-BE49-F238E27FC236}">
              <a16:creationId xmlns:a16="http://schemas.microsoft.com/office/drawing/2014/main" id="{907773D7-D5A0-4806-8963-FE71237761B2}"/>
            </a:ext>
          </a:extLst>
        </xdr:cNvPr>
        <xdr:cNvCxnSpPr/>
      </xdr:nvCxnSpPr>
      <xdr:spPr>
        <a:xfrm flipV="1">
          <a:off x="14793595" y="5349896"/>
          <a:ext cx="1269" cy="140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6" name="債務償還比率最小値テキスト">
          <a:extLst>
            <a:ext uri="{FF2B5EF4-FFF2-40B4-BE49-F238E27FC236}">
              <a16:creationId xmlns:a16="http://schemas.microsoft.com/office/drawing/2014/main" id="{58636FD6-BAB3-4CF3-9AE9-CAC79442640C}"/>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7" name="直線コネクタ 116">
          <a:extLst>
            <a:ext uri="{FF2B5EF4-FFF2-40B4-BE49-F238E27FC236}">
              <a16:creationId xmlns:a16="http://schemas.microsoft.com/office/drawing/2014/main" id="{D710872A-F176-449D-A2E7-7B0748C81BB4}"/>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67348</xdr:rowOff>
    </xdr:from>
    <xdr:ext cx="560923" cy="259045"/>
    <xdr:sp macro="" textlink="">
      <xdr:nvSpPr>
        <xdr:cNvPr id="118" name="債務償還比率最大値テキスト">
          <a:extLst>
            <a:ext uri="{FF2B5EF4-FFF2-40B4-BE49-F238E27FC236}">
              <a16:creationId xmlns:a16="http://schemas.microsoft.com/office/drawing/2014/main" id="{64AFC7CC-D49F-4F14-A48C-7F8C9806AE2A}"/>
            </a:ext>
          </a:extLst>
        </xdr:cNvPr>
        <xdr:cNvSpPr txBox="1"/>
      </xdr:nvSpPr>
      <xdr:spPr>
        <a:xfrm>
          <a:off x="14846300" y="51251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120671</xdr:rowOff>
    </xdr:from>
    <xdr:to>
      <xdr:col>76</xdr:col>
      <xdr:colOff>111125</xdr:colOff>
      <xdr:row>26</xdr:row>
      <xdr:rowOff>120671</xdr:rowOff>
    </xdr:to>
    <xdr:cxnSp macro="">
      <xdr:nvCxnSpPr>
        <xdr:cNvPr id="119" name="直線コネクタ 118">
          <a:extLst>
            <a:ext uri="{FF2B5EF4-FFF2-40B4-BE49-F238E27FC236}">
              <a16:creationId xmlns:a16="http://schemas.microsoft.com/office/drawing/2014/main" id="{A07DBA7D-DC96-4CCB-B6C0-68F699BF12F2}"/>
            </a:ext>
          </a:extLst>
        </xdr:cNvPr>
        <xdr:cNvCxnSpPr/>
      </xdr:nvCxnSpPr>
      <xdr:spPr>
        <a:xfrm>
          <a:off x="14706600" y="5349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105145</xdr:rowOff>
    </xdr:from>
    <xdr:ext cx="469744" cy="259045"/>
    <xdr:sp macro="" textlink="">
      <xdr:nvSpPr>
        <xdr:cNvPr id="120" name="債務償還比率平均値テキスト">
          <a:extLst>
            <a:ext uri="{FF2B5EF4-FFF2-40B4-BE49-F238E27FC236}">
              <a16:creationId xmlns:a16="http://schemas.microsoft.com/office/drawing/2014/main" id="{B18D1053-F0FF-480F-AA9F-3603EF878ECB}"/>
            </a:ext>
          </a:extLst>
        </xdr:cNvPr>
        <xdr:cNvSpPr txBox="1"/>
      </xdr:nvSpPr>
      <xdr:spPr>
        <a:xfrm>
          <a:off x="14846300" y="6191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126718</xdr:rowOff>
    </xdr:from>
    <xdr:to>
      <xdr:col>76</xdr:col>
      <xdr:colOff>73025</xdr:colOff>
      <xdr:row>32</xdr:row>
      <xdr:rowOff>56868</xdr:rowOff>
    </xdr:to>
    <xdr:sp macro="" textlink="">
      <xdr:nvSpPr>
        <xdr:cNvPr id="121" name="フローチャート: 判断 120">
          <a:extLst>
            <a:ext uri="{FF2B5EF4-FFF2-40B4-BE49-F238E27FC236}">
              <a16:creationId xmlns:a16="http://schemas.microsoft.com/office/drawing/2014/main" id="{C8AB1077-E5FC-40A4-BD0B-0858AB472E7A}"/>
            </a:ext>
          </a:extLst>
        </xdr:cNvPr>
        <xdr:cNvSpPr/>
      </xdr:nvSpPr>
      <xdr:spPr>
        <a:xfrm>
          <a:off x="14744700" y="621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118082</xdr:rowOff>
    </xdr:from>
    <xdr:to>
      <xdr:col>72</xdr:col>
      <xdr:colOff>123825</xdr:colOff>
      <xdr:row>32</xdr:row>
      <xdr:rowOff>48232</xdr:rowOff>
    </xdr:to>
    <xdr:sp macro="" textlink="">
      <xdr:nvSpPr>
        <xdr:cNvPr id="122" name="フローチャート: 判断 121">
          <a:extLst>
            <a:ext uri="{FF2B5EF4-FFF2-40B4-BE49-F238E27FC236}">
              <a16:creationId xmlns:a16="http://schemas.microsoft.com/office/drawing/2014/main" id="{727A10EA-8E28-4AF9-B52A-647A14EE3ACC}"/>
            </a:ext>
          </a:extLst>
        </xdr:cNvPr>
        <xdr:cNvSpPr/>
      </xdr:nvSpPr>
      <xdr:spPr>
        <a:xfrm>
          <a:off x="14033500" y="620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a:extLst>
            <a:ext uri="{FF2B5EF4-FFF2-40B4-BE49-F238E27FC236}">
              <a16:creationId xmlns:a16="http://schemas.microsoft.com/office/drawing/2014/main" id="{0B822757-5ABF-4C1E-8B90-8E5D162D0716}"/>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a:extLst>
            <a:ext uri="{FF2B5EF4-FFF2-40B4-BE49-F238E27FC236}">
              <a16:creationId xmlns:a16="http://schemas.microsoft.com/office/drawing/2014/main" id="{C2A69DF9-B0D5-409D-B776-B9740CAC7C41}"/>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a:extLst>
            <a:ext uri="{FF2B5EF4-FFF2-40B4-BE49-F238E27FC236}">
              <a16:creationId xmlns:a16="http://schemas.microsoft.com/office/drawing/2014/main" id="{BF174AE4-5215-4E83-A5BB-76A459C8BEDB}"/>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7B970E96-A31E-4BA7-B338-55A7384F9158}"/>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07AB5107-6097-47C2-93CB-C9C8BCF532B2}"/>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45205</xdr:rowOff>
    </xdr:from>
    <xdr:to>
      <xdr:col>76</xdr:col>
      <xdr:colOff>73025</xdr:colOff>
      <xdr:row>30</xdr:row>
      <xdr:rowOff>146805</xdr:rowOff>
    </xdr:to>
    <xdr:sp macro="" textlink="">
      <xdr:nvSpPr>
        <xdr:cNvPr id="128" name="楕円 127">
          <a:extLst>
            <a:ext uri="{FF2B5EF4-FFF2-40B4-BE49-F238E27FC236}">
              <a16:creationId xmlns:a16="http://schemas.microsoft.com/office/drawing/2014/main" id="{37B2BE6C-5EB4-4F4E-B98E-69482A3002C8}"/>
            </a:ext>
          </a:extLst>
        </xdr:cNvPr>
        <xdr:cNvSpPr/>
      </xdr:nvSpPr>
      <xdr:spPr>
        <a:xfrm>
          <a:off x="14744700" y="596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68082</xdr:rowOff>
    </xdr:from>
    <xdr:ext cx="469744" cy="259045"/>
    <xdr:sp macro="" textlink="">
      <xdr:nvSpPr>
        <xdr:cNvPr id="129" name="債務償還比率該当値テキスト">
          <a:extLst>
            <a:ext uri="{FF2B5EF4-FFF2-40B4-BE49-F238E27FC236}">
              <a16:creationId xmlns:a16="http://schemas.microsoft.com/office/drawing/2014/main" id="{35E05A4B-77A7-4900-BA3A-C37328EBFE9B}"/>
            </a:ext>
          </a:extLst>
        </xdr:cNvPr>
        <xdr:cNvSpPr txBox="1"/>
      </xdr:nvSpPr>
      <xdr:spPr>
        <a:xfrm>
          <a:off x="14846300" y="581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68474</xdr:rowOff>
    </xdr:from>
    <xdr:to>
      <xdr:col>72</xdr:col>
      <xdr:colOff>123825</xdr:colOff>
      <xdr:row>30</xdr:row>
      <xdr:rowOff>170074</xdr:rowOff>
    </xdr:to>
    <xdr:sp macro="" textlink="">
      <xdr:nvSpPr>
        <xdr:cNvPr id="130" name="楕円 129">
          <a:extLst>
            <a:ext uri="{FF2B5EF4-FFF2-40B4-BE49-F238E27FC236}">
              <a16:creationId xmlns:a16="http://schemas.microsoft.com/office/drawing/2014/main" id="{08B521BF-DF13-42DF-8C6D-FA0E3E7DD36A}"/>
            </a:ext>
          </a:extLst>
        </xdr:cNvPr>
        <xdr:cNvSpPr/>
      </xdr:nvSpPr>
      <xdr:spPr>
        <a:xfrm>
          <a:off x="14033500" y="598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96005</xdr:rowOff>
    </xdr:from>
    <xdr:to>
      <xdr:col>76</xdr:col>
      <xdr:colOff>22225</xdr:colOff>
      <xdr:row>30</xdr:row>
      <xdr:rowOff>119274</xdr:rowOff>
    </xdr:to>
    <xdr:cxnSp macro="">
      <xdr:nvCxnSpPr>
        <xdr:cNvPr id="131" name="直線コネクタ 130">
          <a:extLst>
            <a:ext uri="{FF2B5EF4-FFF2-40B4-BE49-F238E27FC236}">
              <a16:creationId xmlns:a16="http://schemas.microsoft.com/office/drawing/2014/main" id="{54B30E62-6222-4D56-93EA-AE204D2AE764}"/>
            </a:ext>
          </a:extLst>
        </xdr:cNvPr>
        <xdr:cNvCxnSpPr/>
      </xdr:nvCxnSpPr>
      <xdr:spPr>
        <a:xfrm flipV="1">
          <a:off x="14084300" y="6011030"/>
          <a:ext cx="711200" cy="2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39359</xdr:rowOff>
    </xdr:from>
    <xdr:ext cx="469744" cy="259045"/>
    <xdr:sp macro="" textlink="">
      <xdr:nvSpPr>
        <xdr:cNvPr id="132" name="n_1aveValue債務償還比率">
          <a:extLst>
            <a:ext uri="{FF2B5EF4-FFF2-40B4-BE49-F238E27FC236}">
              <a16:creationId xmlns:a16="http://schemas.microsoft.com/office/drawing/2014/main" id="{FD87F065-1E08-4764-B3B3-EA888A37151B}"/>
            </a:ext>
          </a:extLst>
        </xdr:cNvPr>
        <xdr:cNvSpPr txBox="1"/>
      </xdr:nvSpPr>
      <xdr:spPr>
        <a:xfrm>
          <a:off x="13836727" y="6297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15151</xdr:rowOff>
    </xdr:from>
    <xdr:ext cx="469744" cy="259045"/>
    <xdr:sp macro="" textlink="">
      <xdr:nvSpPr>
        <xdr:cNvPr id="133" name="n_1mainValue債務償還比率">
          <a:extLst>
            <a:ext uri="{FF2B5EF4-FFF2-40B4-BE49-F238E27FC236}">
              <a16:creationId xmlns:a16="http://schemas.microsoft.com/office/drawing/2014/main" id="{23C65F79-C164-451D-95FD-B2B585B0CFA6}"/>
            </a:ext>
          </a:extLst>
        </xdr:cNvPr>
        <xdr:cNvSpPr txBox="1"/>
      </xdr:nvSpPr>
      <xdr:spPr>
        <a:xfrm>
          <a:off x="13836727" y="575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4" name="正方形/長方形 133">
          <a:extLst>
            <a:ext uri="{FF2B5EF4-FFF2-40B4-BE49-F238E27FC236}">
              <a16:creationId xmlns:a16="http://schemas.microsoft.com/office/drawing/2014/main" id="{914C750A-958C-44B2-B795-CFBFBC8FC93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5" name="正方形/長方形 134">
          <a:extLst>
            <a:ext uri="{FF2B5EF4-FFF2-40B4-BE49-F238E27FC236}">
              <a16:creationId xmlns:a16="http://schemas.microsoft.com/office/drawing/2014/main" id="{B4A6D513-0E78-40A6-A237-CD08E86F3328}"/>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6" name="テキスト ボックス 135">
          <a:extLst>
            <a:ext uri="{FF2B5EF4-FFF2-40B4-BE49-F238E27FC236}">
              <a16:creationId xmlns:a16="http://schemas.microsoft.com/office/drawing/2014/main" id="{EBC5BEED-5172-4AC1-A9DA-60906A439D23}"/>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7" name="テキスト ボックス 136">
          <a:extLst>
            <a:ext uri="{FF2B5EF4-FFF2-40B4-BE49-F238E27FC236}">
              <a16:creationId xmlns:a16="http://schemas.microsoft.com/office/drawing/2014/main" id="{77012C36-91CB-40A5-A3DA-C11489DC385A}"/>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8" name="テキスト ボックス 137">
          <a:extLst>
            <a:ext uri="{FF2B5EF4-FFF2-40B4-BE49-F238E27FC236}">
              <a16:creationId xmlns:a16="http://schemas.microsoft.com/office/drawing/2014/main" id="{A95AFFBF-C011-4775-B8E9-784B1430BF96}"/>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9" name="テキスト ボックス 138">
          <a:extLst>
            <a:ext uri="{FF2B5EF4-FFF2-40B4-BE49-F238E27FC236}">
              <a16:creationId xmlns:a16="http://schemas.microsoft.com/office/drawing/2014/main" id="{27AD055D-F554-4DF4-8973-1031B14488C1}"/>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095861E-0560-44F1-85C6-958BC4B50DC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94B8041-CFBF-474F-893E-E4D8C888F41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73293E3-D2E7-45DB-B818-7AE6735166B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0A50055-3D08-4B4E-83E1-D8AB58AFD48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北海道占冠村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CF1942C-3AE4-4B65-9894-8A028D3E473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02FBCD7-0581-4B42-AC14-AAF1C31862F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1ED6260-AFE1-4EAE-AC78-D2A4B1F718D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17D3A04-D49F-46E2-A3C1-F471B5812AC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836D06B-0162-4811-AC4C-EDD3F91D6D9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A5F9D38-A98F-4D86-9EF0-60779DE2870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1,508
1,115
571.41
2,414,501
2,360,565
53,936
1,588,594
2,817,361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F2D95E2-97AE-47F5-82A4-F1F6177FF95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E99676A-B63A-4BC3-A1A6-E02F58F8552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F89231C-837D-44A2-B77A-7B161D51D2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18.5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35E01BF-7DBD-443A-9550-86657DD99F1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2A061E9-F9D4-4797-823A-5D17B2AE206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32B416D-FF30-4C83-8A21-0C8DEC0A1FF1}"/>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8E1E083-4B31-498E-9031-3E9E0435E17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6EB218B-BE91-4F0B-B96B-EDC888EA2FC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3E10F4B-2914-467E-B0E4-29A6506F302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8539A2C-2F08-4AF6-BACC-4EF2A3F0C91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924664A-F90F-4014-AF80-815A22F366B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FE61144-4CAE-4FC2-BE49-EAC969A522C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BEF9581-CB93-45F0-8C32-799C19E7215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56E5683-37AF-4905-8C0F-5D4E2B2E306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168621D-0EEF-44B7-9DC9-CF8781D13FB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C16750D-0DF4-4814-8528-786CAC8647C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11D04FC-96C2-4FE1-BAA5-2CFEBE19FC5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01F9C77-D2DE-4509-958A-3DB15162439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181A0B7-BC90-4B6B-A816-FF081C31E9B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D9091BC0-7ACA-41D4-9024-937368039561}"/>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29A03648-A763-4AE8-A310-DEA277410F7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D17AAB11-7B52-440E-8EF0-A4D8DD446FD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1559C448-BE90-4D5B-9BCD-8C33CC2ED83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C75E104B-47C2-417E-8CEA-0226600FBF9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5CF6C78C-BA95-44A0-86DD-EF98017BF31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E2FE3FEC-E5E3-4412-94F8-C75A51EFAD6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96A6FC8A-02D5-46E3-91F5-707F07988BE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5F0E0644-C64C-4E23-BD0F-0EBB698A1B7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86A85D42-9C82-496C-A057-352CD769118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7F6245F2-1A3B-4BB6-98F3-1CC7743196D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id="{D03FEE7B-4E86-4361-AA4A-F93B863AEB9C}"/>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a:extLst>
            <a:ext uri="{FF2B5EF4-FFF2-40B4-BE49-F238E27FC236}">
              <a16:creationId xmlns:a16="http://schemas.microsoft.com/office/drawing/2014/main" id="{66756110-D8BE-4D71-9C6F-3E88F94BA7E9}"/>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a:extLst>
            <a:ext uri="{FF2B5EF4-FFF2-40B4-BE49-F238E27FC236}">
              <a16:creationId xmlns:a16="http://schemas.microsoft.com/office/drawing/2014/main" id="{78C1A422-C84E-4F40-8784-1743471E6B27}"/>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a:extLst>
            <a:ext uri="{FF2B5EF4-FFF2-40B4-BE49-F238E27FC236}">
              <a16:creationId xmlns:a16="http://schemas.microsoft.com/office/drawing/2014/main" id="{AE72E0EE-A934-4E32-AF4B-677AB1D542EA}"/>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a:extLst>
            <a:ext uri="{FF2B5EF4-FFF2-40B4-BE49-F238E27FC236}">
              <a16:creationId xmlns:a16="http://schemas.microsoft.com/office/drawing/2014/main" id="{8C2AE756-38E8-4378-BCB5-A4F1E21E8FBC}"/>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a:extLst>
            <a:ext uri="{FF2B5EF4-FFF2-40B4-BE49-F238E27FC236}">
              <a16:creationId xmlns:a16="http://schemas.microsoft.com/office/drawing/2014/main" id="{C8B893A0-0CE7-412A-8759-4B1248A5D1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a:extLst>
            <a:ext uri="{FF2B5EF4-FFF2-40B4-BE49-F238E27FC236}">
              <a16:creationId xmlns:a16="http://schemas.microsoft.com/office/drawing/2014/main" id="{C5729C24-7D38-428C-B25B-77485D47262E}"/>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a:extLst>
            <a:ext uri="{FF2B5EF4-FFF2-40B4-BE49-F238E27FC236}">
              <a16:creationId xmlns:a16="http://schemas.microsoft.com/office/drawing/2014/main" id="{DD3C5858-B6A4-42CD-BD2F-AE648D6AA125}"/>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a:extLst>
            <a:ext uri="{FF2B5EF4-FFF2-40B4-BE49-F238E27FC236}">
              <a16:creationId xmlns:a16="http://schemas.microsoft.com/office/drawing/2014/main" id="{1DF3BC2F-D22C-42EE-9299-A0FB0E620DEC}"/>
            </a:ext>
          </a:extLst>
        </xdr:cNvPr>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a:extLst>
            <a:ext uri="{FF2B5EF4-FFF2-40B4-BE49-F238E27FC236}">
              <a16:creationId xmlns:a16="http://schemas.microsoft.com/office/drawing/2014/main" id="{AA3F7D0C-D873-4307-8F70-71F7DE32640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a:extLst>
            <a:ext uri="{FF2B5EF4-FFF2-40B4-BE49-F238E27FC236}">
              <a16:creationId xmlns:a16="http://schemas.microsoft.com/office/drawing/2014/main" id="{C15CB14E-81CF-42F8-9361-6B7952A88F1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a:extLst>
            <a:ext uri="{FF2B5EF4-FFF2-40B4-BE49-F238E27FC236}">
              <a16:creationId xmlns:a16="http://schemas.microsoft.com/office/drawing/2014/main" id="{685165B8-E29D-4151-82D8-71FA0234E45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169926</xdr:rowOff>
    </xdr:from>
    <xdr:to>
      <xdr:col>24</xdr:col>
      <xdr:colOff>62865</xdr:colOff>
      <xdr:row>42</xdr:row>
      <xdr:rowOff>37338</xdr:rowOff>
    </xdr:to>
    <xdr:cxnSp macro="">
      <xdr:nvCxnSpPr>
        <xdr:cNvPr id="54" name="直線コネクタ 53">
          <a:extLst>
            <a:ext uri="{FF2B5EF4-FFF2-40B4-BE49-F238E27FC236}">
              <a16:creationId xmlns:a16="http://schemas.microsoft.com/office/drawing/2014/main" id="{986E01EA-5F0D-4534-9A37-BDCAA5D09FBF}"/>
            </a:ext>
          </a:extLst>
        </xdr:cNvPr>
        <xdr:cNvCxnSpPr/>
      </xdr:nvCxnSpPr>
      <xdr:spPr>
        <a:xfrm flipV="1">
          <a:off x="4634865" y="5827776"/>
          <a:ext cx="0"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41165</xdr:rowOff>
    </xdr:from>
    <xdr:ext cx="405111" cy="259045"/>
    <xdr:sp macro="" textlink="">
      <xdr:nvSpPr>
        <xdr:cNvPr id="55" name="【道路】&#10;有形固定資産減価償却率最小値テキスト">
          <a:extLst>
            <a:ext uri="{FF2B5EF4-FFF2-40B4-BE49-F238E27FC236}">
              <a16:creationId xmlns:a16="http://schemas.microsoft.com/office/drawing/2014/main" id="{4C6B64F7-E7C6-413C-9683-926546D70648}"/>
            </a:ext>
          </a:extLst>
        </xdr:cNvPr>
        <xdr:cNvSpPr txBox="1"/>
      </xdr:nvSpPr>
      <xdr:spPr>
        <a:xfrm>
          <a:off x="4673600" y="72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37338</xdr:rowOff>
    </xdr:from>
    <xdr:to>
      <xdr:col>24</xdr:col>
      <xdr:colOff>152400</xdr:colOff>
      <xdr:row>42</xdr:row>
      <xdr:rowOff>37338</xdr:rowOff>
    </xdr:to>
    <xdr:cxnSp macro="">
      <xdr:nvCxnSpPr>
        <xdr:cNvPr id="56" name="直線コネクタ 55">
          <a:extLst>
            <a:ext uri="{FF2B5EF4-FFF2-40B4-BE49-F238E27FC236}">
              <a16:creationId xmlns:a16="http://schemas.microsoft.com/office/drawing/2014/main" id="{681AF14E-8D45-4621-8FFE-FAB3A7C7C16A}"/>
            </a:ext>
          </a:extLst>
        </xdr:cNvPr>
        <xdr:cNvCxnSpPr/>
      </xdr:nvCxnSpPr>
      <xdr:spPr>
        <a:xfrm>
          <a:off x="4546600" y="723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116603</xdr:rowOff>
    </xdr:from>
    <xdr:ext cx="405111" cy="259045"/>
    <xdr:sp macro="" textlink="">
      <xdr:nvSpPr>
        <xdr:cNvPr id="57" name="【道路】&#10;有形固定資産減価償却率最大値テキスト">
          <a:extLst>
            <a:ext uri="{FF2B5EF4-FFF2-40B4-BE49-F238E27FC236}">
              <a16:creationId xmlns:a16="http://schemas.microsoft.com/office/drawing/2014/main" id="{FF29ED60-B00D-4202-A14E-C1FFD38AA8C4}"/>
            </a:ext>
          </a:extLst>
        </xdr:cNvPr>
        <xdr:cNvSpPr txBox="1"/>
      </xdr:nvSpPr>
      <xdr:spPr>
        <a:xfrm>
          <a:off x="4673600" y="560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169926</xdr:rowOff>
    </xdr:from>
    <xdr:to>
      <xdr:col>24</xdr:col>
      <xdr:colOff>152400</xdr:colOff>
      <xdr:row>33</xdr:row>
      <xdr:rowOff>169926</xdr:rowOff>
    </xdr:to>
    <xdr:cxnSp macro="">
      <xdr:nvCxnSpPr>
        <xdr:cNvPr id="58" name="直線コネクタ 57">
          <a:extLst>
            <a:ext uri="{FF2B5EF4-FFF2-40B4-BE49-F238E27FC236}">
              <a16:creationId xmlns:a16="http://schemas.microsoft.com/office/drawing/2014/main" id="{BE17EF86-5BA3-471E-9661-5F7887B007AF}"/>
            </a:ext>
          </a:extLst>
        </xdr:cNvPr>
        <xdr:cNvCxnSpPr/>
      </xdr:nvCxnSpPr>
      <xdr:spPr>
        <a:xfrm>
          <a:off x="4546600" y="582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104411</xdr:rowOff>
    </xdr:from>
    <xdr:ext cx="405111" cy="259045"/>
    <xdr:sp macro="" textlink="">
      <xdr:nvSpPr>
        <xdr:cNvPr id="59" name="【道路】&#10;有形固定資産減価償却率平均値テキスト">
          <a:extLst>
            <a:ext uri="{FF2B5EF4-FFF2-40B4-BE49-F238E27FC236}">
              <a16:creationId xmlns:a16="http://schemas.microsoft.com/office/drawing/2014/main" id="{B0E86FFA-3245-4D6D-B385-B0B857B2BB4F}"/>
            </a:ext>
          </a:extLst>
        </xdr:cNvPr>
        <xdr:cNvSpPr txBox="1"/>
      </xdr:nvSpPr>
      <xdr:spPr>
        <a:xfrm>
          <a:off x="4673600" y="6619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125984</xdr:rowOff>
    </xdr:from>
    <xdr:to>
      <xdr:col>24</xdr:col>
      <xdr:colOff>114300</xdr:colOff>
      <xdr:row>39</xdr:row>
      <xdr:rowOff>56134</xdr:rowOff>
    </xdr:to>
    <xdr:sp macro="" textlink="">
      <xdr:nvSpPr>
        <xdr:cNvPr id="60" name="フローチャート: 判断 59">
          <a:extLst>
            <a:ext uri="{FF2B5EF4-FFF2-40B4-BE49-F238E27FC236}">
              <a16:creationId xmlns:a16="http://schemas.microsoft.com/office/drawing/2014/main" id="{A3C18EDF-61E8-49B1-961F-AE106453C129}"/>
            </a:ext>
          </a:extLst>
        </xdr:cNvPr>
        <xdr:cNvSpPr/>
      </xdr:nvSpPr>
      <xdr:spPr>
        <a:xfrm>
          <a:off x="45847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146558</xdr:rowOff>
    </xdr:from>
    <xdr:to>
      <xdr:col>20</xdr:col>
      <xdr:colOff>38100</xdr:colOff>
      <xdr:row>39</xdr:row>
      <xdr:rowOff>76708</xdr:rowOff>
    </xdr:to>
    <xdr:sp macro="" textlink="">
      <xdr:nvSpPr>
        <xdr:cNvPr id="61" name="フローチャート: 判断 60">
          <a:extLst>
            <a:ext uri="{FF2B5EF4-FFF2-40B4-BE49-F238E27FC236}">
              <a16:creationId xmlns:a16="http://schemas.microsoft.com/office/drawing/2014/main" id="{D5B0680D-B01D-43FF-BEF0-E26195A29E03}"/>
            </a:ext>
          </a:extLst>
        </xdr:cNvPr>
        <xdr:cNvSpPr/>
      </xdr:nvSpPr>
      <xdr:spPr>
        <a:xfrm>
          <a:off x="3746500" y="666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164846</xdr:rowOff>
    </xdr:from>
    <xdr:to>
      <xdr:col>15</xdr:col>
      <xdr:colOff>101600</xdr:colOff>
      <xdr:row>39</xdr:row>
      <xdr:rowOff>94996</xdr:rowOff>
    </xdr:to>
    <xdr:sp macro="" textlink="">
      <xdr:nvSpPr>
        <xdr:cNvPr id="62" name="フローチャート: 判断 61">
          <a:extLst>
            <a:ext uri="{FF2B5EF4-FFF2-40B4-BE49-F238E27FC236}">
              <a16:creationId xmlns:a16="http://schemas.microsoft.com/office/drawing/2014/main" id="{7734AB9B-83C7-437E-BA03-3E15DB5D2A47}"/>
            </a:ext>
          </a:extLst>
        </xdr:cNvPr>
        <xdr:cNvSpPr/>
      </xdr:nvSpPr>
      <xdr:spPr>
        <a:xfrm>
          <a:off x="2857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34544</xdr:rowOff>
    </xdr:from>
    <xdr:to>
      <xdr:col>10</xdr:col>
      <xdr:colOff>165100</xdr:colOff>
      <xdr:row>39</xdr:row>
      <xdr:rowOff>136144</xdr:rowOff>
    </xdr:to>
    <xdr:sp macro="" textlink="">
      <xdr:nvSpPr>
        <xdr:cNvPr id="63" name="フローチャート: 判断 62">
          <a:extLst>
            <a:ext uri="{FF2B5EF4-FFF2-40B4-BE49-F238E27FC236}">
              <a16:creationId xmlns:a16="http://schemas.microsoft.com/office/drawing/2014/main" id="{7DA06438-2558-4A06-9A7C-5B2A4BA1C8C0}"/>
            </a:ext>
          </a:extLst>
        </xdr:cNvPr>
        <xdr:cNvSpPr/>
      </xdr:nvSpPr>
      <xdr:spPr>
        <a:xfrm>
          <a:off x="1968500" y="672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a:extLst>
            <a:ext uri="{FF2B5EF4-FFF2-40B4-BE49-F238E27FC236}">
              <a16:creationId xmlns:a16="http://schemas.microsoft.com/office/drawing/2014/main" id="{DB0858B1-1065-474C-85E9-63530A91E91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FCD0254C-9DDD-4D59-A666-8D91C7B34CE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547E10BE-395F-4D62-99B1-F3BDB3979B0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EED4A9FA-CE05-49DB-9AB1-0FD78B9655E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19993EE-BBBE-4886-968D-3B9EC8EBA4B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41</xdr:row>
      <xdr:rowOff>93980</xdr:rowOff>
    </xdr:from>
    <xdr:to>
      <xdr:col>15</xdr:col>
      <xdr:colOff>101600</xdr:colOff>
      <xdr:row>42</xdr:row>
      <xdr:rowOff>24130</xdr:rowOff>
    </xdr:to>
    <xdr:sp macro="" textlink="">
      <xdr:nvSpPr>
        <xdr:cNvPr id="69" name="楕円 68">
          <a:extLst>
            <a:ext uri="{FF2B5EF4-FFF2-40B4-BE49-F238E27FC236}">
              <a16:creationId xmlns:a16="http://schemas.microsoft.com/office/drawing/2014/main" id="{1DD26093-21EB-4F63-B6AD-540EA23B9B7B}"/>
            </a:ext>
          </a:extLst>
        </xdr:cNvPr>
        <xdr:cNvSpPr/>
      </xdr:nvSpPr>
      <xdr:spPr>
        <a:xfrm>
          <a:off x="2857500" y="712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41</xdr:row>
      <xdr:rowOff>48260</xdr:rowOff>
    </xdr:from>
    <xdr:to>
      <xdr:col>10</xdr:col>
      <xdr:colOff>165100</xdr:colOff>
      <xdr:row>41</xdr:row>
      <xdr:rowOff>149860</xdr:rowOff>
    </xdr:to>
    <xdr:sp macro="" textlink="">
      <xdr:nvSpPr>
        <xdr:cNvPr id="70" name="楕円 69">
          <a:extLst>
            <a:ext uri="{FF2B5EF4-FFF2-40B4-BE49-F238E27FC236}">
              <a16:creationId xmlns:a16="http://schemas.microsoft.com/office/drawing/2014/main" id="{42914D28-683F-4954-9565-70DA6ECBAB09}"/>
            </a:ext>
          </a:extLst>
        </xdr:cNvPr>
        <xdr:cNvSpPr/>
      </xdr:nvSpPr>
      <xdr:spPr>
        <a:xfrm>
          <a:off x="19685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99060</xdr:rowOff>
    </xdr:from>
    <xdr:to>
      <xdr:col>15</xdr:col>
      <xdr:colOff>50800</xdr:colOff>
      <xdr:row>41</xdr:row>
      <xdr:rowOff>144780</xdr:rowOff>
    </xdr:to>
    <xdr:cxnSp macro="">
      <xdr:nvCxnSpPr>
        <xdr:cNvPr id="71" name="直線コネクタ 70">
          <a:extLst>
            <a:ext uri="{FF2B5EF4-FFF2-40B4-BE49-F238E27FC236}">
              <a16:creationId xmlns:a16="http://schemas.microsoft.com/office/drawing/2014/main" id="{462C875D-8FCB-46ED-8E2A-4DDEFCA85252}"/>
            </a:ext>
          </a:extLst>
        </xdr:cNvPr>
        <xdr:cNvCxnSpPr/>
      </xdr:nvCxnSpPr>
      <xdr:spPr>
        <a:xfrm>
          <a:off x="2019300" y="71285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93235</xdr:rowOff>
    </xdr:from>
    <xdr:ext cx="405111" cy="259045"/>
    <xdr:sp macro="" textlink="">
      <xdr:nvSpPr>
        <xdr:cNvPr id="72" name="n_1aveValue【道路】&#10;有形固定資産減価償却率">
          <a:extLst>
            <a:ext uri="{FF2B5EF4-FFF2-40B4-BE49-F238E27FC236}">
              <a16:creationId xmlns:a16="http://schemas.microsoft.com/office/drawing/2014/main" id="{4A33EED9-7008-488A-88BE-B8B69AA14859}"/>
            </a:ext>
          </a:extLst>
        </xdr:cNvPr>
        <xdr:cNvSpPr txBox="1"/>
      </xdr:nvSpPr>
      <xdr:spPr>
        <a:xfrm>
          <a:off x="3582044" y="6436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111523</xdr:rowOff>
    </xdr:from>
    <xdr:ext cx="405111" cy="259045"/>
    <xdr:sp macro="" textlink="">
      <xdr:nvSpPr>
        <xdr:cNvPr id="73" name="n_2aveValue【道路】&#10;有形固定資産減価償却率">
          <a:extLst>
            <a:ext uri="{FF2B5EF4-FFF2-40B4-BE49-F238E27FC236}">
              <a16:creationId xmlns:a16="http://schemas.microsoft.com/office/drawing/2014/main" id="{67F03905-474F-41B1-8A99-091E4383782B}"/>
            </a:ext>
          </a:extLst>
        </xdr:cNvPr>
        <xdr:cNvSpPr txBox="1"/>
      </xdr:nvSpPr>
      <xdr:spPr>
        <a:xfrm>
          <a:off x="2705744" y="645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152671</xdr:rowOff>
    </xdr:from>
    <xdr:ext cx="405111" cy="259045"/>
    <xdr:sp macro="" textlink="">
      <xdr:nvSpPr>
        <xdr:cNvPr id="74" name="n_3aveValue【道路】&#10;有形固定資産減価償却率">
          <a:extLst>
            <a:ext uri="{FF2B5EF4-FFF2-40B4-BE49-F238E27FC236}">
              <a16:creationId xmlns:a16="http://schemas.microsoft.com/office/drawing/2014/main" id="{016F451E-8B91-4610-8F4A-FD4246E5A9A8}"/>
            </a:ext>
          </a:extLst>
        </xdr:cNvPr>
        <xdr:cNvSpPr txBox="1"/>
      </xdr:nvSpPr>
      <xdr:spPr>
        <a:xfrm>
          <a:off x="1816744" y="6496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15257</xdr:rowOff>
    </xdr:from>
    <xdr:ext cx="405111" cy="259045"/>
    <xdr:sp macro="" textlink="">
      <xdr:nvSpPr>
        <xdr:cNvPr id="75" name="n_2mainValue【道路】&#10;有形固定資産減価償却率">
          <a:extLst>
            <a:ext uri="{FF2B5EF4-FFF2-40B4-BE49-F238E27FC236}">
              <a16:creationId xmlns:a16="http://schemas.microsoft.com/office/drawing/2014/main" id="{09D447DA-6A2F-40BC-AE56-AF5E35519255}"/>
            </a:ext>
          </a:extLst>
        </xdr:cNvPr>
        <xdr:cNvSpPr txBox="1"/>
      </xdr:nvSpPr>
      <xdr:spPr>
        <a:xfrm>
          <a:off x="2705744"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140987</xdr:rowOff>
    </xdr:from>
    <xdr:ext cx="405111" cy="259045"/>
    <xdr:sp macro="" textlink="">
      <xdr:nvSpPr>
        <xdr:cNvPr id="76" name="n_3mainValue【道路】&#10;有形固定資産減価償却率">
          <a:extLst>
            <a:ext uri="{FF2B5EF4-FFF2-40B4-BE49-F238E27FC236}">
              <a16:creationId xmlns:a16="http://schemas.microsoft.com/office/drawing/2014/main" id="{7E0D85BE-2611-49F7-8AC2-52055D4A01A1}"/>
            </a:ext>
          </a:extLst>
        </xdr:cNvPr>
        <xdr:cNvSpPr txBox="1"/>
      </xdr:nvSpPr>
      <xdr:spPr>
        <a:xfrm>
          <a:off x="1816744" y="717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a:extLst>
            <a:ext uri="{FF2B5EF4-FFF2-40B4-BE49-F238E27FC236}">
              <a16:creationId xmlns:a16="http://schemas.microsoft.com/office/drawing/2014/main" id="{7D1A39AF-27D7-44FC-A15C-B2FC3E8CAA4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a:extLst>
            <a:ext uri="{FF2B5EF4-FFF2-40B4-BE49-F238E27FC236}">
              <a16:creationId xmlns:a16="http://schemas.microsoft.com/office/drawing/2014/main" id="{9B628697-BBD7-4585-9998-8E9E6C08EA6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a:extLst>
            <a:ext uri="{FF2B5EF4-FFF2-40B4-BE49-F238E27FC236}">
              <a16:creationId xmlns:a16="http://schemas.microsoft.com/office/drawing/2014/main" id="{8A2A9386-0DDA-4421-A93E-215A520E966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a:extLst>
            <a:ext uri="{FF2B5EF4-FFF2-40B4-BE49-F238E27FC236}">
              <a16:creationId xmlns:a16="http://schemas.microsoft.com/office/drawing/2014/main" id="{8C22EABD-73F1-4275-AAC6-7B8DA6867C2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a:extLst>
            <a:ext uri="{FF2B5EF4-FFF2-40B4-BE49-F238E27FC236}">
              <a16:creationId xmlns:a16="http://schemas.microsoft.com/office/drawing/2014/main" id="{5FA35F94-ED2B-4C8F-95CA-A6D3740CEF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a:extLst>
            <a:ext uri="{FF2B5EF4-FFF2-40B4-BE49-F238E27FC236}">
              <a16:creationId xmlns:a16="http://schemas.microsoft.com/office/drawing/2014/main" id="{2554A1DF-78D1-427A-A52D-10ED257A751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a:extLst>
            <a:ext uri="{FF2B5EF4-FFF2-40B4-BE49-F238E27FC236}">
              <a16:creationId xmlns:a16="http://schemas.microsoft.com/office/drawing/2014/main" id="{C997170D-8EBB-482E-AB84-7DF741C8E4F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a:extLst>
            <a:ext uri="{FF2B5EF4-FFF2-40B4-BE49-F238E27FC236}">
              <a16:creationId xmlns:a16="http://schemas.microsoft.com/office/drawing/2014/main" id="{586F9319-D594-4F57-A4E7-3625667B086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a:extLst>
            <a:ext uri="{FF2B5EF4-FFF2-40B4-BE49-F238E27FC236}">
              <a16:creationId xmlns:a16="http://schemas.microsoft.com/office/drawing/2014/main" id="{CDA84BAE-7AF9-47EE-B068-4E6D8B40C41F}"/>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a:extLst>
            <a:ext uri="{FF2B5EF4-FFF2-40B4-BE49-F238E27FC236}">
              <a16:creationId xmlns:a16="http://schemas.microsoft.com/office/drawing/2014/main" id="{4B7135E8-9BC5-43BD-B5AA-B3F36BA4FC5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7" name="直線コネクタ 86">
          <a:extLst>
            <a:ext uri="{FF2B5EF4-FFF2-40B4-BE49-F238E27FC236}">
              <a16:creationId xmlns:a16="http://schemas.microsoft.com/office/drawing/2014/main" id="{FE3286B6-C200-41A0-8922-DD20C0E539C4}"/>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8" name="テキスト ボックス 87">
          <a:extLst>
            <a:ext uri="{FF2B5EF4-FFF2-40B4-BE49-F238E27FC236}">
              <a16:creationId xmlns:a16="http://schemas.microsoft.com/office/drawing/2014/main" id="{8D217DFF-C290-4B7A-B7BC-2F9BAAA40F43}"/>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9" name="直線コネクタ 88">
          <a:extLst>
            <a:ext uri="{FF2B5EF4-FFF2-40B4-BE49-F238E27FC236}">
              <a16:creationId xmlns:a16="http://schemas.microsoft.com/office/drawing/2014/main" id="{00705AEA-1BA0-4B07-B855-0E21FA78289C}"/>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90" name="テキスト ボックス 89">
          <a:extLst>
            <a:ext uri="{FF2B5EF4-FFF2-40B4-BE49-F238E27FC236}">
              <a16:creationId xmlns:a16="http://schemas.microsoft.com/office/drawing/2014/main" id="{8DF730BD-554A-423F-8A7E-B877A4447BCF}"/>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1" name="直線コネクタ 90">
          <a:extLst>
            <a:ext uri="{FF2B5EF4-FFF2-40B4-BE49-F238E27FC236}">
              <a16:creationId xmlns:a16="http://schemas.microsoft.com/office/drawing/2014/main" id="{D452ACEC-8176-437B-A45E-11ED05484D06}"/>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92" name="テキスト ボックス 91">
          <a:extLst>
            <a:ext uri="{FF2B5EF4-FFF2-40B4-BE49-F238E27FC236}">
              <a16:creationId xmlns:a16="http://schemas.microsoft.com/office/drawing/2014/main" id="{882D7ED0-46DF-44CB-AC47-DCFC6933D91D}"/>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3" name="直線コネクタ 92">
          <a:extLst>
            <a:ext uri="{FF2B5EF4-FFF2-40B4-BE49-F238E27FC236}">
              <a16:creationId xmlns:a16="http://schemas.microsoft.com/office/drawing/2014/main" id="{2D09A993-C4B8-48D6-B5F9-41D7CC49A3AC}"/>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94" name="テキスト ボックス 93">
          <a:extLst>
            <a:ext uri="{FF2B5EF4-FFF2-40B4-BE49-F238E27FC236}">
              <a16:creationId xmlns:a16="http://schemas.microsoft.com/office/drawing/2014/main" id="{5CAAD52F-6382-4F9A-9B65-36ECF5ECBF8F}"/>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a:extLst>
            <a:ext uri="{FF2B5EF4-FFF2-40B4-BE49-F238E27FC236}">
              <a16:creationId xmlns:a16="http://schemas.microsoft.com/office/drawing/2014/main" id="{7927D64A-722C-4581-BF79-C8CAE48CF9F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6" name="テキスト ボックス 95">
          <a:extLst>
            <a:ext uri="{FF2B5EF4-FFF2-40B4-BE49-F238E27FC236}">
              <a16:creationId xmlns:a16="http://schemas.microsoft.com/office/drawing/2014/main" id="{92A10FA0-65AE-4610-8CE4-3646228D17AD}"/>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道路】&#10;一人当たり延長グラフ枠">
          <a:extLst>
            <a:ext uri="{FF2B5EF4-FFF2-40B4-BE49-F238E27FC236}">
              <a16:creationId xmlns:a16="http://schemas.microsoft.com/office/drawing/2014/main" id="{7ABCC6E1-085D-438D-AA40-A2B3381CC74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14430</xdr:rowOff>
    </xdr:from>
    <xdr:to>
      <xdr:col>54</xdr:col>
      <xdr:colOff>189865</xdr:colOff>
      <xdr:row>41</xdr:row>
      <xdr:rowOff>131686</xdr:rowOff>
    </xdr:to>
    <xdr:cxnSp macro="">
      <xdr:nvCxnSpPr>
        <xdr:cNvPr id="98" name="直線コネクタ 97">
          <a:extLst>
            <a:ext uri="{FF2B5EF4-FFF2-40B4-BE49-F238E27FC236}">
              <a16:creationId xmlns:a16="http://schemas.microsoft.com/office/drawing/2014/main" id="{17690124-6243-4EFC-9A00-1931C8150BFA}"/>
            </a:ext>
          </a:extLst>
        </xdr:cNvPr>
        <xdr:cNvCxnSpPr/>
      </xdr:nvCxnSpPr>
      <xdr:spPr>
        <a:xfrm flipV="1">
          <a:off x="10476865" y="6015180"/>
          <a:ext cx="0" cy="1145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135513</xdr:rowOff>
    </xdr:from>
    <xdr:ext cx="469744" cy="259045"/>
    <xdr:sp macro="" textlink="">
      <xdr:nvSpPr>
        <xdr:cNvPr id="99" name="【道路】&#10;一人当たり延長最小値テキスト">
          <a:extLst>
            <a:ext uri="{FF2B5EF4-FFF2-40B4-BE49-F238E27FC236}">
              <a16:creationId xmlns:a16="http://schemas.microsoft.com/office/drawing/2014/main" id="{46BA8EA4-8C3F-4C90-AC2D-AC8AD7A937FC}"/>
            </a:ext>
          </a:extLst>
        </xdr:cNvPr>
        <xdr:cNvSpPr txBox="1"/>
      </xdr:nvSpPr>
      <xdr:spPr>
        <a:xfrm>
          <a:off x="10515600" y="7164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131686</xdr:rowOff>
    </xdr:from>
    <xdr:to>
      <xdr:col>55</xdr:col>
      <xdr:colOff>88900</xdr:colOff>
      <xdr:row>41</xdr:row>
      <xdr:rowOff>131686</xdr:rowOff>
    </xdr:to>
    <xdr:cxnSp macro="">
      <xdr:nvCxnSpPr>
        <xdr:cNvPr id="100" name="直線コネクタ 99">
          <a:extLst>
            <a:ext uri="{FF2B5EF4-FFF2-40B4-BE49-F238E27FC236}">
              <a16:creationId xmlns:a16="http://schemas.microsoft.com/office/drawing/2014/main" id="{1D73B0A3-A878-4ECA-8C86-6EC2B5E9E855}"/>
            </a:ext>
          </a:extLst>
        </xdr:cNvPr>
        <xdr:cNvCxnSpPr/>
      </xdr:nvCxnSpPr>
      <xdr:spPr>
        <a:xfrm>
          <a:off x="10388600" y="7161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132557</xdr:rowOff>
    </xdr:from>
    <xdr:ext cx="599010" cy="259045"/>
    <xdr:sp macro="" textlink="">
      <xdr:nvSpPr>
        <xdr:cNvPr id="101" name="【道路】&#10;一人当たり延長最大値テキスト">
          <a:extLst>
            <a:ext uri="{FF2B5EF4-FFF2-40B4-BE49-F238E27FC236}">
              <a16:creationId xmlns:a16="http://schemas.microsoft.com/office/drawing/2014/main" id="{F9F82C84-20D4-445E-BE0B-61791892A211}"/>
            </a:ext>
          </a:extLst>
        </xdr:cNvPr>
        <xdr:cNvSpPr txBox="1"/>
      </xdr:nvSpPr>
      <xdr:spPr>
        <a:xfrm>
          <a:off x="10515600" y="5790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14430</xdr:rowOff>
    </xdr:from>
    <xdr:to>
      <xdr:col>55</xdr:col>
      <xdr:colOff>88900</xdr:colOff>
      <xdr:row>35</xdr:row>
      <xdr:rowOff>14430</xdr:rowOff>
    </xdr:to>
    <xdr:cxnSp macro="">
      <xdr:nvCxnSpPr>
        <xdr:cNvPr id="102" name="直線コネクタ 101">
          <a:extLst>
            <a:ext uri="{FF2B5EF4-FFF2-40B4-BE49-F238E27FC236}">
              <a16:creationId xmlns:a16="http://schemas.microsoft.com/office/drawing/2014/main" id="{10864296-2589-4527-84C2-78483537CBEB}"/>
            </a:ext>
          </a:extLst>
        </xdr:cNvPr>
        <xdr:cNvCxnSpPr/>
      </xdr:nvCxnSpPr>
      <xdr:spPr>
        <a:xfrm>
          <a:off x="10388600" y="601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112298</xdr:rowOff>
    </xdr:from>
    <xdr:ext cx="534377" cy="259045"/>
    <xdr:sp macro="" textlink="">
      <xdr:nvSpPr>
        <xdr:cNvPr id="103" name="【道路】&#10;一人当たり延長平均値テキスト">
          <a:extLst>
            <a:ext uri="{FF2B5EF4-FFF2-40B4-BE49-F238E27FC236}">
              <a16:creationId xmlns:a16="http://schemas.microsoft.com/office/drawing/2014/main" id="{A72875E6-CD80-407C-A7C7-2B999EA342F8}"/>
            </a:ext>
          </a:extLst>
        </xdr:cNvPr>
        <xdr:cNvSpPr txBox="1"/>
      </xdr:nvSpPr>
      <xdr:spPr>
        <a:xfrm>
          <a:off x="10515600" y="6970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133871</xdr:rowOff>
    </xdr:from>
    <xdr:to>
      <xdr:col>55</xdr:col>
      <xdr:colOff>50800</xdr:colOff>
      <xdr:row>41</xdr:row>
      <xdr:rowOff>64021</xdr:rowOff>
    </xdr:to>
    <xdr:sp macro="" textlink="">
      <xdr:nvSpPr>
        <xdr:cNvPr id="104" name="フローチャート: 判断 103">
          <a:extLst>
            <a:ext uri="{FF2B5EF4-FFF2-40B4-BE49-F238E27FC236}">
              <a16:creationId xmlns:a16="http://schemas.microsoft.com/office/drawing/2014/main" id="{9CBE8A57-8420-4295-859A-8CB2DAF3FCDE}"/>
            </a:ext>
          </a:extLst>
        </xdr:cNvPr>
        <xdr:cNvSpPr/>
      </xdr:nvSpPr>
      <xdr:spPr>
        <a:xfrm>
          <a:off x="10426700" y="699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127342</xdr:rowOff>
    </xdr:from>
    <xdr:to>
      <xdr:col>50</xdr:col>
      <xdr:colOff>165100</xdr:colOff>
      <xdr:row>41</xdr:row>
      <xdr:rowOff>57492</xdr:rowOff>
    </xdr:to>
    <xdr:sp macro="" textlink="">
      <xdr:nvSpPr>
        <xdr:cNvPr id="105" name="フローチャート: 判断 104">
          <a:extLst>
            <a:ext uri="{FF2B5EF4-FFF2-40B4-BE49-F238E27FC236}">
              <a16:creationId xmlns:a16="http://schemas.microsoft.com/office/drawing/2014/main" id="{B714B1C4-9985-4082-88D2-2EC1C478907F}"/>
            </a:ext>
          </a:extLst>
        </xdr:cNvPr>
        <xdr:cNvSpPr/>
      </xdr:nvSpPr>
      <xdr:spPr>
        <a:xfrm>
          <a:off x="9588500" y="698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98330</xdr:rowOff>
    </xdr:from>
    <xdr:to>
      <xdr:col>46</xdr:col>
      <xdr:colOff>38100</xdr:colOff>
      <xdr:row>41</xdr:row>
      <xdr:rowOff>28480</xdr:rowOff>
    </xdr:to>
    <xdr:sp macro="" textlink="">
      <xdr:nvSpPr>
        <xdr:cNvPr id="106" name="フローチャート: 判断 105">
          <a:extLst>
            <a:ext uri="{FF2B5EF4-FFF2-40B4-BE49-F238E27FC236}">
              <a16:creationId xmlns:a16="http://schemas.microsoft.com/office/drawing/2014/main" id="{C1164218-408E-4A97-ACDF-225EDA9316FB}"/>
            </a:ext>
          </a:extLst>
        </xdr:cNvPr>
        <xdr:cNvSpPr/>
      </xdr:nvSpPr>
      <xdr:spPr>
        <a:xfrm>
          <a:off x="8699500" y="695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139878</xdr:rowOff>
    </xdr:from>
    <xdr:to>
      <xdr:col>41</xdr:col>
      <xdr:colOff>101600</xdr:colOff>
      <xdr:row>41</xdr:row>
      <xdr:rowOff>70028</xdr:rowOff>
    </xdr:to>
    <xdr:sp macro="" textlink="">
      <xdr:nvSpPr>
        <xdr:cNvPr id="107" name="フローチャート: 判断 106">
          <a:extLst>
            <a:ext uri="{FF2B5EF4-FFF2-40B4-BE49-F238E27FC236}">
              <a16:creationId xmlns:a16="http://schemas.microsoft.com/office/drawing/2014/main" id="{62226FF3-9F01-41C8-988F-6E3E42094E5E}"/>
            </a:ext>
          </a:extLst>
        </xdr:cNvPr>
        <xdr:cNvSpPr/>
      </xdr:nvSpPr>
      <xdr:spPr>
        <a:xfrm>
          <a:off x="7810500" y="699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A339AC22-0410-44F7-8CEC-9FDA354DA37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86F6794F-E265-4FB2-BBC1-8A06F7BC152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E4BC4C01-B171-4F66-9D12-DDB818D0CB6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BDD0323E-532D-4E8A-B681-65D9C70BF24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D57C8736-02DD-42E9-8AFD-3D9BA68C02A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35499</xdr:rowOff>
    </xdr:from>
    <xdr:to>
      <xdr:col>46</xdr:col>
      <xdr:colOff>38100</xdr:colOff>
      <xdr:row>40</xdr:row>
      <xdr:rowOff>137099</xdr:rowOff>
    </xdr:to>
    <xdr:sp macro="" textlink="">
      <xdr:nvSpPr>
        <xdr:cNvPr id="113" name="楕円 112">
          <a:extLst>
            <a:ext uri="{FF2B5EF4-FFF2-40B4-BE49-F238E27FC236}">
              <a16:creationId xmlns:a16="http://schemas.microsoft.com/office/drawing/2014/main" id="{655FB50E-1A8F-4580-9C24-E4B7077829E9}"/>
            </a:ext>
          </a:extLst>
        </xdr:cNvPr>
        <xdr:cNvSpPr/>
      </xdr:nvSpPr>
      <xdr:spPr>
        <a:xfrm>
          <a:off x="8699500" y="689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156783</xdr:rowOff>
    </xdr:from>
    <xdr:to>
      <xdr:col>41</xdr:col>
      <xdr:colOff>101600</xdr:colOff>
      <xdr:row>40</xdr:row>
      <xdr:rowOff>86933</xdr:rowOff>
    </xdr:to>
    <xdr:sp macro="" textlink="">
      <xdr:nvSpPr>
        <xdr:cNvPr id="114" name="楕円 113">
          <a:extLst>
            <a:ext uri="{FF2B5EF4-FFF2-40B4-BE49-F238E27FC236}">
              <a16:creationId xmlns:a16="http://schemas.microsoft.com/office/drawing/2014/main" id="{95087120-BD19-479A-AF8A-B01945D8D834}"/>
            </a:ext>
          </a:extLst>
        </xdr:cNvPr>
        <xdr:cNvSpPr/>
      </xdr:nvSpPr>
      <xdr:spPr>
        <a:xfrm>
          <a:off x="7810500" y="684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36133</xdr:rowOff>
    </xdr:from>
    <xdr:to>
      <xdr:col>45</xdr:col>
      <xdr:colOff>177800</xdr:colOff>
      <xdr:row>40</xdr:row>
      <xdr:rowOff>86299</xdr:rowOff>
    </xdr:to>
    <xdr:cxnSp macro="">
      <xdr:nvCxnSpPr>
        <xdr:cNvPr id="115" name="直線コネクタ 114">
          <a:extLst>
            <a:ext uri="{FF2B5EF4-FFF2-40B4-BE49-F238E27FC236}">
              <a16:creationId xmlns:a16="http://schemas.microsoft.com/office/drawing/2014/main" id="{942BE1FD-893B-423F-A703-2985AA792B57}"/>
            </a:ext>
          </a:extLst>
        </xdr:cNvPr>
        <xdr:cNvCxnSpPr/>
      </xdr:nvCxnSpPr>
      <xdr:spPr>
        <a:xfrm>
          <a:off x="7861300" y="6894133"/>
          <a:ext cx="889000" cy="50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74019</xdr:rowOff>
    </xdr:from>
    <xdr:ext cx="534377" cy="259045"/>
    <xdr:sp macro="" textlink="">
      <xdr:nvSpPr>
        <xdr:cNvPr id="116" name="n_1aveValue【道路】&#10;一人当たり延長">
          <a:extLst>
            <a:ext uri="{FF2B5EF4-FFF2-40B4-BE49-F238E27FC236}">
              <a16:creationId xmlns:a16="http://schemas.microsoft.com/office/drawing/2014/main" id="{698F4C0D-DA86-47EC-95FA-250C72791ABB}"/>
            </a:ext>
          </a:extLst>
        </xdr:cNvPr>
        <xdr:cNvSpPr txBox="1"/>
      </xdr:nvSpPr>
      <xdr:spPr>
        <a:xfrm>
          <a:off x="9359411" y="676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19607</xdr:rowOff>
    </xdr:from>
    <xdr:ext cx="534377" cy="259045"/>
    <xdr:sp macro="" textlink="">
      <xdr:nvSpPr>
        <xdr:cNvPr id="117" name="n_2aveValue【道路】&#10;一人当たり延長">
          <a:extLst>
            <a:ext uri="{FF2B5EF4-FFF2-40B4-BE49-F238E27FC236}">
              <a16:creationId xmlns:a16="http://schemas.microsoft.com/office/drawing/2014/main" id="{FE2E2440-5551-449B-9731-562E42BF55DE}"/>
            </a:ext>
          </a:extLst>
        </xdr:cNvPr>
        <xdr:cNvSpPr txBox="1"/>
      </xdr:nvSpPr>
      <xdr:spPr>
        <a:xfrm>
          <a:off x="8483111" y="704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61155</xdr:rowOff>
    </xdr:from>
    <xdr:ext cx="534377" cy="259045"/>
    <xdr:sp macro="" textlink="">
      <xdr:nvSpPr>
        <xdr:cNvPr id="118" name="n_3aveValue【道路】&#10;一人当たり延長">
          <a:extLst>
            <a:ext uri="{FF2B5EF4-FFF2-40B4-BE49-F238E27FC236}">
              <a16:creationId xmlns:a16="http://schemas.microsoft.com/office/drawing/2014/main" id="{B24CFD13-A8CD-49CF-81FF-6C4F1028A22A}"/>
            </a:ext>
          </a:extLst>
        </xdr:cNvPr>
        <xdr:cNvSpPr txBox="1"/>
      </xdr:nvSpPr>
      <xdr:spPr>
        <a:xfrm>
          <a:off x="7594111" y="709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153626</xdr:rowOff>
    </xdr:from>
    <xdr:ext cx="534377" cy="259045"/>
    <xdr:sp macro="" textlink="">
      <xdr:nvSpPr>
        <xdr:cNvPr id="119" name="n_2mainValue【道路】&#10;一人当たり延長">
          <a:extLst>
            <a:ext uri="{FF2B5EF4-FFF2-40B4-BE49-F238E27FC236}">
              <a16:creationId xmlns:a16="http://schemas.microsoft.com/office/drawing/2014/main" id="{B5B22490-9EAC-485F-9B65-730A22A8B676}"/>
            </a:ext>
          </a:extLst>
        </xdr:cNvPr>
        <xdr:cNvSpPr txBox="1"/>
      </xdr:nvSpPr>
      <xdr:spPr>
        <a:xfrm>
          <a:off x="8483111" y="666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38</xdr:row>
      <xdr:rowOff>103460</xdr:rowOff>
    </xdr:from>
    <xdr:ext cx="599010" cy="259045"/>
    <xdr:sp macro="" textlink="">
      <xdr:nvSpPr>
        <xdr:cNvPr id="120" name="n_3mainValue【道路】&#10;一人当たり延長">
          <a:extLst>
            <a:ext uri="{FF2B5EF4-FFF2-40B4-BE49-F238E27FC236}">
              <a16:creationId xmlns:a16="http://schemas.microsoft.com/office/drawing/2014/main" id="{31045D3C-04DB-425D-BEE3-A888A06C6969}"/>
            </a:ext>
          </a:extLst>
        </xdr:cNvPr>
        <xdr:cNvSpPr txBox="1"/>
      </xdr:nvSpPr>
      <xdr:spPr>
        <a:xfrm>
          <a:off x="7561794" y="661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a:extLst>
            <a:ext uri="{FF2B5EF4-FFF2-40B4-BE49-F238E27FC236}">
              <a16:creationId xmlns:a16="http://schemas.microsoft.com/office/drawing/2014/main" id="{6C5F5DB9-7016-406A-B048-2BDD631720A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a:extLst>
            <a:ext uri="{FF2B5EF4-FFF2-40B4-BE49-F238E27FC236}">
              <a16:creationId xmlns:a16="http://schemas.microsoft.com/office/drawing/2014/main" id="{79822BA2-981D-4633-9329-3980FD75D25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a:extLst>
            <a:ext uri="{FF2B5EF4-FFF2-40B4-BE49-F238E27FC236}">
              <a16:creationId xmlns:a16="http://schemas.microsoft.com/office/drawing/2014/main" id="{04B56B8A-3B81-4C7A-8A0C-1B848477D6A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a:extLst>
            <a:ext uri="{FF2B5EF4-FFF2-40B4-BE49-F238E27FC236}">
              <a16:creationId xmlns:a16="http://schemas.microsoft.com/office/drawing/2014/main" id="{D20D101F-BCCF-440C-88F1-5915D18ACF8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a:extLst>
            <a:ext uri="{FF2B5EF4-FFF2-40B4-BE49-F238E27FC236}">
              <a16:creationId xmlns:a16="http://schemas.microsoft.com/office/drawing/2014/main" id="{1EA47399-52E5-45A8-A56C-0F76E7E7262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a:extLst>
            <a:ext uri="{FF2B5EF4-FFF2-40B4-BE49-F238E27FC236}">
              <a16:creationId xmlns:a16="http://schemas.microsoft.com/office/drawing/2014/main" id="{DAD755D5-2DF3-468C-A9C8-685E48465D3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a:extLst>
            <a:ext uri="{FF2B5EF4-FFF2-40B4-BE49-F238E27FC236}">
              <a16:creationId xmlns:a16="http://schemas.microsoft.com/office/drawing/2014/main" id="{46E92DC8-03C8-4F28-B194-CD42E08C909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a:extLst>
            <a:ext uri="{FF2B5EF4-FFF2-40B4-BE49-F238E27FC236}">
              <a16:creationId xmlns:a16="http://schemas.microsoft.com/office/drawing/2014/main" id="{5A72B10E-45D5-4EA8-9DA3-D51AE71676C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a:extLst>
            <a:ext uri="{FF2B5EF4-FFF2-40B4-BE49-F238E27FC236}">
              <a16:creationId xmlns:a16="http://schemas.microsoft.com/office/drawing/2014/main" id="{611E12C9-3701-4A9F-8903-7F6AFEE19A4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a:extLst>
            <a:ext uri="{FF2B5EF4-FFF2-40B4-BE49-F238E27FC236}">
              <a16:creationId xmlns:a16="http://schemas.microsoft.com/office/drawing/2014/main" id="{F6DDA780-D5D0-4DB4-BABB-F9F7AABC0FB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1" name="直線コネクタ 130">
          <a:extLst>
            <a:ext uri="{FF2B5EF4-FFF2-40B4-BE49-F238E27FC236}">
              <a16:creationId xmlns:a16="http://schemas.microsoft.com/office/drawing/2014/main" id="{D6A516D3-FB23-4709-AB5E-BBA52DD941BA}"/>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2" name="テキスト ボックス 131">
          <a:extLst>
            <a:ext uri="{FF2B5EF4-FFF2-40B4-BE49-F238E27FC236}">
              <a16:creationId xmlns:a16="http://schemas.microsoft.com/office/drawing/2014/main" id="{B830C119-B83B-4101-A6F9-FD9C562BDF2F}"/>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3" name="直線コネクタ 132">
          <a:extLst>
            <a:ext uri="{FF2B5EF4-FFF2-40B4-BE49-F238E27FC236}">
              <a16:creationId xmlns:a16="http://schemas.microsoft.com/office/drawing/2014/main" id="{D1C2D2AB-BD58-4671-B664-C0EC520B501F}"/>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4" name="テキスト ボックス 133">
          <a:extLst>
            <a:ext uri="{FF2B5EF4-FFF2-40B4-BE49-F238E27FC236}">
              <a16:creationId xmlns:a16="http://schemas.microsoft.com/office/drawing/2014/main" id="{D47E43B5-DADA-4461-970E-F43334A5C47C}"/>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5" name="直線コネクタ 134">
          <a:extLst>
            <a:ext uri="{FF2B5EF4-FFF2-40B4-BE49-F238E27FC236}">
              <a16:creationId xmlns:a16="http://schemas.microsoft.com/office/drawing/2014/main" id="{1319712D-58F7-440F-BDD1-BB0778391603}"/>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6" name="テキスト ボックス 135">
          <a:extLst>
            <a:ext uri="{FF2B5EF4-FFF2-40B4-BE49-F238E27FC236}">
              <a16:creationId xmlns:a16="http://schemas.microsoft.com/office/drawing/2014/main" id="{3DB7F01A-3784-43BE-8CF4-E8726BF7E2D6}"/>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7" name="直線コネクタ 136">
          <a:extLst>
            <a:ext uri="{FF2B5EF4-FFF2-40B4-BE49-F238E27FC236}">
              <a16:creationId xmlns:a16="http://schemas.microsoft.com/office/drawing/2014/main" id="{A22893D1-BA35-484B-BD66-7EC0D7982BAA}"/>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8" name="テキスト ボックス 137">
          <a:extLst>
            <a:ext uri="{FF2B5EF4-FFF2-40B4-BE49-F238E27FC236}">
              <a16:creationId xmlns:a16="http://schemas.microsoft.com/office/drawing/2014/main" id="{DE6286F0-EB0F-4AF6-AAF5-CBF74D4DAC88}"/>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9" name="直線コネクタ 138">
          <a:extLst>
            <a:ext uri="{FF2B5EF4-FFF2-40B4-BE49-F238E27FC236}">
              <a16:creationId xmlns:a16="http://schemas.microsoft.com/office/drawing/2014/main" id="{137B6E1A-2835-44CE-AC2A-B07E6B1CFEF6}"/>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0" name="テキスト ボックス 139">
          <a:extLst>
            <a:ext uri="{FF2B5EF4-FFF2-40B4-BE49-F238E27FC236}">
              <a16:creationId xmlns:a16="http://schemas.microsoft.com/office/drawing/2014/main" id="{309982E4-B708-4F2C-B827-99FE30C46A2B}"/>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1" name="直線コネクタ 140">
          <a:extLst>
            <a:ext uri="{FF2B5EF4-FFF2-40B4-BE49-F238E27FC236}">
              <a16:creationId xmlns:a16="http://schemas.microsoft.com/office/drawing/2014/main" id="{4C92DD51-21DE-4906-94DF-C88DFE6CC4E7}"/>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2" name="テキスト ボックス 141">
          <a:extLst>
            <a:ext uri="{FF2B5EF4-FFF2-40B4-BE49-F238E27FC236}">
              <a16:creationId xmlns:a16="http://schemas.microsoft.com/office/drawing/2014/main" id="{2E953C58-CB6F-4B6B-A7EF-9363E8B4E19B}"/>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a:extLst>
            <a:ext uri="{FF2B5EF4-FFF2-40B4-BE49-F238E27FC236}">
              <a16:creationId xmlns:a16="http://schemas.microsoft.com/office/drawing/2014/main" id="{8A632CAF-DE1F-48ED-8D12-685EE0DDBAD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a:extLst>
            <a:ext uri="{FF2B5EF4-FFF2-40B4-BE49-F238E27FC236}">
              <a16:creationId xmlns:a16="http://schemas.microsoft.com/office/drawing/2014/main" id="{4D1AA324-5A4A-41F9-869C-9C462E94E239}"/>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a:extLst>
            <a:ext uri="{FF2B5EF4-FFF2-40B4-BE49-F238E27FC236}">
              <a16:creationId xmlns:a16="http://schemas.microsoft.com/office/drawing/2014/main" id="{51229E3E-0B7F-41F9-B5F6-D2960312AD0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83276</xdr:rowOff>
    </xdr:from>
    <xdr:to>
      <xdr:col>24</xdr:col>
      <xdr:colOff>62865</xdr:colOff>
      <xdr:row>64</xdr:row>
      <xdr:rowOff>89807</xdr:rowOff>
    </xdr:to>
    <xdr:cxnSp macro="">
      <xdr:nvCxnSpPr>
        <xdr:cNvPr id="146" name="直線コネクタ 145">
          <a:extLst>
            <a:ext uri="{FF2B5EF4-FFF2-40B4-BE49-F238E27FC236}">
              <a16:creationId xmlns:a16="http://schemas.microsoft.com/office/drawing/2014/main" id="{26A67428-C02B-458F-9166-49F300567A5D}"/>
            </a:ext>
          </a:extLst>
        </xdr:cNvPr>
        <xdr:cNvCxnSpPr/>
      </xdr:nvCxnSpPr>
      <xdr:spPr>
        <a:xfrm flipV="1">
          <a:off x="4634865" y="9684476"/>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93634</xdr:rowOff>
    </xdr:from>
    <xdr:ext cx="340478" cy="259045"/>
    <xdr:sp macro="" textlink="">
      <xdr:nvSpPr>
        <xdr:cNvPr id="147" name="【橋りょう・トンネル】&#10;有形固定資産減価償却率最小値テキスト">
          <a:extLst>
            <a:ext uri="{FF2B5EF4-FFF2-40B4-BE49-F238E27FC236}">
              <a16:creationId xmlns:a16="http://schemas.microsoft.com/office/drawing/2014/main" id="{4C5A1B07-364E-4F65-8D22-8189128A581A}"/>
            </a:ext>
          </a:extLst>
        </xdr:cNvPr>
        <xdr:cNvSpPr txBox="1"/>
      </xdr:nvSpPr>
      <xdr:spPr>
        <a:xfrm>
          <a:off x="4673600" y="1106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89807</xdr:rowOff>
    </xdr:from>
    <xdr:to>
      <xdr:col>24</xdr:col>
      <xdr:colOff>152400</xdr:colOff>
      <xdr:row>64</xdr:row>
      <xdr:rowOff>89807</xdr:rowOff>
    </xdr:to>
    <xdr:cxnSp macro="">
      <xdr:nvCxnSpPr>
        <xdr:cNvPr id="148" name="直線コネクタ 147">
          <a:extLst>
            <a:ext uri="{FF2B5EF4-FFF2-40B4-BE49-F238E27FC236}">
              <a16:creationId xmlns:a16="http://schemas.microsoft.com/office/drawing/2014/main" id="{2B93716C-0626-4533-8102-98CE2A92C90A}"/>
            </a:ext>
          </a:extLst>
        </xdr:cNvPr>
        <xdr:cNvCxnSpPr/>
      </xdr:nvCxnSpPr>
      <xdr:spPr>
        <a:xfrm>
          <a:off x="4546600" y="1106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29953</xdr:rowOff>
    </xdr:from>
    <xdr:ext cx="405111" cy="259045"/>
    <xdr:sp macro="" textlink="">
      <xdr:nvSpPr>
        <xdr:cNvPr id="149" name="【橋りょう・トンネル】&#10;有形固定資産減価償却率最大値テキスト">
          <a:extLst>
            <a:ext uri="{FF2B5EF4-FFF2-40B4-BE49-F238E27FC236}">
              <a16:creationId xmlns:a16="http://schemas.microsoft.com/office/drawing/2014/main" id="{6A407869-B896-4545-AC49-4FD4AC8986EA}"/>
            </a:ext>
          </a:extLst>
        </xdr:cNvPr>
        <xdr:cNvSpPr txBox="1"/>
      </xdr:nvSpPr>
      <xdr:spPr>
        <a:xfrm>
          <a:off x="4673600"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83276</xdr:rowOff>
    </xdr:from>
    <xdr:to>
      <xdr:col>24</xdr:col>
      <xdr:colOff>152400</xdr:colOff>
      <xdr:row>56</xdr:row>
      <xdr:rowOff>83276</xdr:rowOff>
    </xdr:to>
    <xdr:cxnSp macro="">
      <xdr:nvCxnSpPr>
        <xdr:cNvPr id="150" name="直線コネクタ 149">
          <a:extLst>
            <a:ext uri="{FF2B5EF4-FFF2-40B4-BE49-F238E27FC236}">
              <a16:creationId xmlns:a16="http://schemas.microsoft.com/office/drawing/2014/main" id="{948FCD88-F4F6-465B-A1C2-C78F6C932F56}"/>
            </a:ext>
          </a:extLst>
        </xdr:cNvPr>
        <xdr:cNvCxnSpPr/>
      </xdr:nvCxnSpPr>
      <xdr:spPr>
        <a:xfrm>
          <a:off x="4546600" y="968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135000</xdr:rowOff>
    </xdr:from>
    <xdr:ext cx="405111" cy="259045"/>
    <xdr:sp macro="" textlink="">
      <xdr:nvSpPr>
        <xdr:cNvPr id="151" name="【橋りょう・トンネル】&#10;有形固定資産減価償却率平均値テキスト">
          <a:extLst>
            <a:ext uri="{FF2B5EF4-FFF2-40B4-BE49-F238E27FC236}">
              <a16:creationId xmlns:a16="http://schemas.microsoft.com/office/drawing/2014/main" id="{392EBDFB-3645-4B78-9607-2E604D20E5F6}"/>
            </a:ext>
          </a:extLst>
        </xdr:cNvPr>
        <xdr:cNvSpPr txBox="1"/>
      </xdr:nvSpPr>
      <xdr:spPr>
        <a:xfrm>
          <a:off x="4673600" y="10079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156573</xdr:rowOff>
    </xdr:from>
    <xdr:to>
      <xdr:col>24</xdr:col>
      <xdr:colOff>114300</xdr:colOff>
      <xdr:row>59</xdr:row>
      <xdr:rowOff>86723</xdr:rowOff>
    </xdr:to>
    <xdr:sp macro="" textlink="">
      <xdr:nvSpPr>
        <xdr:cNvPr id="152" name="フローチャート: 判断 151">
          <a:extLst>
            <a:ext uri="{FF2B5EF4-FFF2-40B4-BE49-F238E27FC236}">
              <a16:creationId xmlns:a16="http://schemas.microsoft.com/office/drawing/2014/main" id="{118497F9-213E-4441-ABFD-E182D1CAB3ED}"/>
            </a:ext>
          </a:extLst>
        </xdr:cNvPr>
        <xdr:cNvSpPr/>
      </xdr:nvSpPr>
      <xdr:spPr>
        <a:xfrm>
          <a:off x="4584700" y="1010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159838</xdr:rowOff>
    </xdr:from>
    <xdr:to>
      <xdr:col>20</xdr:col>
      <xdr:colOff>38100</xdr:colOff>
      <xdr:row>59</xdr:row>
      <xdr:rowOff>89988</xdr:rowOff>
    </xdr:to>
    <xdr:sp macro="" textlink="">
      <xdr:nvSpPr>
        <xdr:cNvPr id="153" name="フローチャート: 判断 152">
          <a:extLst>
            <a:ext uri="{FF2B5EF4-FFF2-40B4-BE49-F238E27FC236}">
              <a16:creationId xmlns:a16="http://schemas.microsoft.com/office/drawing/2014/main" id="{86A934E3-6892-40F9-822A-A6EE0180AAE8}"/>
            </a:ext>
          </a:extLst>
        </xdr:cNvPr>
        <xdr:cNvSpPr/>
      </xdr:nvSpPr>
      <xdr:spPr>
        <a:xfrm>
          <a:off x="3746500" y="1010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132080</xdr:rowOff>
    </xdr:from>
    <xdr:to>
      <xdr:col>15</xdr:col>
      <xdr:colOff>101600</xdr:colOff>
      <xdr:row>59</xdr:row>
      <xdr:rowOff>62230</xdr:rowOff>
    </xdr:to>
    <xdr:sp macro="" textlink="">
      <xdr:nvSpPr>
        <xdr:cNvPr id="154" name="フローチャート: 判断 153">
          <a:extLst>
            <a:ext uri="{FF2B5EF4-FFF2-40B4-BE49-F238E27FC236}">
              <a16:creationId xmlns:a16="http://schemas.microsoft.com/office/drawing/2014/main" id="{9EA7C38C-E5B2-437F-81A9-5E294B723EDC}"/>
            </a:ext>
          </a:extLst>
        </xdr:cNvPr>
        <xdr:cNvSpPr/>
      </xdr:nvSpPr>
      <xdr:spPr>
        <a:xfrm>
          <a:off x="2857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76563</xdr:rowOff>
    </xdr:from>
    <xdr:to>
      <xdr:col>10</xdr:col>
      <xdr:colOff>165100</xdr:colOff>
      <xdr:row>60</xdr:row>
      <xdr:rowOff>6713</xdr:rowOff>
    </xdr:to>
    <xdr:sp macro="" textlink="">
      <xdr:nvSpPr>
        <xdr:cNvPr id="155" name="フローチャート: 判断 154">
          <a:extLst>
            <a:ext uri="{FF2B5EF4-FFF2-40B4-BE49-F238E27FC236}">
              <a16:creationId xmlns:a16="http://schemas.microsoft.com/office/drawing/2014/main" id="{98300EF3-992D-4184-9F16-CFD964BFF3B8}"/>
            </a:ext>
          </a:extLst>
        </xdr:cNvPr>
        <xdr:cNvSpPr/>
      </xdr:nvSpPr>
      <xdr:spPr>
        <a:xfrm>
          <a:off x="1968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id="{40ED4DEE-06F9-4523-B94D-FA69DD88910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DC716808-C189-499C-8537-0BBA545A36D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0012522D-7D17-4547-91BF-5879B4B9B80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F05739C9-6E40-4A28-8D0D-A1CBF72263F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25D0DDD2-DF1D-447C-8580-88A8CFF1117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39007</xdr:rowOff>
    </xdr:from>
    <xdr:to>
      <xdr:col>15</xdr:col>
      <xdr:colOff>101600</xdr:colOff>
      <xdr:row>57</xdr:row>
      <xdr:rowOff>140607</xdr:rowOff>
    </xdr:to>
    <xdr:sp macro="" textlink="">
      <xdr:nvSpPr>
        <xdr:cNvPr id="161" name="楕円 160">
          <a:extLst>
            <a:ext uri="{FF2B5EF4-FFF2-40B4-BE49-F238E27FC236}">
              <a16:creationId xmlns:a16="http://schemas.microsoft.com/office/drawing/2014/main" id="{52F2C81B-DADA-44DF-9ECE-0B428841DF1A}"/>
            </a:ext>
          </a:extLst>
        </xdr:cNvPr>
        <xdr:cNvSpPr/>
      </xdr:nvSpPr>
      <xdr:spPr>
        <a:xfrm>
          <a:off x="2857500" y="981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11249</xdr:rowOff>
    </xdr:from>
    <xdr:to>
      <xdr:col>10</xdr:col>
      <xdr:colOff>165100</xdr:colOff>
      <xdr:row>57</xdr:row>
      <xdr:rowOff>112849</xdr:rowOff>
    </xdr:to>
    <xdr:sp macro="" textlink="">
      <xdr:nvSpPr>
        <xdr:cNvPr id="162" name="楕円 161">
          <a:extLst>
            <a:ext uri="{FF2B5EF4-FFF2-40B4-BE49-F238E27FC236}">
              <a16:creationId xmlns:a16="http://schemas.microsoft.com/office/drawing/2014/main" id="{24E6C537-C448-4144-86DB-802E96CA919D}"/>
            </a:ext>
          </a:extLst>
        </xdr:cNvPr>
        <xdr:cNvSpPr/>
      </xdr:nvSpPr>
      <xdr:spPr>
        <a:xfrm>
          <a:off x="1968500" y="978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62049</xdr:rowOff>
    </xdr:from>
    <xdr:to>
      <xdr:col>15</xdr:col>
      <xdr:colOff>50800</xdr:colOff>
      <xdr:row>57</xdr:row>
      <xdr:rowOff>89807</xdr:rowOff>
    </xdr:to>
    <xdr:cxnSp macro="">
      <xdr:nvCxnSpPr>
        <xdr:cNvPr id="163" name="直線コネクタ 162">
          <a:extLst>
            <a:ext uri="{FF2B5EF4-FFF2-40B4-BE49-F238E27FC236}">
              <a16:creationId xmlns:a16="http://schemas.microsoft.com/office/drawing/2014/main" id="{61A98959-F890-461A-9CCB-C4C454B763B6}"/>
            </a:ext>
          </a:extLst>
        </xdr:cNvPr>
        <xdr:cNvCxnSpPr/>
      </xdr:nvCxnSpPr>
      <xdr:spPr>
        <a:xfrm>
          <a:off x="2019300" y="983469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106515</xdr:rowOff>
    </xdr:from>
    <xdr:ext cx="405111" cy="259045"/>
    <xdr:sp macro="" textlink="">
      <xdr:nvSpPr>
        <xdr:cNvPr id="164" name="n_1aveValue【橋りょう・トンネル】&#10;有形固定資産減価償却率">
          <a:extLst>
            <a:ext uri="{FF2B5EF4-FFF2-40B4-BE49-F238E27FC236}">
              <a16:creationId xmlns:a16="http://schemas.microsoft.com/office/drawing/2014/main" id="{311AF083-E2F7-4709-A63A-A91F6E33544E}"/>
            </a:ext>
          </a:extLst>
        </xdr:cNvPr>
        <xdr:cNvSpPr txBox="1"/>
      </xdr:nvSpPr>
      <xdr:spPr>
        <a:xfrm>
          <a:off x="3582044" y="987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53357</xdr:rowOff>
    </xdr:from>
    <xdr:ext cx="405111" cy="259045"/>
    <xdr:sp macro="" textlink="">
      <xdr:nvSpPr>
        <xdr:cNvPr id="165" name="n_2aveValue【橋りょう・トンネル】&#10;有形固定資産減価償却率">
          <a:extLst>
            <a:ext uri="{FF2B5EF4-FFF2-40B4-BE49-F238E27FC236}">
              <a16:creationId xmlns:a16="http://schemas.microsoft.com/office/drawing/2014/main" id="{08307210-89BA-4D8A-B00C-B979855398A8}"/>
            </a:ext>
          </a:extLst>
        </xdr:cNvPr>
        <xdr:cNvSpPr txBox="1"/>
      </xdr:nvSpPr>
      <xdr:spPr>
        <a:xfrm>
          <a:off x="270574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169290</xdr:rowOff>
    </xdr:from>
    <xdr:ext cx="405111" cy="259045"/>
    <xdr:sp macro="" textlink="">
      <xdr:nvSpPr>
        <xdr:cNvPr id="166" name="n_3aveValue【橋りょう・トンネル】&#10;有形固定資産減価償却率">
          <a:extLst>
            <a:ext uri="{FF2B5EF4-FFF2-40B4-BE49-F238E27FC236}">
              <a16:creationId xmlns:a16="http://schemas.microsoft.com/office/drawing/2014/main" id="{E8DDABB3-D973-4E72-B4E4-5E3C4B27673F}"/>
            </a:ext>
          </a:extLst>
        </xdr:cNvPr>
        <xdr:cNvSpPr txBox="1"/>
      </xdr:nvSpPr>
      <xdr:spPr>
        <a:xfrm>
          <a:off x="1816744" y="1028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157134</xdr:rowOff>
    </xdr:from>
    <xdr:ext cx="405111" cy="259045"/>
    <xdr:sp macro="" textlink="">
      <xdr:nvSpPr>
        <xdr:cNvPr id="167" name="n_2mainValue【橋りょう・トンネル】&#10;有形固定資産減価償却率">
          <a:extLst>
            <a:ext uri="{FF2B5EF4-FFF2-40B4-BE49-F238E27FC236}">
              <a16:creationId xmlns:a16="http://schemas.microsoft.com/office/drawing/2014/main" id="{40E45B0D-FCCD-4291-884B-BA240B085235}"/>
            </a:ext>
          </a:extLst>
        </xdr:cNvPr>
        <xdr:cNvSpPr txBox="1"/>
      </xdr:nvSpPr>
      <xdr:spPr>
        <a:xfrm>
          <a:off x="2705744" y="958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129376</xdr:rowOff>
    </xdr:from>
    <xdr:ext cx="405111" cy="259045"/>
    <xdr:sp macro="" textlink="">
      <xdr:nvSpPr>
        <xdr:cNvPr id="168" name="n_3mainValue【橋りょう・トンネル】&#10;有形固定資産減価償却率">
          <a:extLst>
            <a:ext uri="{FF2B5EF4-FFF2-40B4-BE49-F238E27FC236}">
              <a16:creationId xmlns:a16="http://schemas.microsoft.com/office/drawing/2014/main" id="{C99C7A35-3BDA-4ED0-B8AC-234BFD657CCA}"/>
            </a:ext>
          </a:extLst>
        </xdr:cNvPr>
        <xdr:cNvSpPr txBox="1"/>
      </xdr:nvSpPr>
      <xdr:spPr>
        <a:xfrm>
          <a:off x="1816744" y="9559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9" name="正方形/長方形 168">
          <a:extLst>
            <a:ext uri="{FF2B5EF4-FFF2-40B4-BE49-F238E27FC236}">
              <a16:creationId xmlns:a16="http://schemas.microsoft.com/office/drawing/2014/main" id="{15F8A56C-413C-4E28-B3FC-8CBD1245760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0" name="正方形/長方形 169">
          <a:extLst>
            <a:ext uri="{FF2B5EF4-FFF2-40B4-BE49-F238E27FC236}">
              <a16:creationId xmlns:a16="http://schemas.microsoft.com/office/drawing/2014/main" id="{A1CDA536-3DA3-4EF3-99D5-EDE439994E8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1" name="正方形/長方形 170">
          <a:extLst>
            <a:ext uri="{FF2B5EF4-FFF2-40B4-BE49-F238E27FC236}">
              <a16:creationId xmlns:a16="http://schemas.microsoft.com/office/drawing/2014/main" id="{E66EB972-F505-44F5-925B-52F1B57B3FF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2" name="正方形/長方形 171">
          <a:extLst>
            <a:ext uri="{FF2B5EF4-FFF2-40B4-BE49-F238E27FC236}">
              <a16:creationId xmlns:a16="http://schemas.microsoft.com/office/drawing/2014/main" id="{C04CDBB7-BBFD-480B-8D4A-E68B4712E43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3" name="正方形/長方形 172">
          <a:extLst>
            <a:ext uri="{FF2B5EF4-FFF2-40B4-BE49-F238E27FC236}">
              <a16:creationId xmlns:a16="http://schemas.microsoft.com/office/drawing/2014/main" id="{E51311EE-0FC0-4E3F-948F-E81484DB455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4" name="正方形/長方形 173">
          <a:extLst>
            <a:ext uri="{FF2B5EF4-FFF2-40B4-BE49-F238E27FC236}">
              <a16:creationId xmlns:a16="http://schemas.microsoft.com/office/drawing/2014/main" id="{13D048E1-ABB2-4591-A352-9FFB68D7565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5" name="正方形/長方形 174">
          <a:extLst>
            <a:ext uri="{FF2B5EF4-FFF2-40B4-BE49-F238E27FC236}">
              <a16:creationId xmlns:a16="http://schemas.microsoft.com/office/drawing/2014/main" id="{10A1B870-C33F-45CE-B436-1AAE9056EFD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6" name="正方形/長方形 175">
          <a:extLst>
            <a:ext uri="{FF2B5EF4-FFF2-40B4-BE49-F238E27FC236}">
              <a16:creationId xmlns:a16="http://schemas.microsoft.com/office/drawing/2014/main" id="{BF2EE458-B5F4-4409-9750-E6FECE4AEDB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7" name="テキスト ボックス 176">
          <a:extLst>
            <a:ext uri="{FF2B5EF4-FFF2-40B4-BE49-F238E27FC236}">
              <a16:creationId xmlns:a16="http://schemas.microsoft.com/office/drawing/2014/main" id="{3BB93324-46CD-4E37-8501-B3C5F2F3638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8" name="直線コネクタ 177">
          <a:extLst>
            <a:ext uri="{FF2B5EF4-FFF2-40B4-BE49-F238E27FC236}">
              <a16:creationId xmlns:a16="http://schemas.microsoft.com/office/drawing/2014/main" id="{300BD550-A158-4E9D-B68C-D017F219A6B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9" name="直線コネクタ 178">
          <a:extLst>
            <a:ext uri="{FF2B5EF4-FFF2-40B4-BE49-F238E27FC236}">
              <a16:creationId xmlns:a16="http://schemas.microsoft.com/office/drawing/2014/main" id="{19768D04-5212-485E-9A7C-2BA8D9307B47}"/>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0" name="テキスト ボックス 179">
          <a:extLst>
            <a:ext uri="{FF2B5EF4-FFF2-40B4-BE49-F238E27FC236}">
              <a16:creationId xmlns:a16="http://schemas.microsoft.com/office/drawing/2014/main" id="{87FCBB12-BF7A-4B96-A20B-9E92B8011167}"/>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1" name="直線コネクタ 180">
          <a:extLst>
            <a:ext uri="{FF2B5EF4-FFF2-40B4-BE49-F238E27FC236}">
              <a16:creationId xmlns:a16="http://schemas.microsoft.com/office/drawing/2014/main" id="{971B784C-6E8B-4E90-89D2-5B90D4B81FAE}"/>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82" name="テキスト ボックス 181">
          <a:extLst>
            <a:ext uri="{FF2B5EF4-FFF2-40B4-BE49-F238E27FC236}">
              <a16:creationId xmlns:a16="http://schemas.microsoft.com/office/drawing/2014/main" id="{161E6B1E-6053-477B-9765-922A30D7A904}"/>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3" name="直線コネクタ 182">
          <a:extLst>
            <a:ext uri="{FF2B5EF4-FFF2-40B4-BE49-F238E27FC236}">
              <a16:creationId xmlns:a16="http://schemas.microsoft.com/office/drawing/2014/main" id="{2CD9B8AE-1A62-4DF4-A338-951BF583C3DB}"/>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84" name="テキスト ボックス 183">
          <a:extLst>
            <a:ext uri="{FF2B5EF4-FFF2-40B4-BE49-F238E27FC236}">
              <a16:creationId xmlns:a16="http://schemas.microsoft.com/office/drawing/2014/main" id="{2C3723E6-9841-419B-8248-F05B624B32EC}"/>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5" name="直線コネクタ 184">
          <a:extLst>
            <a:ext uri="{FF2B5EF4-FFF2-40B4-BE49-F238E27FC236}">
              <a16:creationId xmlns:a16="http://schemas.microsoft.com/office/drawing/2014/main" id="{59415D25-8169-4794-AC26-B410C605EA32}"/>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86" name="テキスト ボックス 185">
          <a:extLst>
            <a:ext uri="{FF2B5EF4-FFF2-40B4-BE49-F238E27FC236}">
              <a16:creationId xmlns:a16="http://schemas.microsoft.com/office/drawing/2014/main" id="{FA0A684E-4FA7-4C59-875E-54156E4145F9}"/>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7" name="直線コネクタ 186">
          <a:extLst>
            <a:ext uri="{FF2B5EF4-FFF2-40B4-BE49-F238E27FC236}">
              <a16:creationId xmlns:a16="http://schemas.microsoft.com/office/drawing/2014/main" id="{CC68A78D-0CCD-4FEE-A82A-5C1F86469D35}"/>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8" name="テキスト ボックス 187">
          <a:extLst>
            <a:ext uri="{FF2B5EF4-FFF2-40B4-BE49-F238E27FC236}">
              <a16:creationId xmlns:a16="http://schemas.microsoft.com/office/drawing/2014/main" id="{723273E3-F89C-4008-BD22-3FD615501CA5}"/>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9" name="直線コネクタ 188">
          <a:extLst>
            <a:ext uri="{FF2B5EF4-FFF2-40B4-BE49-F238E27FC236}">
              <a16:creationId xmlns:a16="http://schemas.microsoft.com/office/drawing/2014/main" id="{143A7498-64A5-4DA9-BD31-3200C3A09EB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190" name="テキスト ボックス 189">
          <a:extLst>
            <a:ext uri="{FF2B5EF4-FFF2-40B4-BE49-F238E27FC236}">
              <a16:creationId xmlns:a16="http://schemas.microsoft.com/office/drawing/2014/main" id="{CDE5DBBE-1795-4889-B794-A2EEF51D2484}"/>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1" name="【橋りょう・トンネル】&#10;一人当たり有形固定資産（償却資産）額グラフ枠">
          <a:extLst>
            <a:ext uri="{FF2B5EF4-FFF2-40B4-BE49-F238E27FC236}">
              <a16:creationId xmlns:a16="http://schemas.microsoft.com/office/drawing/2014/main" id="{046E3EF5-5D74-4227-BF61-2D3F0EE63D1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56182</xdr:rowOff>
    </xdr:from>
    <xdr:to>
      <xdr:col>54</xdr:col>
      <xdr:colOff>189865</xdr:colOff>
      <xdr:row>64</xdr:row>
      <xdr:rowOff>71887</xdr:rowOff>
    </xdr:to>
    <xdr:cxnSp macro="">
      <xdr:nvCxnSpPr>
        <xdr:cNvPr id="192" name="直線コネクタ 191">
          <a:extLst>
            <a:ext uri="{FF2B5EF4-FFF2-40B4-BE49-F238E27FC236}">
              <a16:creationId xmlns:a16="http://schemas.microsoft.com/office/drawing/2014/main" id="{91D1414B-6B97-44A8-9B8F-92E0C3523EA2}"/>
            </a:ext>
          </a:extLst>
        </xdr:cNvPr>
        <xdr:cNvCxnSpPr/>
      </xdr:nvCxnSpPr>
      <xdr:spPr>
        <a:xfrm flipV="1">
          <a:off x="10476865" y="9485932"/>
          <a:ext cx="0" cy="155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75714</xdr:rowOff>
    </xdr:from>
    <xdr:ext cx="534377" cy="259045"/>
    <xdr:sp macro="" textlink="">
      <xdr:nvSpPr>
        <xdr:cNvPr id="193" name="【橋りょう・トンネル】&#10;一人当たり有形固定資産（償却資産）額最小値テキスト">
          <a:extLst>
            <a:ext uri="{FF2B5EF4-FFF2-40B4-BE49-F238E27FC236}">
              <a16:creationId xmlns:a16="http://schemas.microsoft.com/office/drawing/2014/main" id="{179ADDB2-578F-45AE-97B5-5D15C9C64032}"/>
            </a:ext>
          </a:extLst>
        </xdr:cNvPr>
        <xdr:cNvSpPr txBox="1"/>
      </xdr:nvSpPr>
      <xdr:spPr>
        <a:xfrm>
          <a:off x="10515600" y="1104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71887</xdr:rowOff>
    </xdr:from>
    <xdr:to>
      <xdr:col>55</xdr:col>
      <xdr:colOff>88900</xdr:colOff>
      <xdr:row>64</xdr:row>
      <xdr:rowOff>71887</xdr:rowOff>
    </xdr:to>
    <xdr:cxnSp macro="">
      <xdr:nvCxnSpPr>
        <xdr:cNvPr id="194" name="直線コネクタ 193">
          <a:extLst>
            <a:ext uri="{FF2B5EF4-FFF2-40B4-BE49-F238E27FC236}">
              <a16:creationId xmlns:a16="http://schemas.microsoft.com/office/drawing/2014/main" id="{7427719E-DBCA-4DC0-AFC0-1E3689034DEC}"/>
            </a:ext>
          </a:extLst>
        </xdr:cNvPr>
        <xdr:cNvCxnSpPr/>
      </xdr:nvCxnSpPr>
      <xdr:spPr>
        <a:xfrm>
          <a:off x="10388600" y="11044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2859</xdr:rowOff>
    </xdr:from>
    <xdr:ext cx="690189" cy="259045"/>
    <xdr:sp macro="" textlink="">
      <xdr:nvSpPr>
        <xdr:cNvPr id="195" name="【橋りょう・トンネル】&#10;一人当たり有形固定資産（償却資産）額最大値テキスト">
          <a:extLst>
            <a:ext uri="{FF2B5EF4-FFF2-40B4-BE49-F238E27FC236}">
              <a16:creationId xmlns:a16="http://schemas.microsoft.com/office/drawing/2014/main" id="{706929A3-89C2-4E73-A4E4-9B0F159387F3}"/>
            </a:ext>
          </a:extLst>
        </xdr:cNvPr>
        <xdr:cNvSpPr txBox="1"/>
      </xdr:nvSpPr>
      <xdr:spPr>
        <a:xfrm>
          <a:off x="10515600" y="92611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8,205,081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56182</xdr:rowOff>
    </xdr:from>
    <xdr:to>
      <xdr:col>55</xdr:col>
      <xdr:colOff>88900</xdr:colOff>
      <xdr:row>55</xdr:row>
      <xdr:rowOff>56182</xdr:rowOff>
    </xdr:to>
    <xdr:cxnSp macro="">
      <xdr:nvCxnSpPr>
        <xdr:cNvPr id="196" name="直線コネクタ 195">
          <a:extLst>
            <a:ext uri="{FF2B5EF4-FFF2-40B4-BE49-F238E27FC236}">
              <a16:creationId xmlns:a16="http://schemas.microsoft.com/office/drawing/2014/main" id="{3F6C9A20-300A-4680-8962-8063B53520B5}"/>
            </a:ext>
          </a:extLst>
        </xdr:cNvPr>
        <xdr:cNvCxnSpPr/>
      </xdr:nvCxnSpPr>
      <xdr:spPr>
        <a:xfrm>
          <a:off x="10388600" y="94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92332</xdr:rowOff>
    </xdr:from>
    <xdr:ext cx="690189" cy="259045"/>
    <xdr:sp macro="" textlink="">
      <xdr:nvSpPr>
        <xdr:cNvPr id="197" name="【橋りょう・トンネル】&#10;一人当たり有形固定資産（償却資産）額平均値テキスト">
          <a:extLst>
            <a:ext uri="{FF2B5EF4-FFF2-40B4-BE49-F238E27FC236}">
              <a16:creationId xmlns:a16="http://schemas.microsoft.com/office/drawing/2014/main" id="{0DDAB3D3-7F88-4C2B-8CA2-3BB9B7839910}"/>
            </a:ext>
          </a:extLst>
        </xdr:cNvPr>
        <xdr:cNvSpPr txBox="1"/>
      </xdr:nvSpPr>
      <xdr:spPr>
        <a:xfrm>
          <a:off x="10515600" y="1072223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113905</xdr:rowOff>
    </xdr:from>
    <xdr:to>
      <xdr:col>55</xdr:col>
      <xdr:colOff>50800</xdr:colOff>
      <xdr:row>63</xdr:row>
      <xdr:rowOff>44055</xdr:rowOff>
    </xdr:to>
    <xdr:sp macro="" textlink="">
      <xdr:nvSpPr>
        <xdr:cNvPr id="198" name="フローチャート: 判断 197">
          <a:extLst>
            <a:ext uri="{FF2B5EF4-FFF2-40B4-BE49-F238E27FC236}">
              <a16:creationId xmlns:a16="http://schemas.microsoft.com/office/drawing/2014/main" id="{4D7C90CC-D6ED-4312-8912-1CA8E819E537}"/>
            </a:ext>
          </a:extLst>
        </xdr:cNvPr>
        <xdr:cNvSpPr/>
      </xdr:nvSpPr>
      <xdr:spPr>
        <a:xfrm>
          <a:off x="10426700" y="1074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142694</xdr:rowOff>
    </xdr:from>
    <xdr:to>
      <xdr:col>50</xdr:col>
      <xdr:colOff>165100</xdr:colOff>
      <xdr:row>63</xdr:row>
      <xdr:rowOff>72844</xdr:rowOff>
    </xdr:to>
    <xdr:sp macro="" textlink="">
      <xdr:nvSpPr>
        <xdr:cNvPr id="199" name="フローチャート: 判断 198">
          <a:extLst>
            <a:ext uri="{FF2B5EF4-FFF2-40B4-BE49-F238E27FC236}">
              <a16:creationId xmlns:a16="http://schemas.microsoft.com/office/drawing/2014/main" id="{D1DADF8A-8EAD-4908-9ABE-96FAF6155F36}"/>
            </a:ext>
          </a:extLst>
        </xdr:cNvPr>
        <xdr:cNvSpPr/>
      </xdr:nvSpPr>
      <xdr:spPr>
        <a:xfrm>
          <a:off x="9588500" y="1077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57547</xdr:rowOff>
    </xdr:from>
    <xdr:to>
      <xdr:col>46</xdr:col>
      <xdr:colOff>38100</xdr:colOff>
      <xdr:row>62</xdr:row>
      <xdr:rowOff>159147</xdr:rowOff>
    </xdr:to>
    <xdr:sp macro="" textlink="">
      <xdr:nvSpPr>
        <xdr:cNvPr id="200" name="フローチャート: 判断 199">
          <a:extLst>
            <a:ext uri="{FF2B5EF4-FFF2-40B4-BE49-F238E27FC236}">
              <a16:creationId xmlns:a16="http://schemas.microsoft.com/office/drawing/2014/main" id="{FA707F5D-CB52-442C-87C0-49DAB1B237A0}"/>
            </a:ext>
          </a:extLst>
        </xdr:cNvPr>
        <xdr:cNvSpPr/>
      </xdr:nvSpPr>
      <xdr:spPr>
        <a:xfrm>
          <a:off x="8699500" y="1068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35461</xdr:rowOff>
    </xdr:from>
    <xdr:to>
      <xdr:col>41</xdr:col>
      <xdr:colOff>101600</xdr:colOff>
      <xdr:row>63</xdr:row>
      <xdr:rowOff>137061</xdr:rowOff>
    </xdr:to>
    <xdr:sp macro="" textlink="">
      <xdr:nvSpPr>
        <xdr:cNvPr id="201" name="フローチャート: 判断 200">
          <a:extLst>
            <a:ext uri="{FF2B5EF4-FFF2-40B4-BE49-F238E27FC236}">
              <a16:creationId xmlns:a16="http://schemas.microsoft.com/office/drawing/2014/main" id="{882C91F9-8C8E-4400-9D9E-1007F2E34052}"/>
            </a:ext>
          </a:extLst>
        </xdr:cNvPr>
        <xdr:cNvSpPr/>
      </xdr:nvSpPr>
      <xdr:spPr>
        <a:xfrm>
          <a:off x="7810500" y="1083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2" name="テキスト ボックス 201">
          <a:extLst>
            <a:ext uri="{FF2B5EF4-FFF2-40B4-BE49-F238E27FC236}">
              <a16:creationId xmlns:a16="http://schemas.microsoft.com/office/drawing/2014/main" id="{3B477784-91F4-4CD6-9B99-539A56A2A13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3" name="テキスト ボックス 202">
          <a:extLst>
            <a:ext uri="{FF2B5EF4-FFF2-40B4-BE49-F238E27FC236}">
              <a16:creationId xmlns:a16="http://schemas.microsoft.com/office/drawing/2014/main" id="{DFC3F9C6-4DBD-42DF-B68D-A2D946478D7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4" name="テキスト ボックス 203">
          <a:extLst>
            <a:ext uri="{FF2B5EF4-FFF2-40B4-BE49-F238E27FC236}">
              <a16:creationId xmlns:a16="http://schemas.microsoft.com/office/drawing/2014/main" id="{47DF6D50-DA50-403B-B2B2-927242164F8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5" name="テキスト ボックス 204">
          <a:extLst>
            <a:ext uri="{FF2B5EF4-FFF2-40B4-BE49-F238E27FC236}">
              <a16:creationId xmlns:a16="http://schemas.microsoft.com/office/drawing/2014/main" id="{E6C388DF-201E-4F56-AFF7-EBAEA8B2AFB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A7193F81-D602-4481-8223-9449157BFEB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62326</xdr:rowOff>
    </xdr:from>
    <xdr:to>
      <xdr:col>46</xdr:col>
      <xdr:colOff>38100</xdr:colOff>
      <xdr:row>61</xdr:row>
      <xdr:rowOff>163926</xdr:rowOff>
    </xdr:to>
    <xdr:sp macro="" textlink="">
      <xdr:nvSpPr>
        <xdr:cNvPr id="207" name="楕円 206">
          <a:extLst>
            <a:ext uri="{FF2B5EF4-FFF2-40B4-BE49-F238E27FC236}">
              <a16:creationId xmlns:a16="http://schemas.microsoft.com/office/drawing/2014/main" id="{63E521E5-8D65-49C3-B906-DAC7A9470795}"/>
            </a:ext>
          </a:extLst>
        </xdr:cNvPr>
        <xdr:cNvSpPr/>
      </xdr:nvSpPr>
      <xdr:spPr>
        <a:xfrm>
          <a:off x="8699500" y="1052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56176</xdr:rowOff>
    </xdr:from>
    <xdr:to>
      <xdr:col>41</xdr:col>
      <xdr:colOff>101600</xdr:colOff>
      <xdr:row>61</xdr:row>
      <xdr:rowOff>157776</xdr:rowOff>
    </xdr:to>
    <xdr:sp macro="" textlink="">
      <xdr:nvSpPr>
        <xdr:cNvPr id="208" name="楕円 207">
          <a:extLst>
            <a:ext uri="{FF2B5EF4-FFF2-40B4-BE49-F238E27FC236}">
              <a16:creationId xmlns:a16="http://schemas.microsoft.com/office/drawing/2014/main" id="{BBA50776-9E95-4FF8-9C3D-84EA530E56AA}"/>
            </a:ext>
          </a:extLst>
        </xdr:cNvPr>
        <xdr:cNvSpPr/>
      </xdr:nvSpPr>
      <xdr:spPr>
        <a:xfrm>
          <a:off x="7810500" y="1051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106976</xdr:rowOff>
    </xdr:from>
    <xdr:to>
      <xdr:col>45</xdr:col>
      <xdr:colOff>177800</xdr:colOff>
      <xdr:row>61</xdr:row>
      <xdr:rowOff>113126</xdr:rowOff>
    </xdr:to>
    <xdr:cxnSp macro="">
      <xdr:nvCxnSpPr>
        <xdr:cNvPr id="209" name="直線コネクタ 208">
          <a:extLst>
            <a:ext uri="{FF2B5EF4-FFF2-40B4-BE49-F238E27FC236}">
              <a16:creationId xmlns:a16="http://schemas.microsoft.com/office/drawing/2014/main" id="{340B9219-7917-4E3B-9141-3A039E16A2CC}"/>
            </a:ext>
          </a:extLst>
        </xdr:cNvPr>
        <xdr:cNvCxnSpPr/>
      </xdr:nvCxnSpPr>
      <xdr:spPr>
        <a:xfrm>
          <a:off x="7861300" y="10565426"/>
          <a:ext cx="889000" cy="6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89371</xdr:rowOff>
    </xdr:from>
    <xdr:ext cx="690189" cy="259045"/>
    <xdr:sp macro="" textlink="">
      <xdr:nvSpPr>
        <xdr:cNvPr id="210" name="n_1aveValue【橋りょう・トンネル】&#10;一人当たり有形固定資産（償却資産）額">
          <a:extLst>
            <a:ext uri="{FF2B5EF4-FFF2-40B4-BE49-F238E27FC236}">
              <a16:creationId xmlns:a16="http://schemas.microsoft.com/office/drawing/2014/main" id="{222ED9F9-06B9-4D1C-86E7-40A814C999A4}"/>
            </a:ext>
          </a:extLst>
        </xdr:cNvPr>
        <xdr:cNvSpPr txBox="1"/>
      </xdr:nvSpPr>
      <xdr:spPr>
        <a:xfrm>
          <a:off x="9281505" y="105478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150274</xdr:rowOff>
    </xdr:from>
    <xdr:ext cx="690189" cy="259045"/>
    <xdr:sp macro="" textlink="">
      <xdr:nvSpPr>
        <xdr:cNvPr id="211" name="n_2aveValue【橋りょう・トンネル】&#10;一人当たり有形固定資産（償却資産）額">
          <a:extLst>
            <a:ext uri="{FF2B5EF4-FFF2-40B4-BE49-F238E27FC236}">
              <a16:creationId xmlns:a16="http://schemas.microsoft.com/office/drawing/2014/main" id="{65149DB9-B6E3-42BF-8247-5FB01E8E69F9}"/>
            </a:ext>
          </a:extLst>
        </xdr:cNvPr>
        <xdr:cNvSpPr txBox="1"/>
      </xdr:nvSpPr>
      <xdr:spPr>
        <a:xfrm>
          <a:off x="8405205" y="107801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128188</xdr:rowOff>
    </xdr:from>
    <xdr:ext cx="599010" cy="259045"/>
    <xdr:sp macro="" textlink="">
      <xdr:nvSpPr>
        <xdr:cNvPr id="212" name="n_3aveValue【橋りょう・トンネル】&#10;一人当たり有形固定資産（償却資産）額">
          <a:extLst>
            <a:ext uri="{FF2B5EF4-FFF2-40B4-BE49-F238E27FC236}">
              <a16:creationId xmlns:a16="http://schemas.microsoft.com/office/drawing/2014/main" id="{4AD54A03-0681-41E4-8AD0-2CDC971C0E52}"/>
            </a:ext>
          </a:extLst>
        </xdr:cNvPr>
        <xdr:cNvSpPr txBox="1"/>
      </xdr:nvSpPr>
      <xdr:spPr>
        <a:xfrm>
          <a:off x="7561795" y="10929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9003</xdr:rowOff>
    </xdr:from>
    <xdr:ext cx="690189" cy="259045"/>
    <xdr:sp macro="" textlink="">
      <xdr:nvSpPr>
        <xdr:cNvPr id="213" name="n_2mainValue【橋りょう・トンネル】&#10;一人当たり有形固定資産（償却資産）額">
          <a:extLst>
            <a:ext uri="{FF2B5EF4-FFF2-40B4-BE49-F238E27FC236}">
              <a16:creationId xmlns:a16="http://schemas.microsoft.com/office/drawing/2014/main" id="{891822FC-ABDB-4B11-BB58-4B83098C49E9}"/>
            </a:ext>
          </a:extLst>
        </xdr:cNvPr>
        <xdr:cNvSpPr txBox="1"/>
      </xdr:nvSpPr>
      <xdr:spPr>
        <a:xfrm>
          <a:off x="8405205" y="102960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2853</xdr:rowOff>
    </xdr:from>
    <xdr:ext cx="690189" cy="259045"/>
    <xdr:sp macro="" textlink="">
      <xdr:nvSpPr>
        <xdr:cNvPr id="214" name="n_3mainValue【橋りょう・トンネル】&#10;一人当たり有形固定資産（償却資産）額">
          <a:extLst>
            <a:ext uri="{FF2B5EF4-FFF2-40B4-BE49-F238E27FC236}">
              <a16:creationId xmlns:a16="http://schemas.microsoft.com/office/drawing/2014/main" id="{C8C26B0A-1468-4B8B-A73C-17F0A9BE7E5C}"/>
            </a:ext>
          </a:extLst>
        </xdr:cNvPr>
        <xdr:cNvSpPr txBox="1"/>
      </xdr:nvSpPr>
      <xdr:spPr>
        <a:xfrm>
          <a:off x="7516205" y="102898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5" name="正方形/長方形 214">
          <a:extLst>
            <a:ext uri="{FF2B5EF4-FFF2-40B4-BE49-F238E27FC236}">
              <a16:creationId xmlns:a16="http://schemas.microsoft.com/office/drawing/2014/main" id="{273BEC15-D73D-463F-99C6-23A9C7A2D59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6" name="正方形/長方形 215">
          <a:extLst>
            <a:ext uri="{FF2B5EF4-FFF2-40B4-BE49-F238E27FC236}">
              <a16:creationId xmlns:a16="http://schemas.microsoft.com/office/drawing/2014/main" id="{9C12C513-0996-4DA1-BD61-3491F6E6A96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7" name="正方形/長方形 216">
          <a:extLst>
            <a:ext uri="{FF2B5EF4-FFF2-40B4-BE49-F238E27FC236}">
              <a16:creationId xmlns:a16="http://schemas.microsoft.com/office/drawing/2014/main" id="{9609F0FB-C345-4459-80CD-7F338C637B6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8" name="正方形/長方形 217">
          <a:extLst>
            <a:ext uri="{FF2B5EF4-FFF2-40B4-BE49-F238E27FC236}">
              <a16:creationId xmlns:a16="http://schemas.microsoft.com/office/drawing/2014/main" id="{8CC1AD97-1BE8-4A71-AD68-B1B8C5BC4AE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9" name="正方形/長方形 218">
          <a:extLst>
            <a:ext uri="{FF2B5EF4-FFF2-40B4-BE49-F238E27FC236}">
              <a16:creationId xmlns:a16="http://schemas.microsoft.com/office/drawing/2014/main" id="{6DDE6EFE-BA1D-4D3B-A616-59369B6AE4D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0" name="正方形/長方形 219">
          <a:extLst>
            <a:ext uri="{FF2B5EF4-FFF2-40B4-BE49-F238E27FC236}">
              <a16:creationId xmlns:a16="http://schemas.microsoft.com/office/drawing/2014/main" id="{41C27398-4FE0-4FED-AF9D-560095C20AE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1" name="正方形/長方形 220">
          <a:extLst>
            <a:ext uri="{FF2B5EF4-FFF2-40B4-BE49-F238E27FC236}">
              <a16:creationId xmlns:a16="http://schemas.microsoft.com/office/drawing/2014/main" id="{26E57D34-EC3E-44C4-BE83-EEC1272902B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2" name="正方形/長方形 221">
          <a:extLst>
            <a:ext uri="{FF2B5EF4-FFF2-40B4-BE49-F238E27FC236}">
              <a16:creationId xmlns:a16="http://schemas.microsoft.com/office/drawing/2014/main" id="{4672417A-0AF5-411F-B67B-4AA6C235DF3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3" name="テキスト ボックス 222">
          <a:extLst>
            <a:ext uri="{FF2B5EF4-FFF2-40B4-BE49-F238E27FC236}">
              <a16:creationId xmlns:a16="http://schemas.microsoft.com/office/drawing/2014/main" id="{862F4415-4995-4338-BD70-E9A679B45AF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4" name="直線コネクタ 223">
          <a:extLst>
            <a:ext uri="{FF2B5EF4-FFF2-40B4-BE49-F238E27FC236}">
              <a16:creationId xmlns:a16="http://schemas.microsoft.com/office/drawing/2014/main" id="{71CD137A-2208-4417-AC88-43D8C221323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5" name="テキスト ボックス 224">
          <a:extLst>
            <a:ext uri="{FF2B5EF4-FFF2-40B4-BE49-F238E27FC236}">
              <a16:creationId xmlns:a16="http://schemas.microsoft.com/office/drawing/2014/main" id="{8EF619CC-E190-44A4-91D8-AB6CDCCF06F4}"/>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6" name="直線コネクタ 225">
          <a:extLst>
            <a:ext uri="{FF2B5EF4-FFF2-40B4-BE49-F238E27FC236}">
              <a16:creationId xmlns:a16="http://schemas.microsoft.com/office/drawing/2014/main" id="{25F2ED3D-DFE4-4516-AF9F-7E31C6EFF6B1}"/>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7" name="テキスト ボックス 226">
          <a:extLst>
            <a:ext uri="{FF2B5EF4-FFF2-40B4-BE49-F238E27FC236}">
              <a16:creationId xmlns:a16="http://schemas.microsoft.com/office/drawing/2014/main" id="{5A349E60-059F-4999-9F8C-05B12D96D38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8" name="直線コネクタ 227">
          <a:extLst>
            <a:ext uri="{FF2B5EF4-FFF2-40B4-BE49-F238E27FC236}">
              <a16:creationId xmlns:a16="http://schemas.microsoft.com/office/drawing/2014/main" id="{DCFEA3A5-CACA-4616-BC0A-5DDA785D70D4}"/>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9" name="テキスト ボックス 228">
          <a:extLst>
            <a:ext uri="{FF2B5EF4-FFF2-40B4-BE49-F238E27FC236}">
              <a16:creationId xmlns:a16="http://schemas.microsoft.com/office/drawing/2014/main" id="{51EAB1DF-9EF1-4532-B2C1-C1E46FFA9087}"/>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0" name="直線コネクタ 229">
          <a:extLst>
            <a:ext uri="{FF2B5EF4-FFF2-40B4-BE49-F238E27FC236}">
              <a16:creationId xmlns:a16="http://schemas.microsoft.com/office/drawing/2014/main" id="{87E6B716-3F45-4E6C-B581-E656FAC339C1}"/>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1" name="テキスト ボックス 230">
          <a:extLst>
            <a:ext uri="{FF2B5EF4-FFF2-40B4-BE49-F238E27FC236}">
              <a16:creationId xmlns:a16="http://schemas.microsoft.com/office/drawing/2014/main" id="{05C61E11-52C8-4A5A-BF80-045DFD1C7A36}"/>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2" name="直線コネクタ 231">
          <a:extLst>
            <a:ext uri="{FF2B5EF4-FFF2-40B4-BE49-F238E27FC236}">
              <a16:creationId xmlns:a16="http://schemas.microsoft.com/office/drawing/2014/main" id="{892DA9A3-1EA7-467D-9AD6-C39853D5C4AB}"/>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3" name="テキスト ボックス 232">
          <a:extLst>
            <a:ext uri="{FF2B5EF4-FFF2-40B4-BE49-F238E27FC236}">
              <a16:creationId xmlns:a16="http://schemas.microsoft.com/office/drawing/2014/main" id="{18DDC6DC-35B8-45D2-9DDF-67C0017AE8B1}"/>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4" name="直線コネクタ 233">
          <a:extLst>
            <a:ext uri="{FF2B5EF4-FFF2-40B4-BE49-F238E27FC236}">
              <a16:creationId xmlns:a16="http://schemas.microsoft.com/office/drawing/2014/main" id="{351EEEEE-6AC1-4D1A-B128-F911FDD467BC}"/>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5" name="テキスト ボックス 234">
          <a:extLst>
            <a:ext uri="{FF2B5EF4-FFF2-40B4-BE49-F238E27FC236}">
              <a16:creationId xmlns:a16="http://schemas.microsoft.com/office/drawing/2014/main" id="{70923EFD-736D-4A74-B168-6876C2E331A6}"/>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6" name="直線コネクタ 235">
          <a:extLst>
            <a:ext uri="{FF2B5EF4-FFF2-40B4-BE49-F238E27FC236}">
              <a16:creationId xmlns:a16="http://schemas.microsoft.com/office/drawing/2014/main" id="{EACE9A0F-D135-4E61-9D39-FDCBECAC8C4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7" name="テキスト ボックス 236">
          <a:extLst>
            <a:ext uri="{FF2B5EF4-FFF2-40B4-BE49-F238E27FC236}">
              <a16:creationId xmlns:a16="http://schemas.microsoft.com/office/drawing/2014/main" id="{D820D4B7-9299-4E52-8F32-BDB49CA255FA}"/>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8" name="【公営住宅】&#10;有形固定資産減価償却率グラフ枠">
          <a:extLst>
            <a:ext uri="{FF2B5EF4-FFF2-40B4-BE49-F238E27FC236}">
              <a16:creationId xmlns:a16="http://schemas.microsoft.com/office/drawing/2014/main" id="{FBA4BDC8-CFCF-4DD8-95E4-EFF91454EF3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158114</xdr:rowOff>
    </xdr:to>
    <xdr:cxnSp macro="">
      <xdr:nvCxnSpPr>
        <xdr:cNvPr id="239" name="直線コネクタ 238">
          <a:extLst>
            <a:ext uri="{FF2B5EF4-FFF2-40B4-BE49-F238E27FC236}">
              <a16:creationId xmlns:a16="http://schemas.microsoft.com/office/drawing/2014/main" id="{2EFFE248-E385-4F80-8725-D5381F4920D8}"/>
            </a:ext>
          </a:extLst>
        </xdr:cNvPr>
        <xdr:cNvCxnSpPr/>
      </xdr:nvCxnSpPr>
      <xdr:spPr>
        <a:xfrm flipV="1">
          <a:off x="4634865" y="13335000"/>
          <a:ext cx="0" cy="1567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161941</xdr:rowOff>
    </xdr:from>
    <xdr:ext cx="405111" cy="259045"/>
    <xdr:sp macro="" textlink="">
      <xdr:nvSpPr>
        <xdr:cNvPr id="240" name="【公営住宅】&#10;有形固定資産減価償却率最小値テキスト">
          <a:extLst>
            <a:ext uri="{FF2B5EF4-FFF2-40B4-BE49-F238E27FC236}">
              <a16:creationId xmlns:a16="http://schemas.microsoft.com/office/drawing/2014/main" id="{B2B6BA8E-0B34-4971-BC99-9E6DC53AE378}"/>
            </a:ext>
          </a:extLst>
        </xdr:cNvPr>
        <xdr:cNvSpPr txBox="1"/>
      </xdr:nvSpPr>
      <xdr:spPr>
        <a:xfrm>
          <a:off x="4673600" y="1490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158114</xdr:rowOff>
    </xdr:from>
    <xdr:to>
      <xdr:col>24</xdr:col>
      <xdr:colOff>152400</xdr:colOff>
      <xdr:row>86</xdr:row>
      <xdr:rowOff>158114</xdr:rowOff>
    </xdr:to>
    <xdr:cxnSp macro="">
      <xdr:nvCxnSpPr>
        <xdr:cNvPr id="241" name="直線コネクタ 240">
          <a:extLst>
            <a:ext uri="{FF2B5EF4-FFF2-40B4-BE49-F238E27FC236}">
              <a16:creationId xmlns:a16="http://schemas.microsoft.com/office/drawing/2014/main" id="{A37B1FA3-7234-43FF-8400-069A20B135BA}"/>
            </a:ext>
          </a:extLst>
        </xdr:cNvPr>
        <xdr:cNvCxnSpPr/>
      </xdr:nvCxnSpPr>
      <xdr:spPr>
        <a:xfrm>
          <a:off x="4546600" y="1490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42" name="【公営住宅】&#10;有形固定資産減価償却率最大値テキスト">
          <a:extLst>
            <a:ext uri="{FF2B5EF4-FFF2-40B4-BE49-F238E27FC236}">
              <a16:creationId xmlns:a16="http://schemas.microsoft.com/office/drawing/2014/main" id="{F8E3F46F-D7A2-4E38-B66C-A86F7028031A}"/>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3" name="直線コネクタ 242">
          <a:extLst>
            <a:ext uri="{FF2B5EF4-FFF2-40B4-BE49-F238E27FC236}">
              <a16:creationId xmlns:a16="http://schemas.microsoft.com/office/drawing/2014/main" id="{5333DA07-9E85-4A44-8451-27179C9BE26F}"/>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68597</xdr:rowOff>
    </xdr:from>
    <xdr:ext cx="405111" cy="259045"/>
    <xdr:sp macro="" textlink="">
      <xdr:nvSpPr>
        <xdr:cNvPr id="244" name="【公営住宅】&#10;有形固定資産減価償却率平均値テキスト">
          <a:extLst>
            <a:ext uri="{FF2B5EF4-FFF2-40B4-BE49-F238E27FC236}">
              <a16:creationId xmlns:a16="http://schemas.microsoft.com/office/drawing/2014/main" id="{BE20CC0F-695F-40AB-B656-5152EC8648E6}"/>
            </a:ext>
          </a:extLst>
        </xdr:cNvPr>
        <xdr:cNvSpPr txBox="1"/>
      </xdr:nvSpPr>
      <xdr:spPr>
        <a:xfrm>
          <a:off x="4673600" y="1395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45" name="フローチャート: 判断 244">
          <a:extLst>
            <a:ext uri="{FF2B5EF4-FFF2-40B4-BE49-F238E27FC236}">
              <a16:creationId xmlns:a16="http://schemas.microsoft.com/office/drawing/2014/main" id="{55AE9B8A-2810-4594-A139-498C3633516A}"/>
            </a:ext>
          </a:extLst>
        </xdr:cNvPr>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105411</xdr:rowOff>
    </xdr:from>
    <xdr:to>
      <xdr:col>20</xdr:col>
      <xdr:colOff>38100</xdr:colOff>
      <xdr:row>82</xdr:row>
      <xdr:rowOff>35561</xdr:rowOff>
    </xdr:to>
    <xdr:sp macro="" textlink="">
      <xdr:nvSpPr>
        <xdr:cNvPr id="246" name="フローチャート: 判断 245">
          <a:extLst>
            <a:ext uri="{FF2B5EF4-FFF2-40B4-BE49-F238E27FC236}">
              <a16:creationId xmlns:a16="http://schemas.microsoft.com/office/drawing/2014/main" id="{2EBC5BD8-F6E8-4927-A57C-F6EEE0B8E5E7}"/>
            </a:ext>
          </a:extLst>
        </xdr:cNvPr>
        <xdr:cNvSpPr/>
      </xdr:nvSpPr>
      <xdr:spPr>
        <a:xfrm>
          <a:off x="3746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130175</xdr:rowOff>
    </xdr:from>
    <xdr:to>
      <xdr:col>15</xdr:col>
      <xdr:colOff>101600</xdr:colOff>
      <xdr:row>82</xdr:row>
      <xdr:rowOff>60325</xdr:rowOff>
    </xdr:to>
    <xdr:sp macro="" textlink="">
      <xdr:nvSpPr>
        <xdr:cNvPr id="247" name="フローチャート: 判断 246">
          <a:extLst>
            <a:ext uri="{FF2B5EF4-FFF2-40B4-BE49-F238E27FC236}">
              <a16:creationId xmlns:a16="http://schemas.microsoft.com/office/drawing/2014/main" id="{29D2B788-78D2-4010-9080-EAFE56B86F2C}"/>
            </a:ext>
          </a:extLst>
        </xdr:cNvPr>
        <xdr:cNvSpPr/>
      </xdr:nvSpPr>
      <xdr:spPr>
        <a:xfrm>
          <a:off x="2857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137795</xdr:rowOff>
    </xdr:from>
    <xdr:to>
      <xdr:col>10</xdr:col>
      <xdr:colOff>165100</xdr:colOff>
      <xdr:row>82</xdr:row>
      <xdr:rowOff>67945</xdr:rowOff>
    </xdr:to>
    <xdr:sp macro="" textlink="">
      <xdr:nvSpPr>
        <xdr:cNvPr id="248" name="フローチャート: 判断 247">
          <a:extLst>
            <a:ext uri="{FF2B5EF4-FFF2-40B4-BE49-F238E27FC236}">
              <a16:creationId xmlns:a16="http://schemas.microsoft.com/office/drawing/2014/main" id="{1F3BED8E-2FAC-474A-91AA-F66F2FA26AF9}"/>
            </a:ext>
          </a:extLst>
        </xdr:cNvPr>
        <xdr:cNvSpPr/>
      </xdr:nvSpPr>
      <xdr:spPr>
        <a:xfrm>
          <a:off x="1968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id="{ECF30797-EF55-46AD-B15A-5D227FE2BE8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id="{DE7668C0-83FD-48A0-AD8A-EF3C97E6659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F0D00A6D-9EBA-42DC-BCA8-FB37209D5EF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54558934-0FB4-4B58-9C03-0298C3EDE6D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0BA6A639-C8E5-402E-B535-E793BE085A0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67311</xdr:rowOff>
    </xdr:from>
    <xdr:to>
      <xdr:col>15</xdr:col>
      <xdr:colOff>101600</xdr:colOff>
      <xdr:row>79</xdr:row>
      <xdr:rowOff>168911</xdr:rowOff>
    </xdr:to>
    <xdr:sp macro="" textlink="">
      <xdr:nvSpPr>
        <xdr:cNvPr id="254" name="楕円 253">
          <a:extLst>
            <a:ext uri="{FF2B5EF4-FFF2-40B4-BE49-F238E27FC236}">
              <a16:creationId xmlns:a16="http://schemas.microsoft.com/office/drawing/2014/main" id="{E7A7B45C-C20F-43EE-8EE1-ACFE4430F787}"/>
            </a:ext>
          </a:extLst>
        </xdr:cNvPr>
        <xdr:cNvSpPr/>
      </xdr:nvSpPr>
      <xdr:spPr>
        <a:xfrm>
          <a:off x="2857500" y="1361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69214</xdr:rowOff>
    </xdr:from>
    <xdr:to>
      <xdr:col>10</xdr:col>
      <xdr:colOff>165100</xdr:colOff>
      <xdr:row>79</xdr:row>
      <xdr:rowOff>170814</xdr:rowOff>
    </xdr:to>
    <xdr:sp macro="" textlink="">
      <xdr:nvSpPr>
        <xdr:cNvPr id="255" name="楕円 254">
          <a:extLst>
            <a:ext uri="{FF2B5EF4-FFF2-40B4-BE49-F238E27FC236}">
              <a16:creationId xmlns:a16="http://schemas.microsoft.com/office/drawing/2014/main" id="{A236F133-674F-4E12-8054-79841C269249}"/>
            </a:ext>
          </a:extLst>
        </xdr:cNvPr>
        <xdr:cNvSpPr/>
      </xdr:nvSpPr>
      <xdr:spPr>
        <a:xfrm>
          <a:off x="1968500" y="1361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118111</xdr:rowOff>
    </xdr:from>
    <xdr:to>
      <xdr:col>15</xdr:col>
      <xdr:colOff>50800</xdr:colOff>
      <xdr:row>79</xdr:row>
      <xdr:rowOff>120014</xdr:rowOff>
    </xdr:to>
    <xdr:cxnSp macro="">
      <xdr:nvCxnSpPr>
        <xdr:cNvPr id="256" name="直線コネクタ 255">
          <a:extLst>
            <a:ext uri="{FF2B5EF4-FFF2-40B4-BE49-F238E27FC236}">
              <a16:creationId xmlns:a16="http://schemas.microsoft.com/office/drawing/2014/main" id="{8E4C4B69-A115-4ED4-9B10-05C32F3CF376}"/>
            </a:ext>
          </a:extLst>
        </xdr:cNvPr>
        <xdr:cNvCxnSpPr/>
      </xdr:nvCxnSpPr>
      <xdr:spPr>
        <a:xfrm flipV="1">
          <a:off x="2019300" y="13662661"/>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52088</xdr:rowOff>
    </xdr:from>
    <xdr:ext cx="405111" cy="259045"/>
    <xdr:sp macro="" textlink="">
      <xdr:nvSpPr>
        <xdr:cNvPr id="257" name="n_1aveValue【公営住宅】&#10;有形固定資産減価償却率">
          <a:extLst>
            <a:ext uri="{FF2B5EF4-FFF2-40B4-BE49-F238E27FC236}">
              <a16:creationId xmlns:a16="http://schemas.microsoft.com/office/drawing/2014/main" id="{07F83B4C-4B2B-4AA3-B5B4-4921F7BEA493}"/>
            </a:ext>
          </a:extLst>
        </xdr:cNvPr>
        <xdr:cNvSpPr txBox="1"/>
      </xdr:nvSpPr>
      <xdr:spPr>
        <a:xfrm>
          <a:off x="35820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51452</xdr:rowOff>
    </xdr:from>
    <xdr:ext cx="405111" cy="259045"/>
    <xdr:sp macro="" textlink="">
      <xdr:nvSpPr>
        <xdr:cNvPr id="258" name="n_2aveValue【公営住宅】&#10;有形固定資産減価償却率">
          <a:extLst>
            <a:ext uri="{FF2B5EF4-FFF2-40B4-BE49-F238E27FC236}">
              <a16:creationId xmlns:a16="http://schemas.microsoft.com/office/drawing/2014/main" id="{CCC78C27-AC63-489A-9061-5E963A469577}"/>
            </a:ext>
          </a:extLst>
        </xdr:cNvPr>
        <xdr:cNvSpPr txBox="1"/>
      </xdr:nvSpPr>
      <xdr:spPr>
        <a:xfrm>
          <a:off x="2705744" y="1411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59072</xdr:rowOff>
    </xdr:from>
    <xdr:ext cx="405111" cy="259045"/>
    <xdr:sp macro="" textlink="">
      <xdr:nvSpPr>
        <xdr:cNvPr id="259" name="n_3aveValue【公営住宅】&#10;有形固定資産減価償却率">
          <a:extLst>
            <a:ext uri="{FF2B5EF4-FFF2-40B4-BE49-F238E27FC236}">
              <a16:creationId xmlns:a16="http://schemas.microsoft.com/office/drawing/2014/main" id="{330AC99A-3F05-4B8B-B082-35364978EB87}"/>
            </a:ext>
          </a:extLst>
        </xdr:cNvPr>
        <xdr:cNvSpPr txBox="1"/>
      </xdr:nvSpPr>
      <xdr:spPr>
        <a:xfrm>
          <a:off x="18167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13988</xdr:rowOff>
    </xdr:from>
    <xdr:ext cx="405111" cy="259045"/>
    <xdr:sp macro="" textlink="">
      <xdr:nvSpPr>
        <xdr:cNvPr id="260" name="n_2mainValue【公営住宅】&#10;有形固定資産減価償却率">
          <a:extLst>
            <a:ext uri="{FF2B5EF4-FFF2-40B4-BE49-F238E27FC236}">
              <a16:creationId xmlns:a16="http://schemas.microsoft.com/office/drawing/2014/main" id="{421772A4-ED34-42A4-9BEB-5F75CF646275}"/>
            </a:ext>
          </a:extLst>
        </xdr:cNvPr>
        <xdr:cNvSpPr txBox="1"/>
      </xdr:nvSpPr>
      <xdr:spPr>
        <a:xfrm>
          <a:off x="2705744" y="1338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15891</xdr:rowOff>
    </xdr:from>
    <xdr:ext cx="405111" cy="259045"/>
    <xdr:sp macro="" textlink="">
      <xdr:nvSpPr>
        <xdr:cNvPr id="261" name="n_3mainValue【公営住宅】&#10;有形固定資産減価償却率">
          <a:extLst>
            <a:ext uri="{FF2B5EF4-FFF2-40B4-BE49-F238E27FC236}">
              <a16:creationId xmlns:a16="http://schemas.microsoft.com/office/drawing/2014/main" id="{2D63E3CA-71AC-47B5-96AF-285E3B96E6EE}"/>
            </a:ext>
          </a:extLst>
        </xdr:cNvPr>
        <xdr:cNvSpPr txBox="1"/>
      </xdr:nvSpPr>
      <xdr:spPr>
        <a:xfrm>
          <a:off x="1816744" y="1338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2" name="正方形/長方形 261">
          <a:extLst>
            <a:ext uri="{FF2B5EF4-FFF2-40B4-BE49-F238E27FC236}">
              <a16:creationId xmlns:a16="http://schemas.microsoft.com/office/drawing/2014/main" id="{29B4167D-B5E8-4CD9-BEC6-2E56C323948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3" name="正方形/長方形 262">
          <a:extLst>
            <a:ext uri="{FF2B5EF4-FFF2-40B4-BE49-F238E27FC236}">
              <a16:creationId xmlns:a16="http://schemas.microsoft.com/office/drawing/2014/main" id="{A4DF4C76-A744-4009-AF8B-F49957EC179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4" name="正方形/長方形 263">
          <a:extLst>
            <a:ext uri="{FF2B5EF4-FFF2-40B4-BE49-F238E27FC236}">
              <a16:creationId xmlns:a16="http://schemas.microsoft.com/office/drawing/2014/main" id="{E7C5EC76-522E-498E-87E1-84B18C333F4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5" name="正方形/長方形 264">
          <a:extLst>
            <a:ext uri="{FF2B5EF4-FFF2-40B4-BE49-F238E27FC236}">
              <a16:creationId xmlns:a16="http://schemas.microsoft.com/office/drawing/2014/main" id="{93050285-CB1D-49BA-94CA-07C67DACB60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6" name="正方形/長方形 265">
          <a:extLst>
            <a:ext uri="{FF2B5EF4-FFF2-40B4-BE49-F238E27FC236}">
              <a16:creationId xmlns:a16="http://schemas.microsoft.com/office/drawing/2014/main" id="{A8696283-09C4-4EB4-8605-80726CED221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7" name="正方形/長方形 266">
          <a:extLst>
            <a:ext uri="{FF2B5EF4-FFF2-40B4-BE49-F238E27FC236}">
              <a16:creationId xmlns:a16="http://schemas.microsoft.com/office/drawing/2014/main" id="{D887A464-0858-482C-A067-4C52BDD0A62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8" name="正方形/長方形 267">
          <a:extLst>
            <a:ext uri="{FF2B5EF4-FFF2-40B4-BE49-F238E27FC236}">
              <a16:creationId xmlns:a16="http://schemas.microsoft.com/office/drawing/2014/main" id="{CBB640A1-5C10-4E7E-B4D8-613922A0804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9" name="正方形/長方形 268">
          <a:extLst>
            <a:ext uri="{FF2B5EF4-FFF2-40B4-BE49-F238E27FC236}">
              <a16:creationId xmlns:a16="http://schemas.microsoft.com/office/drawing/2014/main" id="{A04ACF2B-C1D3-45D1-AF02-2C3AB74DAFF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0" name="テキスト ボックス 269">
          <a:extLst>
            <a:ext uri="{FF2B5EF4-FFF2-40B4-BE49-F238E27FC236}">
              <a16:creationId xmlns:a16="http://schemas.microsoft.com/office/drawing/2014/main" id="{202E2CEF-8A6C-4C6A-92DE-1E785EF7FA0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1" name="直線コネクタ 270">
          <a:extLst>
            <a:ext uri="{FF2B5EF4-FFF2-40B4-BE49-F238E27FC236}">
              <a16:creationId xmlns:a16="http://schemas.microsoft.com/office/drawing/2014/main" id="{24B1CBB7-D1E9-48F3-A1F1-8F158B56F4F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2" name="直線コネクタ 271">
          <a:extLst>
            <a:ext uri="{FF2B5EF4-FFF2-40B4-BE49-F238E27FC236}">
              <a16:creationId xmlns:a16="http://schemas.microsoft.com/office/drawing/2014/main" id="{08A2CFE2-8492-4768-A004-08D636ED9DE8}"/>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3" name="テキスト ボックス 272">
          <a:extLst>
            <a:ext uri="{FF2B5EF4-FFF2-40B4-BE49-F238E27FC236}">
              <a16:creationId xmlns:a16="http://schemas.microsoft.com/office/drawing/2014/main" id="{1DEE30EF-99DA-40BF-9479-C12EA620E01F}"/>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4" name="直線コネクタ 273">
          <a:extLst>
            <a:ext uri="{FF2B5EF4-FFF2-40B4-BE49-F238E27FC236}">
              <a16:creationId xmlns:a16="http://schemas.microsoft.com/office/drawing/2014/main" id="{5619AF19-F0F8-4CD6-965F-AE994E870408}"/>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5" name="テキスト ボックス 274">
          <a:extLst>
            <a:ext uri="{FF2B5EF4-FFF2-40B4-BE49-F238E27FC236}">
              <a16:creationId xmlns:a16="http://schemas.microsoft.com/office/drawing/2014/main" id="{49BA233A-C91F-4640-9D71-186356248E4C}"/>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76" name="直線コネクタ 275">
          <a:extLst>
            <a:ext uri="{FF2B5EF4-FFF2-40B4-BE49-F238E27FC236}">
              <a16:creationId xmlns:a16="http://schemas.microsoft.com/office/drawing/2014/main" id="{6CCFEE5C-EB73-48B4-A1D1-5E5868F40A3D}"/>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77" name="テキスト ボックス 276">
          <a:extLst>
            <a:ext uri="{FF2B5EF4-FFF2-40B4-BE49-F238E27FC236}">
              <a16:creationId xmlns:a16="http://schemas.microsoft.com/office/drawing/2014/main" id="{BE57D279-72F8-4910-BD9F-E8222586A0C2}"/>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8" name="直線コネクタ 277">
          <a:extLst>
            <a:ext uri="{FF2B5EF4-FFF2-40B4-BE49-F238E27FC236}">
              <a16:creationId xmlns:a16="http://schemas.microsoft.com/office/drawing/2014/main" id="{2C5AD35C-9B34-4DFE-98E8-BE6ACD747653}"/>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9" name="テキスト ボックス 278">
          <a:extLst>
            <a:ext uri="{FF2B5EF4-FFF2-40B4-BE49-F238E27FC236}">
              <a16:creationId xmlns:a16="http://schemas.microsoft.com/office/drawing/2014/main" id="{24F87E3F-E28C-49E7-8B65-981C62649AE3}"/>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0" name="直線コネクタ 279">
          <a:extLst>
            <a:ext uri="{FF2B5EF4-FFF2-40B4-BE49-F238E27FC236}">
              <a16:creationId xmlns:a16="http://schemas.microsoft.com/office/drawing/2014/main" id="{2A6E2DD3-484F-47DD-83BE-ABC13F34DB94}"/>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281" name="テキスト ボックス 280">
          <a:extLst>
            <a:ext uri="{FF2B5EF4-FFF2-40B4-BE49-F238E27FC236}">
              <a16:creationId xmlns:a16="http://schemas.microsoft.com/office/drawing/2014/main" id="{01605C30-A662-42CA-9B21-5342DFC51842}"/>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2" name="直線コネクタ 281">
          <a:extLst>
            <a:ext uri="{FF2B5EF4-FFF2-40B4-BE49-F238E27FC236}">
              <a16:creationId xmlns:a16="http://schemas.microsoft.com/office/drawing/2014/main" id="{6E664577-9F07-405E-BCA1-7F96D2321F55}"/>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83" name="テキスト ボックス 282">
          <a:extLst>
            <a:ext uri="{FF2B5EF4-FFF2-40B4-BE49-F238E27FC236}">
              <a16:creationId xmlns:a16="http://schemas.microsoft.com/office/drawing/2014/main" id="{B3AE0300-8513-4712-BE2F-016588A4FA21}"/>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4" name="直線コネクタ 283">
          <a:extLst>
            <a:ext uri="{FF2B5EF4-FFF2-40B4-BE49-F238E27FC236}">
              <a16:creationId xmlns:a16="http://schemas.microsoft.com/office/drawing/2014/main" id="{2BF43711-4BCD-4081-830B-E8A1A07369D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85" name="テキスト ボックス 284">
          <a:extLst>
            <a:ext uri="{FF2B5EF4-FFF2-40B4-BE49-F238E27FC236}">
              <a16:creationId xmlns:a16="http://schemas.microsoft.com/office/drawing/2014/main" id="{99EFD479-1C3E-4698-8D05-28D0E1E14F7F}"/>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6" name="【公営住宅】&#10;一人当たり面積グラフ枠">
          <a:extLst>
            <a:ext uri="{FF2B5EF4-FFF2-40B4-BE49-F238E27FC236}">
              <a16:creationId xmlns:a16="http://schemas.microsoft.com/office/drawing/2014/main" id="{4D5CAE6E-54A8-4185-AEB5-23A7E7E9847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120179</xdr:rowOff>
    </xdr:from>
    <xdr:to>
      <xdr:col>54</xdr:col>
      <xdr:colOff>189865</xdr:colOff>
      <xdr:row>86</xdr:row>
      <xdr:rowOff>126819</xdr:rowOff>
    </xdr:to>
    <xdr:cxnSp macro="">
      <xdr:nvCxnSpPr>
        <xdr:cNvPr id="287" name="直線コネクタ 286">
          <a:extLst>
            <a:ext uri="{FF2B5EF4-FFF2-40B4-BE49-F238E27FC236}">
              <a16:creationId xmlns:a16="http://schemas.microsoft.com/office/drawing/2014/main" id="{5EE88D9A-89DC-441B-9D88-071AE766963C}"/>
            </a:ext>
          </a:extLst>
        </xdr:cNvPr>
        <xdr:cNvCxnSpPr/>
      </xdr:nvCxnSpPr>
      <xdr:spPr>
        <a:xfrm flipV="1">
          <a:off x="10476865" y="13493279"/>
          <a:ext cx="0" cy="137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130646</xdr:rowOff>
    </xdr:from>
    <xdr:ext cx="469744" cy="259045"/>
    <xdr:sp macro="" textlink="">
      <xdr:nvSpPr>
        <xdr:cNvPr id="288" name="【公営住宅】&#10;一人当たり面積最小値テキスト">
          <a:extLst>
            <a:ext uri="{FF2B5EF4-FFF2-40B4-BE49-F238E27FC236}">
              <a16:creationId xmlns:a16="http://schemas.microsoft.com/office/drawing/2014/main" id="{C5BBC18A-AA7A-4160-89D0-BC3A0EEC9423}"/>
            </a:ext>
          </a:extLst>
        </xdr:cNvPr>
        <xdr:cNvSpPr txBox="1"/>
      </xdr:nvSpPr>
      <xdr:spPr>
        <a:xfrm>
          <a:off x="10515600" y="1487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126819</xdr:rowOff>
    </xdr:from>
    <xdr:to>
      <xdr:col>55</xdr:col>
      <xdr:colOff>88900</xdr:colOff>
      <xdr:row>86</xdr:row>
      <xdr:rowOff>126819</xdr:rowOff>
    </xdr:to>
    <xdr:cxnSp macro="">
      <xdr:nvCxnSpPr>
        <xdr:cNvPr id="289" name="直線コネクタ 288">
          <a:extLst>
            <a:ext uri="{FF2B5EF4-FFF2-40B4-BE49-F238E27FC236}">
              <a16:creationId xmlns:a16="http://schemas.microsoft.com/office/drawing/2014/main" id="{453824E5-7934-4233-A625-A61D3D485EB5}"/>
            </a:ext>
          </a:extLst>
        </xdr:cNvPr>
        <xdr:cNvCxnSpPr/>
      </xdr:nvCxnSpPr>
      <xdr:spPr>
        <a:xfrm>
          <a:off x="10388600" y="14871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66856</xdr:rowOff>
    </xdr:from>
    <xdr:ext cx="534377" cy="259045"/>
    <xdr:sp macro="" textlink="">
      <xdr:nvSpPr>
        <xdr:cNvPr id="290" name="【公営住宅】&#10;一人当たり面積最大値テキスト">
          <a:extLst>
            <a:ext uri="{FF2B5EF4-FFF2-40B4-BE49-F238E27FC236}">
              <a16:creationId xmlns:a16="http://schemas.microsoft.com/office/drawing/2014/main" id="{D2C0828D-68E4-4C34-9D87-0EFFE016A2C2}"/>
            </a:ext>
          </a:extLst>
        </xdr:cNvPr>
        <xdr:cNvSpPr txBox="1"/>
      </xdr:nvSpPr>
      <xdr:spPr>
        <a:xfrm>
          <a:off x="10515600" y="1326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120179</xdr:rowOff>
    </xdr:from>
    <xdr:to>
      <xdr:col>55</xdr:col>
      <xdr:colOff>88900</xdr:colOff>
      <xdr:row>78</xdr:row>
      <xdr:rowOff>120179</xdr:rowOff>
    </xdr:to>
    <xdr:cxnSp macro="">
      <xdr:nvCxnSpPr>
        <xdr:cNvPr id="291" name="直線コネクタ 290">
          <a:extLst>
            <a:ext uri="{FF2B5EF4-FFF2-40B4-BE49-F238E27FC236}">
              <a16:creationId xmlns:a16="http://schemas.microsoft.com/office/drawing/2014/main" id="{9DD75B83-B7CD-48AF-91C4-E1EC1EBC39B1}"/>
            </a:ext>
          </a:extLst>
        </xdr:cNvPr>
        <xdr:cNvCxnSpPr/>
      </xdr:nvCxnSpPr>
      <xdr:spPr>
        <a:xfrm>
          <a:off x="10388600" y="13493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77959</xdr:rowOff>
    </xdr:from>
    <xdr:ext cx="469744" cy="259045"/>
    <xdr:sp macro="" textlink="">
      <xdr:nvSpPr>
        <xdr:cNvPr id="292" name="【公営住宅】&#10;一人当たり面積平均値テキスト">
          <a:extLst>
            <a:ext uri="{FF2B5EF4-FFF2-40B4-BE49-F238E27FC236}">
              <a16:creationId xmlns:a16="http://schemas.microsoft.com/office/drawing/2014/main" id="{8FD889AE-4280-4F99-BCC5-312657B38E4D}"/>
            </a:ext>
          </a:extLst>
        </xdr:cNvPr>
        <xdr:cNvSpPr txBox="1"/>
      </xdr:nvSpPr>
      <xdr:spPr>
        <a:xfrm>
          <a:off x="10515600" y="144797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99532</xdr:rowOff>
    </xdr:from>
    <xdr:to>
      <xdr:col>55</xdr:col>
      <xdr:colOff>50800</xdr:colOff>
      <xdr:row>85</xdr:row>
      <xdr:rowOff>29682</xdr:rowOff>
    </xdr:to>
    <xdr:sp macro="" textlink="">
      <xdr:nvSpPr>
        <xdr:cNvPr id="293" name="フローチャート: 判断 292">
          <a:extLst>
            <a:ext uri="{FF2B5EF4-FFF2-40B4-BE49-F238E27FC236}">
              <a16:creationId xmlns:a16="http://schemas.microsoft.com/office/drawing/2014/main" id="{F5E58BAD-8264-4CEF-B285-AA8F8234FE39}"/>
            </a:ext>
          </a:extLst>
        </xdr:cNvPr>
        <xdr:cNvSpPr/>
      </xdr:nvSpPr>
      <xdr:spPr>
        <a:xfrm>
          <a:off x="10426700" y="1450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117275</xdr:rowOff>
    </xdr:from>
    <xdr:to>
      <xdr:col>50</xdr:col>
      <xdr:colOff>165100</xdr:colOff>
      <xdr:row>85</xdr:row>
      <xdr:rowOff>47425</xdr:rowOff>
    </xdr:to>
    <xdr:sp macro="" textlink="">
      <xdr:nvSpPr>
        <xdr:cNvPr id="294" name="フローチャート: 判断 293">
          <a:extLst>
            <a:ext uri="{FF2B5EF4-FFF2-40B4-BE49-F238E27FC236}">
              <a16:creationId xmlns:a16="http://schemas.microsoft.com/office/drawing/2014/main" id="{A15E4857-FCEC-46FB-8142-9E68EC44F1C5}"/>
            </a:ext>
          </a:extLst>
        </xdr:cNvPr>
        <xdr:cNvSpPr/>
      </xdr:nvSpPr>
      <xdr:spPr>
        <a:xfrm>
          <a:off x="9588500" y="1451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68290</xdr:rowOff>
    </xdr:from>
    <xdr:to>
      <xdr:col>46</xdr:col>
      <xdr:colOff>38100</xdr:colOff>
      <xdr:row>84</xdr:row>
      <xdr:rowOff>169890</xdr:rowOff>
    </xdr:to>
    <xdr:sp macro="" textlink="">
      <xdr:nvSpPr>
        <xdr:cNvPr id="295" name="フローチャート: 判断 294">
          <a:extLst>
            <a:ext uri="{FF2B5EF4-FFF2-40B4-BE49-F238E27FC236}">
              <a16:creationId xmlns:a16="http://schemas.microsoft.com/office/drawing/2014/main" id="{EDCCB00A-01C2-4BE0-B2AF-EA229196221D}"/>
            </a:ext>
          </a:extLst>
        </xdr:cNvPr>
        <xdr:cNvSpPr/>
      </xdr:nvSpPr>
      <xdr:spPr>
        <a:xfrm>
          <a:off x="8699500" y="1447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54138</xdr:rowOff>
    </xdr:from>
    <xdr:to>
      <xdr:col>41</xdr:col>
      <xdr:colOff>101600</xdr:colOff>
      <xdr:row>84</xdr:row>
      <xdr:rowOff>155738</xdr:rowOff>
    </xdr:to>
    <xdr:sp macro="" textlink="">
      <xdr:nvSpPr>
        <xdr:cNvPr id="296" name="フローチャート: 判断 295">
          <a:extLst>
            <a:ext uri="{FF2B5EF4-FFF2-40B4-BE49-F238E27FC236}">
              <a16:creationId xmlns:a16="http://schemas.microsoft.com/office/drawing/2014/main" id="{3EC44AE2-6D54-414A-BF1C-7825CC560F54}"/>
            </a:ext>
          </a:extLst>
        </xdr:cNvPr>
        <xdr:cNvSpPr/>
      </xdr:nvSpPr>
      <xdr:spPr>
        <a:xfrm>
          <a:off x="7810500" y="1445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AE6AED3C-1372-4DDF-A4C4-FACB42B23C5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E5FDB3F1-4B3B-42F8-8F9F-9E2BABA7242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EDA52033-8A03-4B1E-883F-8B2A65E994D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BB6E9890-C84B-499E-9488-61F943C9AEF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D2AC3E9-D146-4FEC-B4B6-9EF11E7D085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44233</xdr:rowOff>
    </xdr:from>
    <xdr:to>
      <xdr:col>46</xdr:col>
      <xdr:colOff>38100</xdr:colOff>
      <xdr:row>79</xdr:row>
      <xdr:rowOff>145833</xdr:rowOff>
    </xdr:to>
    <xdr:sp macro="" textlink="">
      <xdr:nvSpPr>
        <xdr:cNvPr id="302" name="楕円 301">
          <a:extLst>
            <a:ext uri="{FF2B5EF4-FFF2-40B4-BE49-F238E27FC236}">
              <a16:creationId xmlns:a16="http://schemas.microsoft.com/office/drawing/2014/main" id="{1F53BAA2-64F3-4880-995A-6BE30D7E33AC}"/>
            </a:ext>
          </a:extLst>
        </xdr:cNvPr>
        <xdr:cNvSpPr/>
      </xdr:nvSpPr>
      <xdr:spPr>
        <a:xfrm>
          <a:off x="8699500" y="1358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78</xdr:row>
      <xdr:rowOff>114880</xdr:rowOff>
    </xdr:from>
    <xdr:to>
      <xdr:col>41</xdr:col>
      <xdr:colOff>101600</xdr:colOff>
      <xdr:row>79</xdr:row>
      <xdr:rowOff>45030</xdr:rowOff>
    </xdr:to>
    <xdr:sp macro="" textlink="">
      <xdr:nvSpPr>
        <xdr:cNvPr id="303" name="楕円 302">
          <a:extLst>
            <a:ext uri="{FF2B5EF4-FFF2-40B4-BE49-F238E27FC236}">
              <a16:creationId xmlns:a16="http://schemas.microsoft.com/office/drawing/2014/main" id="{7E0D8AFB-12CB-4271-8F7F-85D905DBD94F}"/>
            </a:ext>
          </a:extLst>
        </xdr:cNvPr>
        <xdr:cNvSpPr/>
      </xdr:nvSpPr>
      <xdr:spPr>
        <a:xfrm>
          <a:off x="7810500" y="134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165680</xdr:rowOff>
    </xdr:from>
    <xdr:to>
      <xdr:col>45</xdr:col>
      <xdr:colOff>177800</xdr:colOff>
      <xdr:row>79</xdr:row>
      <xdr:rowOff>95033</xdr:rowOff>
    </xdr:to>
    <xdr:cxnSp macro="">
      <xdr:nvCxnSpPr>
        <xdr:cNvPr id="304" name="直線コネクタ 303">
          <a:extLst>
            <a:ext uri="{FF2B5EF4-FFF2-40B4-BE49-F238E27FC236}">
              <a16:creationId xmlns:a16="http://schemas.microsoft.com/office/drawing/2014/main" id="{A1A04B08-78D8-4243-ABC3-150C71D8516C}"/>
            </a:ext>
          </a:extLst>
        </xdr:cNvPr>
        <xdr:cNvCxnSpPr/>
      </xdr:nvCxnSpPr>
      <xdr:spPr>
        <a:xfrm>
          <a:off x="7861300" y="13538780"/>
          <a:ext cx="889000" cy="10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63952</xdr:rowOff>
    </xdr:from>
    <xdr:ext cx="469744" cy="259045"/>
    <xdr:sp macro="" textlink="">
      <xdr:nvSpPr>
        <xdr:cNvPr id="305" name="n_1aveValue【公営住宅】&#10;一人当たり面積">
          <a:extLst>
            <a:ext uri="{FF2B5EF4-FFF2-40B4-BE49-F238E27FC236}">
              <a16:creationId xmlns:a16="http://schemas.microsoft.com/office/drawing/2014/main" id="{350F312D-CBB8-41D3-9C82-9EFE6F1C3637}"/>
            </a:ext>
          </a:extLst>
        </xdr:cNvPr>
        <xdr:cNvSpPr txBox="1"/>
      </xdr:nvSpPr>
      <xdr:spPr>
        <a:xfrm>
          <a:off x="9391727" y="1429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161017</xdr:rowOff>
    </xdr:from>
    <xdr:ext cx="469744" cy="259045"/>
    <xdr:sp macro="" textlink="">
      <xdr:nvSpPr>
        <xdr:cNvPr id="306" name="n_2aveValue【公営住宅】&#10;一人当たり面積">
          <a:extLst>
            <a:ext uri="{FF2B5EF4-FFF2-40B4-BE49-F238E27FC236}">
              <a16:creationId xmlns:a16="http://schemas.microsoft.com/office/drawing/2014/main" id="{BB6AC796-73BB-4C0A-A2CB-80EC4F2833E1}"/>
            </a:ext>
          </a:extLst>
        </xdr:cNvPr>
        <xdr:cNvSpPr txBox="1"/>
      </xdr:nvSpPr>
      <xdr:spPr>
        <a:xfrm>
          <a:off x="8515427" y="1456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146865</xdr:rowOff>
    </xdr:from>
    <xdr:ext cx="469744" cy="259045"/>
    <xdr:sp macro="" textlink="">
      <xdr:nvSpPr>
        <xdr:cNvPr id="307" name="n_3aveValue【公営住宅】&#10;一人当たり面積">
          <a:extLst>
            <a:ext uri="{FF2B5EF4-FFF2-40B4-BE49-F238E27FC236}">
              <a16:creationId xmlns:a16="http://schemas.microsoft.com/office/drawing/2014/main" id="{295C0E4E-9211-4F50-989B-91FCB5E256AD}"/>
            </a:ext>
          </a:extLst>
        </xdr:cNvPr>
        <xdr:cNvSpPr txBox="1"/>
      </xdr:nvSpPr>
      <xdr:spPr>
        <a:xfrm>
          <a:off x="7626427" y="1454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77</xdr:row>
      <xdr:rowOff>162360</xdr:rowOff>
    </xdr:from>
    <xdr:ext cx="534377" cy="259045"/>
    <xdr:sp macro="" textlink="">
      <xdr:nvSpPr>
        <xdr:cNvPr id="308" name="n_2mainValue【公営住宅】&#10;一人当たり面積">
          <a:extLst>
            <a:ext uri="{FF2B5EF4-FFF2-40B4-BE49-F238E27FC236}">
              <a16:creationId xmlns:a16="http://schemas.microsoft.com/office/drawing/2014/main" id="{C3626B1A-71E6-434C-8759-4D8B68145267}"/>
            </a:ext>
          </a:extLst>
        </xdr:cNvPr>
        <xdr:cNvSpPr txBox="1"/>
      </xdr:nvSpPr>
      <xdr:spPr>
        <a:xfrm>
          <a:off x="8483111" y="1336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77</xdr:row>
      <xdr:rowOff>61557</xdr:rowOff>
    </xdr:from>
    <xdr:ext cx="534377" cy="259045"/>
    <xdr:sp macro="" textlink="">
      <xdr:nvSpPr>
        <xdr:cNvPr id="309" name="n_3mainValue【公営住宅】&#10;一人当たり面積">
          <a:extLst>
            <a:ext uri="{FF2B5EF4-FFF2-40B4-BE49-F238E27FC236}">
              <a16:creationId xmlns:a16="http://schemas.microsoft.com/office/drawing/2014/main" id="{A2CE8912-7D1E-4BCF-AF1A-21141E4A101F}"/>
            </a:ext>
          </a:extLst>
        </xdr:cNvPr>
        <xdr:cNvSpPr txBox="1"/>
      </xdr:nvSpPr>
      <xdr:spPr>
        <a:xfrm>
          <a:off x="7594111" y="1326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0" name="正方形/長方形 309">
          <a:extLst>
            <a:ext uri="{FF2B5EF4-FFF2-40B4-BE49-F238E27FC236}">
              <a16:creationId xmlns:a16="http://schemas.microsoft.com/office/drawing/2014/main" id="{63DFA0A5-754D-4EBD-ADA1-BCA9FB5E05D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1" name="正方形/長方形 310">
          <a:extLst>
            <a:ext uri="{FF2B5EF4-FFF2-40B4-BE49-F238E27FC236}">
              <a16:creationId xmlns:a16="http://schemas.microsoft.com/office/drawing/2014/main" id="{4A86982C-6367-4309-914D-EDF3CA1F0F9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2" name="正方形/長方形 311">
          <a:extLst>
            <a:ext uri="{FF2B5EF4-FFF2-40B4-BE49-F238E27FC236}">
              <a16:creationId xmlns:a16="http://schemas.microsoft.com/office/drawing/2014/main" id="{B0BE89FE-BB11-4726-BB65-5A80ED9A779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3" name="正方形/長方形 312">
          <a:extLst>
            <a:ext uri="{FF2B5EF4-FFF2-40B4-BE49-F238E27FC236}">
              <a16:creationId xmlns:a16="http://schemas.microsoft.com/office/drawing/2014/main" id="{AB882667-BBD7-4272-B1B6-BE33F5A3EAD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4" name="正方形/長方形 313">
          <a:extLst>
            <a:ext uri="{FF2B5EF4-FFF2-40B4-BE49-F238E27FC236}">
              <a16:creationId xmlns:a16="http://schemas.microsoft.com/office/drawing/2014/main" id="{44675ACD-A50C-4D69-8BBD-4AAD026F650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5" name="正方形/長方形 314">
          <a:extLst>
            <a:ext uri="{FF2B5EF4-FFF2-40B4-BE49-F238E27FC236}">
              <a16:creationId xmlns:a16="http://schemas.microsoft.com/office/drawing/2014/main" id="{2F0E2291-6893-4710-9030-497DF7310B5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6" name="正方形/長方形 315">
          <a:extLst>
            <a:ext uri="{FF2B5EF4-FFF2-40B4-BE49-F238E27FC236}">
              <a16:creationId xmlns:a16="http://schemas.microsoft.com/office/drawing/2014/main" id="{6C3037E7-EC0D-467F-8753-7693DD3084B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7" name="正方形/長方形 316">
          <a:extLst>
            <a:ext uri="{FF2B5EF4-FFF2-40B4-BE49-F238E27FC236}">
              <a16:creationId xmlns:a16="http://schemas.microsoft.com/office/drawing/2014/main" id="{4C1DA55F-79C0-468C-B08C-F39CE0783C77}"/>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8" name="正方形/長方形 317">
          <a:extLst>
            <a:ext uri="{FF2B5EF4-FFF2-40B4-BE49-F238E27FC236}">
              <a16:creationId xmlns:a16="http://schemas.microsoft.com/office/drawing/2014/main" id="{C3A72DED-5C68-4C73-B3AE-3A545CADE27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9" name="正方形/長方形 318">
          <a:extLst>
            <a:ext uri="{FF2B5EF4-FFF2-40B4-BE49-F238E27FC236}">
              <a16:creationId xmlns:a16="http://schemas.microsoft.com/office/drawing/2014/main" id="{E3236EA4-5AC9-4D1E-A5A7-579B0F9FA0E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0" name="正方形/長方形 319">
          <a:extLst>
            <a:ext uri="{FF2B5EF4-FFF2-40B4-BE49-F238E27FC236}">
              <a16:creationId xmlns:a16="http://schemas.microsoft.com/office/drawing/2014/main" id="{3F1A295B-A5FA-40AF-B3C8-0740F270910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1" name="正方形/長方形 320">
          <a:extLst>
            <a:ext uri="{FF2B5EF4-FFF2-40B4-BE49-F238E27FC236}">
              <a16:creationId xmlns:a16="http://schemas.microsoft.com/office/drawing/2014/main" id="{3CC1E6B3-55B7-4C80-8637-B7AAFAB3402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2" name="正方形/長方形 321">
          <a:extLst>
            <a:ext uri="{FF2B5EF4-FFF2-40B4-BE49-F238E27FC236}">
              <a16:creationId xmlns:a16="http://schemas.microsoft.com/office/drawing/2014/main" id="{0D4CBE66-19E9-4D8E-A8B7-6184D6D6F0B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3" name="正方形/長方形 322">
          <a:extLst>
            <a:ext uri="{FF2B5EF4-FFF2-40B4-BE49-F238E27FC236}">
              <a16:creationId xmlns:a16="http://schemas.microsoft.com/office/drawing/2014/main" id="{3D953C97-C63A-494C-B920-46B694FEFF7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4" name="正方形/長方形 323">
          <a:extLst>
            <a:ext uri="{FF2B5EF4-FFF2-40B4-BE49-F238E27FC236}">
              <a16:creationId xmlns:a16="http://schemas.microsoft.com/office/drawing/2014/main" id="{A2A6A4DE-E100-4B83-B343-B0255443375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5" name="正方形/長方形 324">
          <a:extLst>
            <a:ext uri="{FF2B5EF4-FFF2-40B4-BE49-F238E27FC236}">
              <a16:creationId xmlns:a16="http://schemas.microsoft.com/office/drawing/2014/main" id="{7504620B-DB95-4C06-B623-2275637257DB}"/>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6" name="正方形/長方形 325">
          <a:extLst>
            <a:ext uri="{FF2B5EF4-FFF2-40B4-BE49-F238E27FC236}">
              <a16:creationId xmlns:a16="http://schemas.microsoft.com/office/drawing/2014/main" id="{21DF7115-CC4A-49C7-8D18-9FF181F6B6B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7" name="正方形/長方形 326">
          <a:extLst>
            <a:ext uri="{FF2B5EF4-FFF2-40B4-BE49-F238E27FC236}">
              <a16:creationId xmlns:a16="http://schemas.microsoft.com/office/drawing/2014/main" id="{D3CFD654-C395-48DC-8DDB-A407398CB11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8" name="正方形/長方形 327">
          <a:extLst>
            <a:ext uri="{FF2B5EF4-FFF2-40B4-BE49-F238E27FC236}">
              <a16:creationId xmlns:a16="http://schemas.microsoft.com/office/drawing/2014/main" id="{BE904343-EB8C-48F3-810D-679513D0B01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9" name="正方形/長方形 328">
          <a:extLst>
            <a:ext uri="{FF2B5EF4-FFF2-40B4-BE49-F238E27FC236}">
              <a16:creationId xmlns:a16="http://schemas.microsoft.com/office/drawing/2014/main" id="{13ABF9F4-DA0D-46D4-80A5-50C5DD8067B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0" name="正方形/長方形 329">
          <a:extLst>
            <a:ext uri="{FF2B5EF4-FFF2-40B4-BE49-F238E27FC236}">
              <a16:creationId xmlns:a16="http://schemas.microsoft.com/office/drawing/2014/main" id="{FA112ABF-7217-411D-9458-EFF3641FF6A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1" name="正方形/長方形 330">
          <a:extLst>
            <a:ext uri="{FF2B5EF4-FFF2-40B4-BE49-F238E27FC236}">
              <a16:creationId xmlns:a16="http://schemas.microsoft.com/office/drawing/2014/main" id="{5A4A15EB-E0A4-4CE1-BD24-1A847A4C377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2" name="正方形/長方形 331">
          <a:extLst>
            <a:ext uri="{FF2B5EF4-FFF2-40B4-BE49-F238E27FC236}">
              <a16:creationId xmlns:a16="http://schemas.microsoft.com/office/drawing/2014/main" id="{7A3A5FE2-85E4-448C-A4AF-9589C965894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3" name="正方形/長方形 332">
          <a:extLst>
            <a:ext uri="{FF2B5EF4-FFF2-40B4-BE49-F238E27FC236}">
              <a16:creationId xmlns:a16="http://schemas.microsoft.com/office/drawing/2014/main" id="{FA991ED1-A037-4F50-80D4-A087DCB774C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4" name="テキスト ボックス 333">
          <a:extLst>
            <a:ext uri="{FF2B5EF4-FFF2-40B4-BE49-F238E27FC236}">
              <a16:creationId xmlns:a16="http://schemas.microsoft.com/office/drawing/2014/main" id="{24BCD93A-8956-4496-BFA5-C7CC0A72F51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5" name="直線コネクタ 334">
          <a:extLst>
            <a:ext uri="{FF2B5EF4-FFF2-40B4-BE49-F238E27FC236}">
              <a16:creationId xmlns:a16="http://schemas.microsoft.com/office/drawing/2014/main" id="{E1B91037-2D13-4CDD-8F9B-94652295495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36" name="直線コネクタ 335">
          <a:extLst>
            <a:ext uri="{FF2B5EF4-FFF2-40B4-BE49-F238E27FC236}">
              <a16:creationId xmlns:a16="http://schemas.microsoft.com/office/drawing/2014/main" id="{12E0BAA6-572B-4AD4-921C-8976645F7EE7}"/>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37" name="テキスト ボックス 336">
          <a:extLst>
            <a:ext uri="{FF2B5EF4-FFF2-40B4-BE49-F238E27FC236}">
              <a16:creationId xmlns:a16="http://schemas.microsoft.com/office/drawing/2014/main" id="{2DF0AB06-A0E0-4CDB-8AFB-D9A81BEF4018}"/>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38" name="直線コネクタ 337">
          <a:extLst>
            <a:ext uri="{FF2B5EF4-FFF2-40B4-BE49-F238E27FC236}">
              <a16:creationId xmlns:a16="http://schemas.microsoft.com/office/drawing/2014/main" id="{CBCB434F-153A-4F11-9444-AB8DDDEEA59D}"/>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39" name="テキスト ボックス 338">
          <a:extLst>
            <a:ext uri="{FF2B5EF4-FFF2-40B4-BE49-F238E27FC236}">
              <a16:creationId xmlns:a16="http://schemas.microsoft.com/office/drawing/2014/main" id="{5E837B95-A640-4C31-B112-5EA3E86D29BC}"/>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0" name="直線コネクタ 339">
          <a:extLst>
            <a:ext uri="{FF2B5EF4-FFF2-40B4-BE49-F238E27FC236}">
              <a16:creationId xmlns:a16="http://schemas.microsoft.com/office/drawing/2014/main" id="{5D40DDC2-5690-462F-9FDB-33EC0C67A882}"/>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1" name="テキスト ボックス 340">
          <a:extLst>
            <a:ext uri="{FF2B5EF4-FFF2-40B4-BE49-F238E27FC236}">
              <a16:creationId xmlns:a16="http://schemas.microsoft.com/office/drawing/2014/main" id="{EB8AD92B-96C0-4AAE-A9D5-8B588A880C87}"/>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2" name="直線コネクタ 341">
          <a:extLst>
            <a:ext uri="{FF2B5EF4-FFF2-40B4-BE49-F238E27FC236}">
              <a16:creationId xmlns:a16="http://schemas.microsoft.com/office/drawing/2014/main" id="{F7FB40E2-8879-4ADC-953C-3901E089691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3" name="テキスト ボックス 342">
          <a:extLst>
            <a:ext uri="{FF2B5EF4-FFF2-40B4-BE49-F238E27FC236}">
              <a16:creationId xmlns:a16="http://schemas.microsoft.com/office/drawing/2014/main" id="{07EC5FF3-A6A0-422B-BBA2-7DC9ED06A972}"/>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44" name="直線コネクタ 343">
          <a:extLst>
            <a:ext uri="{FF2B5EF4-FFF2-40B4-BE49-F238E27FC236}">
              <a16:creationId xmlns:a16="http://schemas.microsoft.com/office/drawing/2014/main" id="{1C517B20-FB61-4A59-A8E9-3B1C91CFE0AC}"/>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45" name="テキスト ボックス 344">
          <a:extLst>
            <a:ext uri="{FF2B5EF4-FFF2-40B4-BE49-F238E27FC236}">
              <a16:creationId xmlns:a16="http://schemas.microsoft.com/office/drawing/2014/main" id="{0842663C-9C5B-44DF-92A8-D663081FDDA7}"/>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46" name="直線コネクタ 345">
          <a:extLst>
            <a:ext uri="{FF2B5EF4-FFF2-40B4-BE49-F238E27FC236}">
              <a16:creationId xmlns:a16="http://schemas.microsoft.com/office/drawing/2014/main" id="{094A325E-7703-454A-8BC5-7511C87F4489}"/>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47" name="テキスト ボックス 346">
          <a:extLst>
            <a:ext uri="{FF2B5EF4-FFF2-40B4-BE49-F238E27FC236}">
              <a16:creationId xmlns:a16="http://schemas.microsoft.com/office/drawing/2014/main" id="{F4BF100C-0F9F-4DE6-841B-0A6F1481C5FA}"/>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8" name="直線コネクタ 347">
          <a:extLst>
            <a:ext uri="{FF2B5EF4-FFF2-40B4-BE49-F238E27FC236}">
              <a16:creationId xmlns:a16="http://schemas.microsoft.com/office/drawing/2014/main" id="{90AB2131-E489-42AE-B7D8-A96383DAEF0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9" name="テキスト ボックス 348">
          <a:extLst>
            <a:ext uri="{FF2B5EF4-FFF2-40B4-BE49-F238E27FC236}">
              <a16:creationId xmlns:a16="http://schemas.microsoft.com/office/drawing/2014/main" id="{EA538BB5-2366-476D-801E-7A55681207AB}"/>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0" name="【認定こども園・幼稚園・保育所】&#10;有形固定資産減価償却率グラフ枠">
          <a:extLst>
            <a:ext uri="{FF2B5EF4-FFF2-40B4-BE49-F238E27FC236}">
              <a16:creationId xmlns:a16="http://schemas.microsoft.com/office/drawing/2014/main" id="{483088F9-65E4-43EB-A3CF-36F295E058A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170906</xdr:rowOff>
    </xdr:to>
    <xdr:cxnSp macro="">
      <xdr:nvCxnSpPr>
        <xdr:cNvPr id="351" name="直線コネクタ 350">
          <a:extLst>
            <a:ext uri="{FF2B5EF4-FFF2-40B4-BE49-F238E27FC236}">
              <a16:creationId xmlns:a16="http://schemas.microsoft.com/office/drawing/2014/main" id="{A0300ACB-44EE-4A00-AA5E-C47263492E7A}"/>
            </a:ext>
          </a:extLst>
        </xdr:cNvPr>
        <xdr:cNvCxnSpPr/>
      </xdr:nvCxnSpPr>
      <xdr:spPr>
        <a:xfrm flipV="1">
          <a:off x="16318864" y="5660572"/>
          <a:ext cx="0" cy="1539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3283</xdr:rowOff>
    </xdr:from>
    <xdr:ext cx="340478" cy="259045"/>
    <xdr:sp macro="" textlink="">
      <xdr:nvSpPr>
        <xdr:cNvPr id="352" name="【認定こども園・幼稚園・保育所】&#10;有形固定資産減価償却率最小値テキスト">
          <a:extLst>
            <a:ext uri="{FF2B5EF4-FFF2-40B4-BE49-F238E27FC236}">
              <a16:creationId xmlns:a16="http://schemas.microsoft.com/office/drawing/2014/main" id="{C071FE8E-9EC7-4581-A49C-5553937B1615}"/>
            </a:ext>
          </a:extLst>
        </xdr:cNvPr>
        <xdr:cNvSpPr txBox="1"/>
      </xdr:nvSpPr>
      <xdr:spPr>
        <a:xfrm>
          <a:off x="16357600" y="72041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170906</xdr:rowOff>
    </xdr:from>
    <xdr:to>
      <xdr:col>86</xdr:col>
      <xdr:colOff>25400</xdr:colOff>
      <xdr:row>41</xdr:row>
      <xdr:rowOff>170906</xdr:rowOff>
    </xdr:to>
    <xdr:cxnSp macro="">
      <xdr:nvCxnSpPr>
        <xdr:cNvPr id="353" name="直線コネクタ 352">
          <a:extLst>
            <a:ext uri="{FF2B5EF4-FFF2-40B4-BE49-F238E27FC236}">
              <a16:creationId xmlns:a16="http://schemas.microsoft.com/office/drawing/2014/main" id="{115FCB54-46D9-40F1-B4AA-7566C3B49E3F}"/>
            </a:ext>
          </a:extLst>
        </xdr:cNvPr>
        <xdr:cNvCxnSpPr/>
      </xdr:nvCxnSpPr>
      <xdr:spPr>
        <a:xfrm>
          <a:off x="16230600" y="720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54" name="【認定こども園・幼稚園・保育所】&#10;有形固定資産減価償却率最大値テキスト">
          <a:extLst>
            <a:ext uri="{FF2B5EF4-FFF2-40B4-BE49-F238E27FC236}">
              <a16:creationId xmlns:a16="http://schemas.microsoft.com/office/drawing/2014/main" id="{A63AD4E5-48B0-4685-A6E7-D9E38C760C4A}"/>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55" name="直線コネクタ 354">
          <a:extLst>
            <a:ext uri="{FF2B5EF4-FFF2-40B4-BE49-F238E27FC236}">
              <a16:creationId xmlns:a16="http://schemas.microsoft.com/office/drawing/2014/main" id="{777DCC30-30BE-48D4-8352-2A40FF8A48C1}"/>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142620</xdr:rowOff>
    </xdr:from>
    <xdr:ext cx="405111" cy="259045"/>
    <xdr:sp macro="" textlink="">
      <xdr:nvSpPr>
        <xdr:cNvPr id="356" name="【認定こども園・幼稚園・保育所】&#10;有形固定資産減価償却率平均値テキスト">
          <a:extLst>
            <a:ext uri="{FF2B5EF4-FFF2-40B4-BE49-F238E27FC236}">
              <a16:creationId xmlns:a16="http://schemas.microsoft.com/office/drawing/2014/main" id="{FFDCB22B-0307-42CD-BE53-D74B9D6620F2}"/>
            </a:ext>
          </a:extLst>
        </xdr:cNvPr>
        <xdr:cNvSpPr txBox="1"/>
      </xdr:nvSpPr>
      <xdr:spPr>
        <a:xfrm>
          <a:off x="16357600" y="648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164193</xdr:rowOff>
    </xdr:from>
    <xdr:to>
      <xdr:col>85</xdr:col>
      <xdr:colOff>177800</xdr:colOff>
      <xdr:row>38</xdr:row>
      <xdr:rowOff>94343</xdr:rowOff>
    </xdr:to>
    <xdr:sp macro="" textlink="">
      <xdr:nvSpPr>
        <xdr:cNvPr id="357" name="フローチャート: 判断 356">
          <a:extLst>
            <a:ext uri="{FF2B5EF4-FFF2-40B4-BE49-F238E27FC236}">
              <a16:creationId xmlns:a16="http://schemas.microsoft.com/office/drawing/2014/main" id="{9847E3F5-EFC3-41C3-ADD3-88B4FD8C4D01}"/>
            </a:ext>
          </a:extLst>
        </xdr:cNvPr>
        <xdr:cNvSpPr/>
      </xdr:nvSpPr>
      <xdr:spPr>
        <a:xfrm>
          <a:off x="162687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23767</xdr:rowOff>
    </xdr:from>
    <xdr:to>
      <xdr:col>81</xdr:col>
      <xdr:colOff>101600</xdr:colOff>
      <xdr:row>37</xdr:row>
      <xdr:rowOff>125367</xdr:rowOff>
    </xdr:to>
    <xdr:sp macro="" textlink="">
      <xdr:nvSpPr>
        <xdr:cNvPr id="358" name="フローチャート: 判断 357">
          <a:extLst>
            <a:ext uri="{FF2B5EF4-FFF2-40B4-BE49-F238E27FC236}">
              <a16:creationId xmlns:a16="http://schemas.microsoft.com/office/drawing/2014/main" id="{42A485AA-016B-46D2-B1F3-CF0214EE41F9}"/>
            </a:ext>
          </a:extLst>
        </xdr:cNvPr>
        <xdr:cNvSpPr/>
      </xdr:nvSpPr>
      <xdr:spPr>
        <a:xfrm>
          <a:off x="154305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17236</xdr:rowOff>
    </xdr:from>
    <xdr:to>
      <xdr:col>76</xdr:col>
      <xdr:colOff>165100</xdr:colOff>
      <xdr:row>37</xdr:row>
      <xdr:rowOff>118836</xdr:rowOff>
    </xdr:to>
    <xdr:sp macro="" textlink="">
      <xdr:nvSpPr>
        <xdr:cNvPr id="359" name="フローチャート: 判断 358">
          <a:extLst>
            <a:ext uri="{FF2B5EF4-FFF2-40B4-BE49-F238E27FC236}">
              <a16:creationId xmlns:a16="http://schemas.microsoft.com/office/drawing/2014/main" id="{0C5382E3-FF0B-4B88-8E2E-ED75493D45FC}"/>
            </a:ext>
          </a:extLst>
        </xdr:cNvPr>
        <xdr:cNvSpPr/>
      </xdr:nvSpPr>
      <xdr:spPr>
        <a:xfrm>
          <a:off x="14541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144599</xdr:rowOff>
    </xdr:from>
    <xdr:to>
      <xdr:col>72</xdr:col>
      <xdr:colOff>38100</xdr:colOff>
      <xdr:row>37</xdr:row>
      <xdr:rowOff>74749</xdr:rowOff>
    </xdr:to>
    <xdr:sp macro="" textlink="">
      <xdr:nvSpPr>
        <xdr:cNvPr id="360" name="フローチャート: 判断 359">
          <a:extLst>
            <a:ext uri="{FF2B5EF4-FFF2-40B4-BE49-F238E27FC236}">
              <a16:creationId xmlns:a16="http://schemas.microsoft.com/office/drawing/2014/main" id="{59C5DFEB-7014-40B5-A180-487D3FD6A85B}"/>
            </a:ext>
          </a:extLst>
        </xdr:cNvPr>
        <xdr:cNvSpPr/>
      </xdr:nvSpPr>
      <xdr:spPr>
        <a:xfrm>
          <a:off x="13652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1" name="テキスト ボックス 360">
          <a:extLst>
            <a:ext uri="{FF2B5EF4-FFF2-40B4-BE49-F238E27FC236}">
              <a16:creationId xmlns:a16="http://schemas.microsoft.com/office/drawing/2014/main" id="{339A1A52-83F8-4989-A53A-390396715F0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2" name="テキスト ボックス 361">
          <a:extLst>
            <a:ext uri="{FF2B5EF4-FFF2-40B4-BE49-F238E27FC236}">
              <a16:creationId xmlns:a16="http://schemas.microsoft.com/office/drawing/2014/main" id="{13ADF0A0-0CAE-428C-9C09-A2A1D57A1CB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3" name="テキスト ボックス 362">
          <a:extLst>
            <a:ext uri="{FF2B5EF4-FFF2-40B4-BE49-F238E27FC236}">
              <a16:creationId xmlns:a16="http://schemas.microsoft.com/office/drawing/2014/main" id="{F9FAC69C-C9E9-449F-BEE1-A7659A7EA08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4" name="テキスト ボックス 363">
          <a:extLst>
            <a:ext uri="{FF2B5EF4-FFF2-40B4-BE49-F238E27FC236}">
              <a16:creationId xmlns:a16="http://schemas.microsoft.com/office/drawing/2014/main" id="{BBD99640-C6EF-473C-B32F-517B4D09439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5" name="テキスト ボックス 364">
          <a:extLst>
            <a:ext uri="{FF2B5EF4-FFF2-40B4-BE49-F238E27FC236}">
              <a16:creationId xmlns:a16="http://schemas.microsoft.com/office/drawing/2014/main" id="{8558F82D-0DB0-4F4C-BD87-0C058D72BE1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10704</xdr:rowOff>
    </xdr:from>
    <xdr:to>
      <xdr:col>76</xdr:col>
      <xdr:colOff>165100</xdr:colOff>
      <xdr:row>34</xdr:row>
      <xdr:rowOff>112304</xdr:rowOff>
    </xdr:to>
    <xdr:sp macro="" textlink="">
      <xdr:nvSpPr>
        <xdr:cNvPr id="366" name="楕円 365">
          <a:extLst>
            <a:ext uri="{FF2B5EF4-FFF2-40B4-BE49-F238E27FC236}">
              <a16:creationId xmlns:a16="http://schemas.microsoft.com/office/drawing/2014/main" id="{3E2C1411-291F-4465-8CE5-D22CB7125BE8}"/>
            </a:ext>
          </a:extLst>
        </xdr:cNvPr>
        <xdr:cNvSpPr/>
      </xdr:nvSpPr>
      <xdr:spPr>
        <a:xfrm>
          <a:off x="14541500" y="584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10704</xdr:rowOff>
    </xdr:from>
    <xdr:to>
      <xdr:col>72</xdr:col>
      <xdr:colOff>38100</xdr:colOff>
      <xdr:row>34</xdr:row>
      <xdr:rowOff>112304</xdr:rowOff>
    </xdr:to>
    <xdr:sp macro="" textlink="">
      <xdr:nvSpPr>
        <xdr:cNvPr id="367" name="楕円 366">
          <a:extLst>
            <a:ext uri="{FF2B5EF4-FFF2-40B4-BE49-F238E27FC236}">
              <a16:creationId xmlns:a16="http://schemas.microsoft.com/office/drawing/2014/main" id="{5620A4DA-E6CD-4285-A401-7D040A2CEF17}"/>
            </a:ext>
          </a:extLst>
        </xdr:cNvPr>
        <xdr:cNvSpPr/>
      </xdr:nvSpPr>
      <xdr:spPr>
        <a:xfrm>
          <a:off x="13652500" y="584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61504</xdr:rowOff>
    </xdr:from>
    <xdr:to>
      <xdr:col>76</xdr:col>
      <xdr:colOff>114300</xdr:colOff>
      <xdr:row>34</xdr:row>
      <xdr:rowOff>61504</xdr:rowOff>
    </xdr:to>
    <xdr:cxnSp macro="">
      <xdr:nvCxnSpPr>
        <xdr:cNvPr id="368" name="直線コネクタ 367">
          <a:extLst>
            <a:ext uri="{FF2B5EF4-FFF2-40B4-BE49-F238E27FC236}">
              <a16:creationId xmlns:a16="http://schemas.microsoft.com/office/drawing/2014/main" id="{E05E89BE-4280-49C8-9B7A-874E86C70DC5}"/>
            </a:ext>
          </a:extLst>
        </xdr:cNvPr>
        <xdr:cNvCxnSpPr/>
      </xdr:nvCxnSpPr>
      <xdr:spPr>
        <a:xfrm>
          <a:off x="13703300" y="58908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141894</xdr:rowOff>
    </xdr:from>
    <xdr:ext cx="405111" cy="259045"/>
    <xdr:sp macro="" textlink="">
      <xdr:nvSpPr>
        <xdr:cNvPr id="369" name="n_1aveValue【認定こども園・幼稚園・保育所】&#10;有形固定資産減価償却率">
          <a:extLst>
            <a:ext uri="{FF2B5EF4-FFF2-40B4-BE49-F238E27FC236}">
              <a16:creationId xmlns:a16="http://schemas.microsoft.com/office/drawing/2014/main" id="{4FACBAFA-8172-4225-8844-DD8709A208A7}"/>
            </a:ext>
          </a:extLst>
        </xdr:cNvPr>
        <xdr:cNvSpPr txBox="1"/>
      </xdr:nvSpPr>
      <xdr:spPr>
        <a:xfrm>
          <a:off x="15266044" y="614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109963</xdr:rowOff>
    </xdr:from>
    <xdr:ext cx="405111" cy="259045"/>
    <xdr:sp macro="" textlink="">
      <xdr:nvSpPr>
        <xdr:cNvPr id="370" name="n_2aveValue【認定こども園・幼稚園・保育所】&#10;有形固定資産減価償却率">
          <a:extLst>
            <a:ext uri="{FF2B5EF4-FFF2-40B4-BE49-F238E27FC236}">
              <a16:creationId xmlns:a16="http://schemas.microsoft.com/office/drawing/2014/main" id="{5BDE2E48-3344-4590-97A4-20CA4D1ED03A}"/>
            </a:ext>
          </a:extLst>
        </xdr:cNvPr>
        <xdr:cNvSpPr txBox="1"/>
      </xdr:nvSpPr>
      <xdr:spPr>
        <a:xfrm>
          <a:off x="14389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65876</xdr:rowOff>
    </xdr:from>
    <xdr:ext cx="405111" cy="259045"/>
    <xdr:sp macro="" textlink="">
      <xdr:nvSpPr>
        <xdr:cNvPr id="371" name="n_3aveValue【認定こども園・幼稚園・保育所】&#10;有形固定資産減価償却率">
          <a:extLst>
            <a:ext uri="{FF2B5EF4-FFF2-40B4-BE49-F238E27FC236}">
              <a16:creationId xmlns:a16="http://schemas.microsoft.com/office/drawing/2014/main" id="{BC8DEF31-AC5E-4947-953D-FAE1AB3E0480}"/>
            </a:ext>
          </a:extLst>
        </xdr:cNvPr>
        <xdr:cNvSpPr txBox="1"/>
      </xdr:nvSpPr>
      <xdr:spPr>
        <a:xfrm>
          <a:off x="13500744" y="640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128831</xdr:rowOff>
    </xdr:from>
    <xdr:ext cx="405111" cy="259045"/>
    <xdr:sp macro="" textlink="">
      <xdr:nvSpPr>
        <xdr:cNvPr id="372" name="n_2mainValue【認定こども園・幼稚園・保育所】&#10;有形固定資産減価償却率">
          <a:extLst>
            <a:ext uri="{FF2B5EF4-FFF2-40B4-BE49-F238E27FC236}">
              <a16:creationId xmlns:a16="http://schemas.microsoft.com/office/drawing/2014/main" id="{B47CE9E3-8F5D-44AA-98A7-C391ECB006FF}"/>
            </a:ext>
          </a:extLst>
        </xdr:cNvPr>
        <xdr:cNvSpPr txBox="1"/>
      </xdr:nvSpPr>
      <xdr:spPr>
        <a:xfrm>
          <a:off x="14389744" y="561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128831</xdr:rowOff>
    </xdr:from>
    <xdr:ext cx="405111" cy="259045"/>
    <xdr:sp macro="" textlink="">
      <xdr:nvSpPr>
        <xdr:cNvPr id="373" name="n_3mainValue【認定こども園・幼稚園・保育所】&#10;有形固定資産減価償却率">
          <a:extLst>
            <a:ext uri="{FF2B5EF4-FFF2-40B4-BE49-F238E27FC236}">
              <a16:creationId xmlns:a16="http://schemas.microsoft.com/office/drawing/2014/main" id="{7CBE7E5D-54C8-4AC1-B9A9-DB504BF46AB7}"/>
            </a:ext>
          </a:extLst>
        </xdr:cNvPr>
        <xdr:cNvSpPr txBox="1"/>
      </xdr:nvSpPr>
      <xdr:spPr>
        <a:xfrm>
          <a:off x="13500744" y="561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4" name="正方形/長方形 373">
          <a:extLst>
            <a:ext uri="{FF2B5EF4-FFF2-40B4-BE49-F238E27FC236}">
              <a16:creationId xmlns:a16="http://schemas.microsoft.com/office/drawing/2014/main" id="{6367088A-6316-4873-84CA-7F375B45379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5" name="正方形/長方形 374">
          <a:extLst>
            <a:ext uri="{FF2B5EF4-FFF2-40B4-BE49-F238E27FC236}">
              <a16:creationId xmlns:a16="http://schemas.microsoft.com/office/drawing/2014/main" id="{6735A044-3EF6-4413-9B29-80D952D7BE5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6" name="正方形/長方形 375">
          <a:extLst>
            <a:ext uri="{FF2B5EF4-FFF2-40B4-BE49-F238E27FC236}">
              <a16:creationId xmlns:a16="http://schemas.microsoft.com/office/drawing/2014/main" id="{546B813A-08DD-4FB7-BFB2-8CE01A34880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7" name="正方形/長方形 376">
          <a:extLst>
            <a:ext uri="{FF2B5EF4-FFF2-40B4-BE49-F238E27FC236}">
              <a16:creationId xmlns:a16="http://schemas.microsoft.com/office/drawing/2014/main" id="{EB08FCDA-BD92-4C72-91BE-A43B3191073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8" name="正方形/長方形 377">
          <a:extLst>
            <a:ext uri="{FF2B5EF4-FFF2-40B4-BE49-F238E27FC236}">
              <a16:creationId xmlns:a16="http://schemas.microsoft.com/office/drawing/2014/main" id="{776369C1-4719-4316-8FC6-8EC538FFE36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9" name="正方形/長方形 378">
          <a:extLst>
            <a:ext uri="{FF2B5EF4-FFF2-40B4-BE49-F238E27FC236}">
              <a16:creationId xmlns:a16="http://schemas.microsoft.com/office/drawing/2014/main" id="{D8D4EFEA-A899-4167-A12D-EBC6C73DD00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0" name="正方形/長方形 379">
          <a:extLst>
            <a:ext uri="{FF2B5EF4-FFF2-40B4-BE49-F238E27FC236}">
              <a16:creationId xmlns:a16="http://schemas.microsoft.com/office/drawing/2014/main" id="{15BB43B9-E31E-4393-8A25-8D41FDD5900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1" name="正方形/長方形 380">
          <a:extLst>
            <a:ext uri="{FF2B5EF4-FFF2-40B4-BE49-F238E27FC236}">
              <a16:creationId xmlns:a16="http://schemas.microsoft.com/office/drawing/2014/main" id="{A75A6BF6-633D-493C-A8B6-E671A346C28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2" name="テキスト ボックス 381">
          <a:extLst>
            <a:ext uri="{FF2B5EF4-FFF2-40B4-BE49-F238E27FC236}">
              <a16:creationId xmlns:a16="http://schemas.microsoft.com/office/drawing/2014/main" id="{A73A2384-57E2-42FE-9888-1EBB616349F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3" name="直線コネクタ 382">
          <a:extLst>
            <a:ext uri="{FF2B5EF4-FFF2-40B4-BE49-F238E27FC236}">
              <a16:creationId xmlns:a16="http://schemas.microsoft.com/office/drawing/2014/main" id="{00573BFD-89F6-4182-B5DC-227E0631657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84" name="直線コネクタ 383">
          <a:extLst>
            <a:ext uri="{FF2B5EF4-FFF2-40B4-BE49-F238E27FC236}">
              <a16:creationId xmlns:a16="http://schemas.microsoft.com/office/drawing/2014/main" id="{2443C516-0F15-40DB-8299-B04B7417F3A1}"/>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85" name="テキスト ボックス 384">
          <a:extLst>
            <a:ext uri="{FF2B5EF4-FFF2-40B4-BE49-F238E27FC236}">
              <a16:creationId xmlns:a16="http://schemas.microsoft.com/office/drawing/2014/main" id="{D88E95DB-6452-428E-A3B9-B5FBD3F8F6A1}"/>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86" name="直線コネクタ 385">
          <a:extLst>
            <a:ext uri="{FF2B5EF4-FFF2-40B4-BE49-F238E27FC236}">
              <a16:creationId xmlns:a16="http://schemas.microsoft.com/office/drawing/2014/main" id="{2CD5607A-C2A1-42A6-AE12-02377626C2FA}"/>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87" name="テキスト ボックス 386">
          <a:extLst>
            <a:ext uri="{FF2B5EF4-FFF2-40B4-BE49-F238E27FC236}">
              <a16:creationId xmlns:a16="http://schemas.microsoft.com/office/drawing/2014/main" id="{00FCDBE0-7484-4742-A03B-41F8D506240B}"/>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88" name="直線コネクタ 387">
          <a:extLst>
            <a:ext uri="{FF2B5EF4-FFF2-40B4-BE49-F238E27FC236}">
              <a16:creationId xmlns:a16="http://schemas.microsoft.com/office/drawing/2014/main" id="{61392BB8-17AF-4E5D-8B35-3A0631ACFA0E}"/>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89" name="テキスト ボックス 388">
          <a:extLst>
            <a:ext uri="{FF2B5EF4-FFF2-40B4-BE49-F238E27FC236}">
              <a16:creationId xmlns:a16="http://schemas.microsoft.com/office/drawing/2014/main" id="{02D1BA0D-AEE4-4D2B-A36B-544762C2D9FF}"/>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90" name="直線コネクタ 389">
          <a:extLst>
            <a:ext uri="{FF2B5EF4-FFF2-40B4-BE49-F238E27FC236}">
              <a16:creationId xmlns:a16="http://schemas.microsoft.com/office/drawing/2014/main" id="{EBD2687C-337F-4496-B81C-AD54BCE5A91D}"/>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91" name="テキスト ボックス 390">
          <a:extLst>
            <a:ext uri="{FF2B5EF4-FFF2-40B4-BE49-F238E27FC236}">
              <a16:creationId xmlns:a16="http://schemas.microsoft.com/office/drawing/2014/main" id="{67BDFA80-E2E1-40E2-9E1E-C78CB8D1BF5D}"/>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92" name="直線コネクタ 391">
          <a:extLst>
            <a:ext uri="{FF2B5EF4-FFF2-40B4-BE49-F238E27FC236}">
              <a16:creationId xmlns:a16="http://schemas.microsoft.com/office/drawing/2014/main" id="{06B2BC6E-E9AD-4B7B-B496-86F8FAD95837}"/>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93" name="テキスト ボックス 392">
          <a:extLst>
            <a:ext uri="{FF2B5EF4-FFF2-40B4-BE49-F238E27FC236}">
              <a16:creationId xmlns:a16="http://schemas.microsoft.com/office/drawing/2014/main" id="{E5971279-6E0D-4AF9-BCB4-F8AA3BD447C9}"/>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94" name="直線コネクタ 393">
          <a:extLst>
            <a:ext uri="{FF2B5EF4-FFF2-40B4-BE49-F238E27FC236}">
              <a16:creationId xmlns:a16="http://schemas.microsoft.com/office/drawing/2014/main" id="{D4727F5C-D885-473D-9D55-CF5CF4A0D833}"/>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95" name="テキスト ボックス 394">
          <a:extLst>
            <a:ext uri="{FF2B5EF4-FFF2-40B4-BE49-F238E27FC236}">
              <a16:creationId xmlns:a16="http://schemas.microsoft.com/office/drawing/2014/main" id="{79A8FBFD-FFD1-4A55-A3BE-878CC4D5A67C}"/>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6" name="直線コネクタ 395">
          <a:extLst>
            <a:ext uri="{FF2B5EF4-FFF2-40B4-BE49-F238E27FC236}">
              <a16:creationId xmlns:a16="http://schemas.microsoft.com/office/drawing/2014/main" id="{7CDBE465-4034-4C98-BC6F-02337C76E34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7" name="テキスト ボックス 396">
          <a:extLst>
            <a:ext uri="{FF2B5EF4-FFF2-40B4-BE49-F238E27FC236}">
              <a16:creationId xmlns:a16="http://schemas.microsoft.com/office/drawing/2014/main" id="{F70417FB-C899-4526-8B79-8D7CF3DAF56F}"/>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8" name="【認定こども園・幼稚園・保育所】&#10;一人当たり面積グラフ枠">
          <a:extLst>
            <a:ext uri="{FF2B5EF4-FFF2-40B4-BE49-F238E27FC236}">
              <a16:creationId xmlns:a16="http://schemas.microsoft.com/office/drawing/2014/main" id="{FDBE2BDB-A813-46EC-8AB3-49178DE64D9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74567</xdr:rowOff>
    </xdr:from>
    <xdr:to>
      <xdr:col>116</xdr:col>
      <xdr:colOff>62864</xdr:colOff>
      <xdr:row>41</xdr:row>
      <xdr:rowOff>95250</xdr:rowOff>
    </xdr:to>
    <xdr:cxnSp macro="">
      <xdr:nvCxnSpPr>
        <xdr:cNvPr id="399" name="直線コネクタ 398">
          <a:extLst>
            <a:ext uri="{FF2B5EF4-FFF2-40B4-BE49-F238E27FC236}">
              <a16:creationId xmlns:a16="http://schemas.microsoft.com/office/drawing/2014/main" id="{84CEFF96-4F5D-4A90-A121-17935A28A18F}"/>
            </a:ext>
          </a:extLst>
        </xdr:cNvPr>
        <xdr:cNvCxnSpPr/>
      </xdr:nvCxnSpPr>
      <xdr:spPr>
        <a:xfrm flipV="1">
          <a:off x="22160864" y="5732417"/>
          <a:ext cx="0" cy="1392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99077</xdr:rowOff>
    </xdr:from>
    <xdr:ext cx="469744" cy="259045"/>
    <xdr:sp macro="" textlink="">
      <xdr:nvSpPr>
        <xdr:cNvPr id="400" name="【認定こども園・幼稚園・保育所】&#10;一人当たり面積最小値テキスト">
          <a:extLst>
            <a:ext uri="{FF2B5EF4-FFF2-40B4-BE49-F238E27FC236}">
              <a16:creationId xmlns:a16="http://schemas.microsoft.com/office/drawing/2014/main" id="{6BBFAF6D-228F-4B02-95B0-AE969BA89999}"/>
            </a:ext>
          </a:extLst>
        </xdr:cNvPr>
        <xdr:cNvSpPr txBox="1"/>
      </xdr:nvSpPr>
      <xdr:spPr>
        <a:xfrm>
          <a:off x="22199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95250</xdr:rowOff>
    </xdr:from>
    <xdr:to>
      <xdr:col>116</xdr:col>
      <xdr:colOff>152400</xdr:colOff>
      <xdr:row>41</xdr:row>
      <xdr:rowOff>95250</xdr:rowOff>
    </xdr:to>
    <xdr:cxnSp macro="">
      <xdr:nvCxnSpPr>
        <xdr:cNvPr id="401" name="直線コネクタ 400">
          <a:extLst>
            <a:ext uri="{FF2B5EF4-FFF2-40B4-BE49-F238E27FC236}">
              <a16:creationId xmlns:a16="http://schemas.microsoft.com/office/drawing/2014/main" id="{E119DE89-3FC5-400A-808A-88D87D9E557D}"/>
            </a:ext>
          </a:extLst>
        </xdr:cNvPr>
        <xdr:cNvCxnSpPr/>
      </xdr:nvCxnSpPr>
      <xdr:spPr>
        <a:xfrm>
          <a:off x="22072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21244</xdr:rowOff>
    </xdr:from>
    <xdr:ext cx="469744" cy="259045"/>
    <xdr:sp macro="" textlink="">
      <xdr:nvSpPr>
        <xdr:cNvPr id="402" name="【認定こども園・幼稚園・保育所】&#10;一人当たり面積最大値テキスト">
          <a:extLst>
            <a:ext uri="{FF2B5EF4-FFF2-40B4-BE49-F238E27FC236}">
              <a16:creationId xmlns:a16="http://schemas.microsoft.com/office/drawing/2014/main" id="{4DFEF4F8-FA8D-4FB8-892C-3F34CB18F20D}"/>
            </a:ext>
          </a:extLst>
        </xdr:cNvPr>
        <xdr:cNvSpPr txBox="1"/>
      </xdr:nvSpPr>
      <xdr:spPr>
        <a:xfrm>
          <a:off x="22199600" y="550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74567</xdr:rowOff>
    </xdr:from>
    <xdr:to>
      <xdr:col>116</xdr:col>
      <xdr:colOff>152400</xdr:colOff>
      <xdr:row>33</xdr:row>
      <xdr:rowOff>74567</xdr:rowOff>
    </xdr:to>
    <xdr:cxnSp macro="">
      <xdr:nvCxnSpPr>
        <xdr:cNvPr id="403" name="直線コネクタ 402">
          <a:extLst>
            <a:ext uri="{FF2B5EF4-FFF2-40B4-BE49-F238E27FC236}">
              <a16:creationId xmlns:a16="http://schemas.microsoft.com/office/drawing/2014/main" id="{DF4F4455-8F79-4074-B88C-431BE69BA426}"/>
            </a:ext>
          </a:extLst>
        </xdr:cNvPr>
        <xdr:cNvCxnSpPr/>
      </xdr:nvCxnSpPr>
      <xdr:spPr>
        <a:xfrm>
          <a:off x="22072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41383</xdr:rowOff>
    </xdr:from>
    <xdr:ext cx="469744" cy="259045"/>
    <xdr:sp macro="" textlink="">
      <xdr:nvSpPr>
        <xdr:cNvPr id="404" name="【認定こども園・幼稚園・保育所】&#10;一人当たり面積平均値テキスト">
          <a:extLst>
            <a:ext uri="{FF2B5EF4-FFF2-40B4-BE49-F238E27FC236}">
              <a16:creationId xmlns:a16="http://schemas.microsoft.com/office/drawing/2014/main" id="{44CCBB6C-6B7D-4F1F-8F0B-E5FBA85DBEB2}"/>
            </a:ext>
          </a:extLst>
        </xdr:cNvPr>
        <xdr:cNvSpPr txBox="1"/>
      </xdr:nvSpPr>
      <xdr:spPr>
        <a:xfrm>
          <a:off x="22199600" y="6727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62956</xdr:rowOff>
    </xdr:from>
    <xdr:to>
      <xdr:col>116</xdr:col>
      <xdr:colOff>114300</xdr:colOff>
      <xdr:row>39</xdr:row>
      <xdr:rowOff>164556</xdr:rowOff>
    </xdr:to>
    <xdr:sp macro="" textlink="">
      <xdr:nvSpPr>
        <xdr:cNvPr id="405" name="フローチャート: 判断 404">
          <a:extLst>
            <a:ext uri="{FF2B5EF4-FFF2-40B4-BE49-F238E27FC236}">
              <a16:creationId xmlns:a16="http://schemas.microsoft.com/office/drawing/2014/main" id="{5357F0C2-4598-47DF-9028-3FE3DA52E160}"/>
            </a:ext>
          </a:extLst>
        </xdr:cNvPr>
        <xdr:cNvSpPr/>
      </xdr:nvSpPr>
      <xdr:spPr>
        <a:xfrm>
          <a:off x="22110700" y="674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110853</xdr:rowOff>
    </xdr:from>
    <xdr:to>
      <xdr:col>112</xdr:col>
      <xdr:colOff>38100</xdr:colOff>
      <xdr:row>40</xdr:row>
      <xdr:rowOff>41003</xdr:rowOff>
    </xdr:to>
    <xdr:sp macro="" textlink="">
      <xdr:nvSpPr>
        <xdr:cNvPr id="406" name="フローチャート: 判断 405">
          <a:extLst>
            <a:ext uri="{FF2B5EF4-FFF2-40B4-BE49-F238E27FC236}">
              <a16:creationId xmlns:a16="http://schemas.microsoft.com/office/drawing/2014/main" id="{7D91E2A5-F5F0-42C9-90AF-428557664969}"/>
            </a:ext>
          </a:extLst>
        </xdr:cNvPr>
        <xdr:cNvSpPr/>
      </xdr:nvSpPr>
      <xdr:spPr>
        <a:xfrm>
          <a:off x="21272500" y="679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113030</xdr:rowOff>
    </xdr:from>
    <xdr:to>
      <xdr:col>107</xdr:col>
      <xdr:colOff>101600</xdr:colOff>
      <xdr:row>40</xdr:row>
      <xdr:rowOff>43180</xdr:rowOff>
    </xdr:to>
    <xdr:sp macro="" textlink="">
      <xdr:nvSpPr>
        <xdr:cNvPr id="407" name="フローチャート: 判断 406">
          <a:extLst>
            <a:ext uri="{FF2B5EF4-FFF2-40B4-BE49-F238E27FC236}">
              <a16:creationId xmlns:a16="http://schemas.microsoft.com/office/drawing/2014/main" id="{61D0FB0A-E915-48CB-84A7-27E3E31C7833}"/>
            </a:ext>
          </a:extLst>
        </xdr:cNvPr>
        <xdr:cNvSpPr/>
      </xdr:nvSpPr>
      <xdr:spPr>
        <a:xfrm>
          <a:off x="20383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11793</xdr:rowOff>
    </xdr:from>
    <xdr:to>
      <xdr:col>102</xdr:col>
      <xdr:colOff>165100</xdr:colOff>
      <xdr:row>39</xdr:row>
      <xdr:rowOff>113393</xdr:rowOff>
    </xdr:to>
    <xdr:sp macro="" textlink="">
      <xdr:nvSpPr>
        <xdr:cNvPr id="408" name="フローチャート: 判断 407">
          <a:extLst>
            <a:ext uri="{FF2B5EF4-FFF2-40B4-BE49-F238E27FC236}">
              <a16:creationId xmlns:a16="http://schemas.microsoft.com/office/drawing/2014/main" id="{CD78F299-6357-4028-9E8C-249E066DCE13}"/>
            </a:ext>
          </a:extLst>
        </xdr:cNvPr>
        <xdr:cNvSpPr/>
      </xdr:nvSpPr>
      <xdr:spPr>
        <a:xfrm>
          <a:off x="19494500" y="669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9" name="テキスト ボックス 408">
          <a:extLst>
            <a:ext uri="{FF2B5EF4-FFF2-40B4-BE49-F238E27FC236}">
              <a16:creationId xmlns:a16="http://schemas.microsoft.com/office/drawing/2014/main" id="{B970703B-9CFE-43E6-8771-CF969540783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926D81ED-C6A6-4B71-A07E-E666A586482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FAACAEBE-94B5-4507-9E8B-C45AD9B1EC7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65956328-D41B-4791-9889-C7C7740D912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BDF384EF-FC2E-4181-AE65-0FC8BCF1687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52615</xdr:rowOff>
    </xdr:from>
    <xdr:to>
      <xdr:col>107</xdr:col>
      <xdr:colOff>101600</xdr:colOff>
      <xdr:row>38</xdr:row>
      <xdr:rowOff>154215</xdr:rowOff>
    </xdr:to>
    <xdr:sp macro="" textlink="">
      <xdr:nvSpPr>
        <xdr:cNvPr id="414" name="楕円 413">
          <a:extLst>
            <a:ext uri="{FF2B5EF4-FFF2-40B4-BE49-F238E27FC236}">
              <a16:creationId xmlns:a16="http://schemas.microsoft.com/office/drawing/2014/main" id="{7AADFE92-8231-43BC-A217-F59002EE13BC}"/>
            </a:ext>
          </a:extLst>
        </xdr:cNvPr>
        <xdr:cNvSpPr/>
      </xdr:nvSpPr>
      <xdr:spPr>
        <a:xfrm>
          <a:off x="20383500" y="656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32</xdr:row>
      <xdr:rowOff>165826</xdr:rowOff>
    </xdr:from>
    <xdr:to>
      <xdr:col>102</xdr:col>
      <xdr:colOff>165100</xdr:colOff>
      <xdr:row>33</xdr:row>
      <xdr:rowOff>95976</xdr:rowOff>
    </xdr:to>
    <xdr:sp macro="" textlink="">
      <xdr:nvSpPr>
        <xdr:cNvPr id="415" name="楕円 414">
          <a:extLst>
            <a:ext uri="{FF2B5EF4-FFF2-40B4-BE49-F238E27FC236}">
              <a16:creationId xmlns:a16="http://schemas.microsoft.com/office/drawing/2014/main" id="{6855C5C8-6EFF-4077-A4CD-DD0AA0EC4564}"/>
            </a:ext>
          </a:extLst>
        </xdr:cNvPr>
        <xdr:cNvSpPr/>
      </xdr:nvSpPr>
      <xdr:spPr>
        <a:xfrm>
          <a:off x="19494500" y="565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45176</xdr:rowOff>
    </xdr:from>
    <xdr:to>
      <xdr:col>107</xdr:col>
      <xdr:colOff>50800</xdr:colOff>
      <xdr:row>38</xdr:row>
      <xdr:rowOff>103415</xdr:rowOff>
    </xdr:to>
    <xdr:cxnSp macro="">
      <xdr:nvCxnSpPr>
        <xdr:cNvPr id="416" name="直線コネクタ 415">
          <a:extLst>
            <a:ext uri="{FF2B5EF4-FFF2-40B4-BE49-F238E27FC236}">
              <a16:creationId xmlns:a16="http://schemas.microsoft.com/office/drawing/2014/main" id="{59A0295C-CF91-4775-B292-DABD4C29EC8B}"/>
            </a:ext>
          </a:extLst>
        </xdr:cNvPr>
        <xdr:cNvCxnSpPr/>
      </xdr:nvCxnSpPr>
      <xdr:spPr>
        <a:xfrm>
          <a:off x="19545300" y="5703026"/>
          <a:ext cx="889000" cy="91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57530</xdr:rowOff>
    </xdr:from>
    <xdr:ext cx="469744" cy="259045"/>
    <xdr:sp macro="" textlink="">
      <xdr:nvSpPr>
        <xdr:cNvPr id="417" name="n_1aveValue【認定こども園・幼稚園・保育所】&#10;一人当たり面積">
          <a:extLst>
            <a:ext uri="{FF2B5EF4-FFF2-40B4-BE49-F238E27FC236}">
              <a16:creationId xmlns:a16="http://schemas.microsoft.com/office/drawing/2014/main" id="{8690F9DA-4E6C-4A33-A22E-82506FCC325C}"/>
            </a:ext>
          </a:extLst>
        </xdr:cNvPr>
        <xdr:cNvSpPr txBox="1"/>
      </xdr:nvSpPr>
      <xdr:spPr>
        <a:xfrm>
          <a:off x="21075727" y="657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34307</xdr:rowOff>
    </xdr:from>
    <xdr:ext cx="469744" cy="259045"/>
    <xdr:sp macro="" textlink="">
      <xdr:nvSpPr>
        <xdr:cNvPr id="418" name="n_2aveValue【認定こども園・幼稚園・保育所】&#10;一人当たり面積">
          <a:extLst>
            <a:ext uri="{FF2B5EF4-FFF2-40B4-BE49-F238E27FC236}">
              <a16:creationId xmlns:a16="http://schemas.microsoft.com/office/drawing/2014/main" id="{C83430E8-408D-4941-AF27-ED6E20312D43}"/>
            </a:ext>
          </a:extLst>
        </xdr:cNvPr>
        <xdr:cNvSpPr txBox="1"/>
      </xdr:nvSpPr>
      <xdr:spPr>
        <a:xfrm>
          <a:off x="20199427" y="68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104520</xdr:rowOff>
    </xdr:from>
    <xdr:ext cx="469744" cy="259045"/>
    <xdr:sp macro="" textlink="">
      <xdr:nvSpPr>
        <xdr:cNvPr id="419" name="n_3aveValue【認定こども園・幼稚園・保育所】&#10;一人当たり面積">
          <a:extLst>
            <a:ext uri="{FF2B5EF4-FFF2-40B4-BE49-F238E27FC236}">
              <a16:creationId xmlns:a16="http://schemas.microsoft.com/office/drawing/2014/main" id="{F4E2A2E7-BC37-40C0-A857-46C5F2BF2122}"/>
            </a:ext>
          </a:extLst>
        </xdr:cNvPr>
        <xdr:cNvSpPr txBox="1"/>
      </xdr:nvSpPr>
      <xdr:spPr>
        <a:xfrm>
          <a:off x="19310427" y="679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170741</xdr:rowOff>
    </xdr:from>
    <xdr:ext cx="469744" cy="259045"/>
    <xdr:sp macro="" textlink="">
      <xdr:nvSpPr>
        <xdr:cNvPr id="420" name="n_2mainValue【認定こども園・幼稚園・保育所】&#10;一人当たり面積">
          <a:extLst>
            <a:ext uri="{FF2B5EF4-FFF2-40B4-BE49-F238E27FC236}">
              <a16:creationId xmlns:a16="http://schemas.microsoft.com/office/drawing/2014/main" id="{EA7E3481-B379-4189-AC47-0A0A97836084}"/>
            </a:ext>
          </a:extLst>
        </xdr:cNvPr>
        <xdr:cNvSpPr txBox="1"/>
      </xdr:nvSpPr>
      <xdr:spPr>
        <a:xfrm>
          <a:off x="20199427" y="634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31</xdr:row>
      <xdr:rowOff>112503</xdr:rowOff>
    </xdr:from>
    <xdr:ext cx="469744" cy="259045"/>
    <xdr:sp macro="" textlink="">
      <xdr:nvSpPr>
        <xdr:cNvPr id="421" name="n_3mainValue【認定こども園・幼稚園・保育所】&#10;一人当たり面積">
          <a:extLst>
            <a:ext uri="{FF2B5EF4-FFF2-40B4-BE49-F238E27FC236}">
              <a16:creationId xmlns:a16="http://schemas.microsoft.com/office/drawing/2014/main" id="{A0FF8A30-8CA2-425D-86B7-C978DCFEBEAB}"/>
            </a:ext>
          </a:extLst>
        </xdr:cNvPr>
        <xdr:cNvSpPr txBox="1"/>
      </xdr:nvSpPr>
      <xdr:spPr>
        <a:xfrm>
          <a:off x="19310427" y="5427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2" name="正方形/長方形 421">
          <a:extLst>
            <a:ext uri="{FF2B5EF4-FFF2-40B4-BE49-F238E27FC236}">
              <a16:creationId xmlns:a16="http://schemas.microsoft.com/office/drawing/2014/main" id="{A90D530A-D86B-4D19-AA57-5CFFB1472D9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3" name="正方形/長方形 422">
          <a:extLst>
            <a:ext uri="{FF2B5EF4-FFF2-40B4-BE49-F238E27FC236}">
              <a16:creationId xmlns:a16="http://schemas.microsoft.com/office/drawing/2014/main" id="{D50DD87B-1E43-4CF9-AA02-17208258DA6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4" name="正方形/長方形 423">
          <a:extLst>
            <a:ext uri="{FF2B5EF4-FFF2-40B4-BE49-F238E27FC236}">
              <a16:creationId xmlns:a16="http://schemas.microsoft.com/office/drawing/2014/main" id="{262FAFB4-8614-4B42-B1B4-41D49DA7ADE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5" name="正方形/長方形 424">
          <a:extLst>
            <a:ext uri="{FF2B5EF4-FFF2-40B4-BE49-F238E27FC236}">
              <a16:creationId xmlns:a16="http://schemas.microsoft.com/office/drawing/2014/main" id="{F67181E0-5FD3-41B7-8FE9-74FCF124C9E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6" name="正方形/長方形 425">
          <a:extLst>
            <a:ext uri="{FF2B5EF4-FFF2-40B4-BE49-F238E27FC236}">
              <a16:creationId xmlns:a16="http://schemas.microsoft.com/office/drawing/2014/main" id="{99F3FED5-4DAE-40EF-8DC0-BC458592643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7" name="正方形/長方形 426">
          <a:extLst>
            <a:ext uri="{FF2B5EF4-FFF2-40B4-BE49-F238E27FC236}">
              <a16:creationId xmlns:a16="http://schemas.microsoft.com/office/drawing/2014/main" id="{99403F2F-E4BD-4470-8368-29E3BB09B9C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8" name="正方形/長方形 427">
          <a:extLst>
            <a:ext uri="{FF2B5EF4-FFF2-40B4-BE49-F238E27FC236}">
              <a16:creationId xmlns:a16="http://schemas.microsoft.com/office/drawing/2014/main" id="{A222325E-C5D6-4C57-9F09-ED6D6DDB7D7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9" name="正方形/長方形 428">
          <a:extLst>
            <a:ext uri="{FF2B5EF4-FFF2-40B4-BE49-F238E27FC236}">
              <a16:creationId xmlns:a16="http://schemas.microsoft.com/office/drawing/2014/main" id="{98602815-6C07-456E-A000-71DA2CACED4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0" name="テキスト ボックス 429">
          <a:extLst>
            <a:ext uri="{FF2B5EF4-FFF2-40B4-BE49-F238E27FC236}">
              <a16:creationId xmlns:a16="http://schemas.microsoft.com/office/drawing/2014/main" id="{A1313F12-1961-406A-95BD-14B603A39B7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1" name="直線コネクタ 430">
          <a:extLst>
            <a:ext uri="{FF2B5EF4-FFF2-40B4-BE49-F238E27FC236}">
              <a16:creationId xmlns:a16="http://schemas.microsoft.com/office/drawing/2014/main" id="{3DE5B8E9-3C6C-420C-A677-B22ADD54375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32" name="テキスト ボックス 431">
          <a:extLst>
            <a:ext uri="{FF2B5EF4-FFF2-40B4-BE49-F238E27FC236}">
              <a16:creationId xmlns:a16="http://schemas.microsoft.com/office/drawing/2014/main" id="{987175C3-9B96-4380-9E67-8EAD226875B8}"/>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3" name="直線コネクタ 432">
          <a:extLst>
            <a:ext uri="{FF2B5EF4-FFF2-40B4-BE49-F238E27FC236}">
              <a16:creationId xmlns:a16="http://schemas.microsoft.com/office/drawing/2014/main" id="{75B85617-1751-44F9-850B-1DA72B27BA1E}"/>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34" name="テキスト ボックス 433">
          <a:extLst>
            <a:ext uri="{FF2B5EF4-FFF2-40B4-BE49-F238E27FC236}">
              <a16:creationId xmlns:a16="http://schemas.microsoft.com/office/drawing/2014/main" id="{4F91826A-B118-44A6-82D4-D165F3BF0947}"/>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5" name="直線コネクタ 434">
          <a:extLst>
            <a:ext uri="{FF2B5EF4-FFF2-40B4-BE49-F238E27FC236}">
              <a16:creationId xmlns:a16="http://schemas.microsoft.com/office/drawing/2014/main" id="{09C87CF8-EBF3-4CD6-83F9-A73F76DE550E}"/>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36" name="テキスト ボックス 435">
          <a:extLst>
            <a:ext uri="{FF2B5EF4-FFF2-40B4-BE49-F238E27FC236}">
              <a16:creationId xmlns:a16="http://schemas.microsoft.com/office/drawing/2014/main" id="{192EE973-FD7C-4D03-993B-3F97C5AC9189}"/>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37" name="直線コネクタ 436">
          <a:extLst>
            <a:ext uri="{FF2B5EF4-FFF2-40B4-BE49-F238E27FC236}">
              <a16:creationId xmlns:a16="http://schemas.microsoft.com/office/drawing/2014/main" id="{1CD19CAE-8213-4996-9596-E4B57BB23483}"/>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8" name="テキスト ボックス 437">
          <a:extLst>
            <a:ext uri="{FF2B5EF4-FFF2-40B4-BE49-F238E27FC236}">
              <a16:creationId xmlns:a16="http://schemas.microsoft.com/office/drawing/2014/main" id="{62BBC70F-C8D0-4F17-8E5F-5CA2B7FB5F4B}"/>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9" name="直線コネクタ 438">
          <a:extLst>
            <a:ext uri="{FF2B5EF4-FFF2-40B4-BE49-F238E27FC236}">
              <a16:creationId xmlns:a16="http://schemas.microsoft.com/office/drawing/2014/main" id="{86C24222-EEB0-40A0-9537-E43D19995EFC}"/>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0" name="テキスト ボックス 439">
          <a:extLst>
            <a:ext uri="{FF2B5EF4-FFF2-40B4-BE49-F238E27FC236}">
              <a16:creationId xmlns:a16="http://schemas.microsoft.com/office/drawing/2014/main" id="{7FBA409E-3517-4011-88F7-EECB53BAAAFD}"/>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1" name="直線コネクタ 440">
          <a:extLst>
            <a:ext uri="{FF2B5EF4-FFF2-40B4-BE49-F238E27FC236}">
              <a16:creationId xmlns:a16="http://schemas.microsoft.com/office/drawing/2014/main" id="{E5FECFE1-6EBB-4584-A1A3-DD0BE0F0C9B3}"/>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42" name="テキスト ボックス 441">
          <a:extLst>
            <a:ext uri="{FF2B5EF4-FFF2-40B4-BE49-F238E27FC236}">
              <a16:creationId xmlns:a16="http://schemas.microsoft.com/office/drawing/2014/main" id="{F0AF40F7-2853-40E2-9DB2-28A4C047AEBF}"/>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3" name="直線コネクタ 442">
          <a:extLst>
            <a:ext uri="{FF2B5EF4-FFF2-40B4-BE49-F238E27FC236}">
              <a16:creationId xmlns:a16="http://schemas.microsoft.com/office/drawing/2014/main" id="{20E1C6C1-5F7A-4BB4-833A-29D65CAD6DE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4" name="テキスト ボックス 443">
          <a:extLst>
            <a:ext uri="{FF2B5EF4-FFF2-40B4-BE49-F238E27FC236}">
              <a16:creationId xmlns:a16="http://schemas.microsoft.com/office/drawing/2014/main" id="{88057A55-ED9C-45E1-BC72-9A175AFEF687}"/>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5" name="【学校施設】&#10;有形固定資産減価償却率グラフ枠">
          <a:extLst>
            <a:ext uri="{FF2B5EF4-FFF2-40B4-BE49-F238E27FC236}">
              <a16:creationId xmlns:a16="http://schemas.microsoft.com/office/drawing/2014/main" id="{2D8EE649-A8D8-4A63-B6BD-F891E480503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123825</xdr:rowOff>
    </xdr:from>
    <xdr:to>
      <xdr:col>85</xdr:col>
      <xdr:colOff>126364</xdr:colOff>
      <xdr:row>64</xdr:row>
      <xdr:rowOff>150495</xdr:rowOff>
    </xdr:to>
    <xdr:cxnSp macro="">
      <xdr:nvCxnSpPr>
        <xdr:cNvPr id="446" name="直線コネクタ 445">
          <a:extLst>
            <a:ext uri="{FF2B5EF4-FFF2-40B4-BE49-F238E27FC236}">
              <a16:creationId xmlns:a16="http://schemas.microsoft.com/office/drawing/2014/main" id="{902840D4-2370-4B2A-A366-71D93B83E440}"/>
            </a:ext>
          </a:extLst>
        </xdr:cNvPr>
        <xdr:cNvCxnSpPr/>
      </xdr:nvCxnSpPr>
      <xdr:spPr>
        <a:xfrm flipV="1">
          <a:off x="16318864" y="9553575"/>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154322</xdr:rowOff>
    </xdr:from>
    <xdr:ext cx="405111" cy="259045"/>
    <xdr:sp macro="" textlink="">
      <xdr:nvSpPr>
        <xdr:cNvPr id="447" name="【学校施設】&#10;有形固定資産減価償却率最小値テキスト">
          <a:extLst>
            <a:ext uri="{FF2B5EF4-FFF2-40B4-BE49-F238E27FC236}">
              <a16:creationId xmlns:a16="http://schemas.microsoft.com/office/drawing/2014/main" id="{E03FE8AB-7F2A-4EA9-ABB4-E55A1B4456B2}"/>
            </a:ext>
          </a:extLst>
        </xdr:cNvPr>
        <xdr:cNvSpPr txBox="1"/>
      </xdr:nvSpPr>
      <xdr:spPr>
        <a:xfrm>
          <a:off x="16357600" y="1112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150495</xdr:rowOff>
    </xdr:from>
    <xdr:to>
      <xdr:col>86</xdr:col>
      <xdr:colOff>25400</xdr:colOff>
      <xdr:row>64</xdr:row>
      <xdr:rowOff>150495</xdr:rowOff>
    </xdr:to>
    <xdr:cxnSp macro="">
      <xdr:nvCxnSpPr>
        <xdr:cNvPr id="448" name="直線コネクタ 447">
          <a:extLst>
            <a:ext uri="{FF2B5EF4-FFF2-40B4-BE49-F238E27FC236}">
              <a16:creationId xmlns:a16="http://schemas.microsoft.com/office/drawing/2014/main" id="{3F43058F-9531-4E21-B7B9-356D68D09CA5}"/>
            </a:ext>
          </a:extLst>
        </xdr:cNvPr>
        <xdr:cNvCxnSpPr/>
      </xdr:nvCxnSpPr>
      <xdr:spPr>
        <a:xfrm>
          <a:off x="16230600" y="1112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70502</xdr:rowOff>
    </xdr:from>
    <xdr:ext cx="405111" cy="259045"/>
    <xdr:sp macro="" textlink="">
      <xdr:nvSpPr>
        <xdr:cNvPr id="449" name="【学校施設】&#10;有形固定資産減価償却率最大値テキスト">
          <a:extLst>
            <a:ext uri="{FF2B5EF4-FFF2-40B4-BE49-F238E27FC236}">
              <a16:creationId xmlns:a16="http://schemas.microsoft.com/office/drawing/2014/main" id="{82741B7C-6DC8-47BA-8D8C-C3CA21515BD3}"/>
            </a:ext>
          </a:extLst>
        </xdr:cNvPr>
        <xdr:cNvSpPr txBox="1"/>
      </xdr:nvSpPr>
      <xdr:spPr>
        <a:xfrm>
          <a:off x="16357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123825</xdr:rowOff>
    </xdr:from>
    <xdr:to>
      <xdr:col>86</xdr:col>
      <xdr:colOff>25400</xdr:colOff>
      <xdr:row>55</xdr:row>
      <xdr:rowOff>123825</xdr:rowOff>
    </xdr:to>
    <xdr:cxnSp macro="">
      <xdr:nvCxnSpPr>
        <xdr:cNvPr id="450" name="直線コネクタ 449">
          <a:extLst>
            <a:ext uri="{FF2B5EF4-FFF2-40B4-BE49-F238E27FC236}">
              <a16:creationId xmlns:a16="http://schemas.microsoft.com/office/drawing/2014/main" id="{462214F8-0805-4EDC-903F-037D5C45F41C}"/>
            </a:ext>
          </a:extLst>
        </xdr:cNvPr>
        <xdr:cNvCxnSpPr/>
      </xdr:nvCxnSpPr>
      <xdr:spPr>
        <a:xfrm>
          <a:off x="16230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110507</xdr:rowOff>
    </xdr:from>
    <xdr:ext cx="405111" cy="259045"/>
    <xdr:sp macro="" textlink="">
      <xdr:nvSpPr>
        <xdr:cNvPr id="451" name="【学校施設】&#10;有形固定資産減価償却率平均値テキスト">
          <a:extLst>
            <a:ext uri="{FF2B5EF4-FFF2-40B4-BE49-F238E27FC236}">
              <a16:creationId xmlns:a16="http://schemas.microsoft.com/office/drawing/2014/main" id="{5112316A-C320-4BCA-9786-0C50493F86DB}"/>
            </a:ext>
          </a:extLst>
        </xdr:cNvPr>
        <xdr:cNvSpPr txBox="1"/>
      </xdr:nvSpPr>
      <xdr:spPr>
        <a:xfrm>
          <a:off x="16357600" y="1022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132080</xdr:rowOff>
    </xdr:from>
    <xdr:to>
      <xdr:col>85</xdr:col>
      <xdr:colOff>177800</xdr:colOff>
      <xdr:row>60</xdr:row>
      <xdr:rowOff>62230</xdr:rowOff>
    </xdr:to>
    <xdr:sp macro="" textlink="">
      <xdr:nvSpPr>
        <xdr:cNvPr id="452" name="フローチャート: 判断 451">
          <a:extLst>
            <a:ext uri="{FF2B5EF4-FFF2-40B4-BE49-F238E27FC236}">
              <a16:creationId xmlns:a16="http://schemas.microsoft.com/office/drawing/2014/main" id="{E1668B8A-A167-4E8C-849B-1D4192DE4616}"/>
            </a:ext>
          </a:extLst>
        </xdr:cNvPr>
        <xdr:cNvSpPr/>
      </xdr:nvSpPr>
      <xdr:spPr>
        <a:xfrm>
          <a:off x="16268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453" name="フローチャート: 判断 452">
          <a:extLst>
            <a:ext uri="{FF2B5EF4-FFF2-40B4-BE49-F238E27FC236}">
              <a16:creationId xmlns:a16="http://schemas.microsoft.com/office/drawing/2014/main" id="{887F475A-C0B2-43A3-B6C4-33F314C09A1D}"/>
            </a:ext>
          </a:extLst>
        </xdr:cNvPr>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164465</xdr:rowOff>
    </xdr:from>
    <xdr:to>
      <xdr:col>76</xdr:col>
      <xdr:colOff>165100</xdr:colOff>
      <xdr:row>60</xdr:row>
      <xdr:rowOff>94615</xdr:rowOff>
    </xdr:to>
    <xdr:sp macro="" textlink="">
      <xdr:nvSpPr>
        <xdr:cNvPr id="454" name="フローチャート: 判断 453">
          <a:extLst>
            <a:ext uri="{FF2B5EF4-FFF2-40B4-BE49-F238E27FC236}">
              <a16:creationId xmlns:a16="http://schemas.microsoft.com/office/drawing/2014/main" id="{E0CAE2A0-F934-4DD4-A8DA-7E9479316BBF}"/>
            </a:ext>
          </a:extLst>
        </xdr:cNvPr>
        <xdr:cNvSpPr/>
      </xdr:nvSpPr>
      <xdr:spPr>
        <a:xfrm>
          <a:off x="14541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114935</xdr:rowOff>
    </xdr:from>
    <xdr:to>
      <xdr:col>72</xdr:col>
      <xdr:colOff>38100</xdr:colOff>
      <xdr:row>60</xdr:row>
      <xdr:rowOff>45085</xdr:rowOff>
    </xdr:to>
    <xdr:sp macro="" textlink="">
      <xdr:nvSpPr>
        <xdr:cNvPr id="455" name="フローチャート: 判断 454">
          <a:extLst>
            <a:ext uri="{FF2B5EF4-FFF2-40B4-BE49-F238E27FC236}">
              <a16:creationId xmlns:a16="http://schemas.microsoft.com/office/drawing/2014/main" id="{A580CDAB-B3B9-45A4-82C8-0A6E35EB67BB}"/>
            </a:ext>
          </a:extLst>
        </xdr:cNvPr>
        <xdr:cNvSpPr/>
      </xdr:nvSpPr>
      <xdr:spPr>
        <a:xfrm>
          <a:off x="13652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6" name="テキスト ボックス 455">
          <a:extLst>
            <a:ext uri="{FF2B5EF4-FFF2-40B4-BE49-F238E27FC236}">
              <a16:creationId xmlns:a16="http://schemas.microsoft.com/office/drawing/2014/main" id="{43601D70-4A60-4044-BBF4-FCA83B6E81C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7" name="テキスト ボックス 456">
          <a:extLst>
            <a:ext uri="{FF2B5EF4-FFF2-40B4-BE49-F238E27FC236}">
              <a16:creationId xmlns:a16="http://schemas.microsoft.com/office/drawing/2014/main" id="{16825118-E8A0-4950-968A-58CE8B11DC5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8" name="テキスト ボックス 457">
          <a:extLst>
            <a:ext uri="{FF2B5EF4-FFF2-40B4-BE49-F238E27FC236}">
              <a16:creationId xmlns:a16="http://schemas.microsoft.com/office/drawing/2014/main" id="{C3E09F65-51E6-4D30-8AD1-0E603E100DB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9" name="テキスト ボックス 458">
          <a:extLst>
            <a:ext uri="{FF2B5EF4-FFF2-40B4-BE49-F238E27FC236}">
              <a16:creationId xmlns:a16="http://schemas.microsoft.com/office/drawing/2014/main" id="{19D77D3D-4A9E-4EE0-9642-7B81F270D05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0" name="テキスト ボックス 459">
          <a:extLst>
            <a:ext uri="{FF2B5EF4-FFF2-40B4-BE49-F238E27FC236}">
              <a16:creationId xmlns:a16="http://schemas.microsoft.com/office/drawing/2014/main" id="{715E0FD1-F728-4BE2-B76D-01794F3E40E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132080</xdr:rowOff>
    </xdr:from>
    <xdr:to>
      <xdr:col>76</xdr:col>
      <xdr:colOff>165100</xdr:colOff>
      <xdr:row>58</xdr:row>
      <xdr:rowOff>62230</xdr:rowOff>
    </xdr:to>
    <xdr:sp macro="" textlink="">
      <xdr:nvSpPr>
        <xdr:cNvPr id="461" name="楕円 460">
          <a:extLst>
            <a:ext uri="{FF2B5EF4-FFF2-40B4-BE49-F238E27FC236}">
              <a16:creationId xmlns:a16="http://schemas.microsoft.com/office/drawing/2014/main" id="{A23D510A-217D-4716-B30B-12DC42D1EB2D}"/>
            </a:ext>
          </a:extLst>
        </xdr:cNvPr>
        <xdr:cNvSpPr/>
      </xdr:nvSpPr>
      <xdr:spPr>
        <a:xfrm>
          <a:off x="145415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114935</xdr:rowOff>
    </xdr:from>
    <xdr:to>
      <xdr:col>72</xdr:col>
      <xdr:colOff>38100</xdr:colOff>
      <xdr:row>57</xdr:row>
      <xdr:rowOff>45085</xdr:rowOff>
    </xdr:to>
    <xdr:sp macro="" textlink="">
      <xdr:nvSpPr>
        <xdr:cNvPr id="462" name="楕円 461">
          <a:extLst>
            <a:ext uri="{FF2B5EF4-FFF2-40B4-BE49-F238E27FC236}">
              <a16:creationId xmlns:a16="http://schemas.microsoft.com/office/drawing/2014/main" id="{3B695161-5821-4BE8-97F8-518CEFF25FEB}"/>
            </a:ext>
          </a:extLst>
        </xdr:cNvPr>
        <xdr:cNvSpPr/>
      </xdr:nvSpPr>
      <xdr:spPr>
        <a:xfrm>
          <a:off x="13652500" y="971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165735</xdr:rowOff>
    </xdr:from>
    <xdr:to>
      <xdr:col>76</xdr:col>
      <xdr:colOff>114300</xdr:colOff>
      <xdr:row>58</xdr:row>
      <xdr:rowOff>11430</xdr:rowOff>
    </xdr:to>
    <xdr:cxnSp macro="">
      <xdr:nvCxnSpPr>
        <xdr:cNvPr id="463" name="直線コネクタ 462">
          <a:extLst>
            <a:ext uri="{FF2B5EF4-FFF2-40B4-BE49-F238E27FC236}">
              <a16:creationId xmlns:a16="http://schemas.microsoft.com/office/drawing/2014/main" id="{939527D7-67E9-493D-BB36-58130A88C3AB}"/>
            </a:ext>
          </a:extLst>
        </xdr:cNvPr>
        <xdr:cNvCxnSpPr/>
      </xdr:nvCxnSpPr>
      <xdr:spPr>
        <a:xfrm>
          <a:off x="13703300" y="9766935"/>
          <a:ext cx="889000" cy="18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130192</xdr:rowOff>
    </xdr:from>
    <xdr:ext cx="405111" cy="259045"/>
    <xdr:sp macro="" textlink="">
      <xdr:nvSpPr>
        <xdr:cNvPr id="464" name="n_1aveValue【学校施設】&#10;有形固定資産減価償却率">
          <a:extLst>
            <a:ext uri="{FF2B5EF4-FFF2-40B4-BE49-F238E27FC236}">
              <a16:creationId xmlns:a16="http://schemas.microsoft.com/office/drawing/2014/main" id="{71803EFD-4D32-4E5B-9C2F-64D9047F813C}"/>
            </a:ext>
          </a:extLst>
        </xdr:cNvPr>
        <xdr:cNvSpPr txBox="1"/>
      </xdr:nvSpPr>
      <xdr:spPr>
        <a:xfrm>
          <a:off x="152660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85742</xdr:rowOff>
    </xdr:from>
    <xdr:ext cx="405111" cy="259045"/>
    <xdr:sp macro="" textlink="">
      <xdr:nvSpPr>
        <xdr:cNvPr id="465" name="n_2aveValue【学校施設】&#10;有形固定資産減価償却率">
          <a:extLst>
            <a:ext uri="{FF2B5EF4-FFF2-40B4-BE49-F238E27FC236}">
              <a16:creationId xmlns:a16="http://schemas.microsoft.com/office/drawing/2014/main" id="{E5DB82C5-3E90-4F45-827E-DBA7B1C638BF}"/>
            </a:ext>
          </a:extLst>
        </xdr:cNvPr>
        <xdr:cNvSpPr txBox="1"/>
      </xdr:nvSpPr>
      <xdr:spPr>
        <a:xfrm>
          <a:off x="14389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36212</xdr:rowOff>
    </xdr:from>
    <xdr:ext cx="405111" cy="259045"/>
    <xdr:sp macro="" textlink="">
      <xdr:nvSpPr>
        <xdr:cNvPr id="466" name="n_3aveValue【学校施設】&#10;有形固定資産減価償却率">
          <a:extLst>
            <a:ext uri="{FF2B5EF4-FFF2-40B4-BE49-F238E27FC236}">
              <a16:creationId xmlns:a16="http://schemas.microsoft.com/office/drawing/2014/main" id="{850C8701-6CDB-48A8-830E-648F81808FC8}"/>
            </a:ext>
          </a:extLst>
        </xdr:cNvPr>
        <xdr:cNvSpPr txBox="1"/>
      </xdr:nvSpPr>
      <xdr:spPr>
        <a:xfrm>
          <a:off x="13500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78757</xdr:rowOff>
    </xdr:from>
    <xdr:ext cx="405111" cy="259045"/>
    <xdr:sp macro="" textlink="">
      <xdr:nvSpPr>
        <xdr:cNvPr id="467" name="n_2mainValue【学校施設】&#10;有形固定資産減価償却率">
          <a:extLst>
            <a:ext uri="{FF2B5EF4-FFF2-40B4-BE49-F238E27FC236}">
              <a16:creationId xmlns:a16="http://schemas.microsoft.com/office/drawing/2014/main" id="{85E48220-66C5-4AD4-A1AF-42E073AD3058}"/>
            </a:ext>
          </a:extLst>
        </xdr:cNvPr>
        <xdr:cNvSpPr txBox="1"/>
      </xdr:nvSpPr>
      <xdr:spPr>
        <a:xfrm>
          <a:off x="143897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61612</xdr:rowOff>
    </xdr:from>
    <xdr:ext cx="405111" cy="259045"/>
    <xdr:sp macro="" textlink="">
      <xdr:nvSpPr>
        <xdr:cNvPr id="468" name="n_3mainValue【学校施設】&#10;有形固定資産減価償却率">
          <a:extLst>
            <a:ext uri="{FF2B5EF4-FFF2-40B4-BE49-F238E27FC236}">
              <a16:creationId xmlns:a16="http://schemas.microsoft.com/office/drawing/2014/main" id="{2A630FE5-023B-43A2-8CF4-86097D574F06}"/>
            </a:ext>
          </a:extLst>
        </xdr:cNvPr>
        <xdr:cNvSpPr txBox="1"/>
      </xdr:nvSpPr>
      <xdr:spPr>
        <a:xfrm>
          <a:off x="13500744" y="949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a:extLst>
            <a:ext uri="{FF2B5EF4-FFF2-40B4-BE49-F238E27FC236}">
              <a16:creationId xmlns:a16="http://schemas.microsoft.com/office/drawing/2014/main" id="{B1228023-FCDE-41F6-ADC1-5D718FD37AE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a:extLst>
            <a:ext uri="{FF2B5EF4-FFF2-40B4-BE49-F238E27FC236}">
              <a16:creationId xmlns:a16="http://schemas.microsoft.com/office/drawing/2014/main" id="{7E8CD2C4-155D-476F-8F46-F246B9880FF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a:extLst>
            <a:ext uri="{FF2B5EF4-FFF2-40B4-BE49-F238E27FC236}">
              <a16:creationId xmlns:a16="http://schemas.microsoft.com/office/drawing/2014/main" id="{CE9040F4-B838-4478-A10F-A808DFA3C77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a:extLst>
            <a:ext uri="{FF2B5EF4-FFF2-40B4-BE49-F238E27FC236}">
              <a16:creationId xmlns:a16="http://schemas.microsoft.com/office/drawing/2014/main" id="{F77D764C-7D19-4AF5-A5D7-39AFC9E042F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a:extLst>
            <a:ext uri="{FF2B5EF4-FFF2-40B4-BE49-F238E27FC236}">
              <a16:creationId xmlns:a16="http://schemas.microsoft.com/office/drawing/2014/main" id="{CEF7A50D-9505-4CC6-BEAA-4544EDCD48F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a:extLst>
            <a:ext uri="{FF2B5EF4-FFF2-40B4-BE49-F238E27FC236}">
              <a16:creationId xmlns:a16="http://schemas.microsoft.com/office/drawing/2014/main" id="{DDFA9AAB-65C4-4304-A0E3-EC1335D9B82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a:extLst>
            <a:ext uri="{FF2B5EF4-FFF2-40B4-BE49-F238E27FC236}">
              <a16:creationId xmlns:a16="http://schemas.microsoft.com/office/drawing/2014/main" id="{2E11BA49-A72E-4731-8248-8C874D6D632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a:extLst>
            <a:ext uri="{FF2B5EF4-FFF2-40B4-BE49-F238E27FC236}">
              <a16:creationId xmlns:a16="http://schemas.microsoft.com/office/drawing/2014/main" id="{EA5C4D24-9333-4D0F-8EA4-D127995D77D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7" name="テキスト ボックス 476">
          <a:extLst>
            <a:ext uri="{FF2B5EF4-FFF2-40B4-BE49-F238E27FC236}">
              <a16:creationId xmlns:a16="http://schemas.microsoft.com/office/drawing/2014/main" id="{515396F4-D1B1-4430-8C5E-B06C22FA14A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8" name="直線コネクタ 477">
          <a:extLst>
            <a:ext uri="{FF2B5EF4-FFF2-40B4-BE49-F238E27FC236}">
              <a16:creationId xmlns:a16="http://schemas.microsoft.com/office/drawing/2014/main" id="{3B616885-E059-404D-A670-DD2543F0737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479" name="直線コネクタ 478">
          <a:extLst>
            <a:ext uri="{FF2B5EF4-FFF2-40B4-BE49-F238E27FC236}">
              <a16:creationId xmlns:a16="http://schemas.microsoft.com/office/drawing/2014/main" id="{58386856-2296-4BB7-9832-B0FB3D125623}"/>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480" name="テキスト ボックス 479">
          <a:extLst>
            <a:ext uri="{FF2B5EF4-FFF2-40B4-BE49-F238E27FC236}">
              <a16:creationId xmlns:a16="http://schemas.microsoft.com/office/drawing/2014/main" id="{B95FB6E0-97A0-4CBC-888B-6E7150ED951E}"/>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1" name="直線コネクタ 480">
          <a:extLst>
            <a:ext uri="{FF2B5EF4-FFF2-40B4-BE49-F238E27FC236}">
              <a16:creationId xmlns:a16="http://schemas.microsoft.com/office/drawing/2014/main" id="{C6B8637C-27AF-4424-B7B1-FFE1BC0BABDC}"/>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82" name="テキスト ボックス 481">
          <a:extLst>
            <a:ext uri="{FF2B5EF4-FFF2-40B4-BE49-F238E27FC236}">
              <a16:creationId xmlns:a16="http://schemas.microsoft.com/office/drawing/2014/main" id="{B3D21014-6E32-4EDA-9305-2990FCBB8F38}"/>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483" name="直線コネクタ 482">
          <a:extLst>
            <a:ext uri="{FF2B5EF4-FFF2-40B4-BE49-F238E27FC236}">
              <a16:creationId xmlns:a16="http://schemas.microsoft.com/office/drawing/2014/main" id="{6AD3D624-9DA0-45E8-8874-FAA045A0B8C6}"/>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143527</xdr:rowOff>
    </xdr:from>
    <xdr:ext cx="531299" cy="259045"/>
    <xdr:sp macro="" textlink="">
      <xdr:nvSpPr>
        <xdr:cNvPr id="484" name="テキスト ボックス 483">
          <a:extLst>
            <a:ext uri="{FF2B5EF4-FFF2-40B4-BE49-F238E27FC236}">
              <a16:creationId xmlns:a16="http://schemas.microsoft.com/office/drawing/2014/main" id="{A930D7B8-8F62-4087-BAA6-CE1FC2DC8EC0}"/>
            </a:ext>
          </a:extLst>
        </xdr:cNvPr>
        <xdr:cNvSpPr txBox="1"/>
      </xdr:nvSpPr>
      <xdr:spPr>
        <a:xfrm>
          <a:off x="17756701" y="957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5" name="直線コネクタ 484">
          <a:extLst>
            <a:ext uri="{FF2B5EF4-FFF2-40B4-BE49-F238E27FC236}">
              <a16:creationId xmlns:a16="http://schemas.microsoft.com/office/drawing/2014/main" id="{21AC0AFA-6C91-42A3-9B66-52258CCD23B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86" name="テキスト ボックス 485">
          <a:extLst>
            <a:ext uri="{FF2B5EF4-FFF2-40B4-BE49-F238E27FC236}">
              <a16:creationId xmlns:a16="http://schemas.microsoft.com/office/drawing/2014/main" id="{BA72BC92-41C0-4B39-9DA8-2C308707EF37}"/>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7" name="【学校施設】&#10;一人当たり面積グラフ枠">
          <a:extLst>
            <a:ext uri="{FF2B5EF4-FFF2-40B4-BE49-F238E27FC236}">
              <a16:creationId xmlns:a16="http://schemas.microsoft.com/office/drawing/2014/main" id="{E68F02F2-B81C-458B-B1D8-F1D0DDC80BC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26860</xdr:rowOff>
    </xdr:from>
    <xdr:to>
      <xdr:col>116</xdr:col>
      <xdr:colOff>62864</xdr:colOff>
      <xdr:row>62</xdr:row>
      <xdr:rowOff>160077</xdr:rowOff>
    </xdr:to>
    <xdr:cxnSp macro="">
      <xdr:nvCxnSpPr>
        <xdr:cNvPr id="488" name="直線コネクタ 487">
          <a:extLst>
            <a:ext uri="{FF2B5EF4-FFF2-40B4-BE49-F238E27FC236}">
              <a16:creationId xmlns:a16="http://schemas.microsoft.com/office/drawing/2014/main" id="{8BE2FB86-06CD-41D6-8DE8-DA4AD010391A}"/>
            </a:ext>
          </a:extLst>
        </xdr:cNvPr>
        <xdr:cNvCxnSpPr/>
      </xdr:nvCxnSpPr>
      <xdr:spPr>
        <a:xfrm flipV="1">
          <a:off x="22160864" y="9628060"/>
          <a:ext cx="0" cy="1161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163904</xdr:rowOff>
    </xdr:from>
    <xdr:ext cx="469744" cy="259045"/>
    <xdr:sp macro="" textlink="">
      <xdr:nvSpPr>
        <xdr:cNvPr id="489" name="【学校施設】&#10;一人当たり面積最小値テキスト">
          <a:extLst>
            <a:ext uri="{FF2B5EF4-FFF2-40B4-BE49-F238E27FC236}">
              <a16:creationId xmlns:a16="http://schemas.microsoft.com/office/drawing/2014/main" id="{E3F5FF00-8BFE-4674-B568-F1FD6DE32715}"/>
            </a:ext>
          </a:extLst>
        </xdr:cNvPr>
        <xdr:cNvSpPr txBox="1"/>
      </xdr:nvSpPr>
      <xdr:spPr>
        <a:xfrm>
          <a:off x="22199600" y="1079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160077</xdr:rowOff>
    </xdr:from>
    <xdr:to>
      <xdr:col>116</xdr:col>
      <xdr:colOff>152400</xdr:colOff>
      <xdr:row>62</xdr:row>
      <xdr:rowOff>160077</xdr:rowOff>
    </xdr:to>
    <xdr:cxnSp macro="">
      <xdr:nvCxnSpPr>
        <xdr:cNvPr id="490" name="直線コネクタ 489">
          <a:extLst>
            <a:ext uri="{FF2B5EF4-FFF2-40B4-BE49-F238E27FC236}">
              <a16:creationId xmlns:a16="http://schemas.microsoft.com/office/drawing/2014/main" id="{F03B39D9-C4F2-498C-A4CB-6AB3A3AE59F0}"/>
            </a:ext>
          </a:extLst>
        </xdr:cNvPr>
        <xdr:cNvCxnSpPr/>
      </xdr:nvCxnSpPr>
      <xdr:spPr>
        <a:xfrm>
          <a:off x="22072600" y="10789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144987</xdr:rowOff>
    </xdr:from>
    <xdr:ext cx="534377" cy="259045"/>
    <xdr:sp macro="" textlink="">
      <xdr:nvSpPr>
        <xdr:cNvPr id="491" name="【学校施設】&#10;一人当たり面積最大値テキスト">
          <a:extLst>
            <a:ext uri="{FF2B5EF4-FFF2-40B4-BE49-F238E27FC236}">
              <a16:creationId xmlns:a16="http://schemas.microsoft.com/office/drawing/2014/main" id="{1057153F-0099-4B12-920E-B62A30BC56A0}"/>
            </a:ext>
          </a:extLst>
        </xdr:cNvPr>
        <xdr:cNvSpPr txBox="1"/>
      </xdr:nvSpPr>
      <xdr:spPr>
        <a:xfrm>
          <a:off x="22199600" y="940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26860</xdr:rowOff>
    </xdr:from>
    <xdr:to>
      <xdr:col>116</xdr:col>
      <xdr:colOff>152400</xdr:colOff>
      <xdr:row>56</xdr:row>
      <xdr:rowOff>26860</xdr:rowOff>
    </xdr:to>
    <xdr:cxnSp macro="">
      <xdr:nvCxnSpPr>
        <xdr:cNvPr id="492" name="直線コネクタ 491">
          <a:extLst>
            <a:ext uri="{FF2B5EF4-FFF2-40B4-BE49-F238E27FC236}">
              <a16:creationId xmlns:a16="http://schemas.microsoft.com/office/drawing/2014/main" id="{41DFA8B2-F198-4828-BB30-D670B31DFA05}"/>
            </a:ext>
          </a:extLst>
        </xdr:cNvPr>
        <xdr:cNvCxnSpPr/>
      </xdr:nvCxnSpPr>
      <xdr:spPr>
        <a:xfrm>
          <a:off x="22072600" y="962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97820</xdr:rowOff>
    </xdr:from>
    <xdr:ext cx="469744" cy="259045"/>
    <xdr:sp macro="" textlink="">
      <xdr:nvSpPr>
        <xdr:cNvPr id="493" name="【学校施設】&#10;一人当たり面積平均値テキスト">
          <a:extLst>
            <a:ext uri="{FF2B5EF4-FFF2-40B4-BE49-F238E27FC236}">
              <a16:creationId xmlns:a16="http://schemas.microsoft.com/office/drawing/2014/main" id="{2C529C32-8FEB-4F0E-BF4C-C9B41327FA99}"/>
            </a:ext>
          </a:extLst>
        </xdr:cNvPr>
        <xdr:cNvSpPr txBox="1"/>
      </xdr:nvSpPr>
      <xdr:spPr>
        <a:xfrm>
          <a:off x="22199600" y="10556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119393</xdr:rowOff>
    </xdr:from>
    <xdr:to>
      <xdr:col>116</xdr:col>
      <xdr:colOff>114300</xdr:colOff>
      <xdr:row>62</xdr:row>
      <xdr:rowOff>49543</xdr:rowOff>
    </xdr:to>
    <xdr:sp macro="" textlink="">
      <xdr:nvSpPr>
        <xdr:cNvPr id="494" name="フローチャート: 判断 493">
          <a:extLst>
            <a:ext uri="{FF2B5EF4-FFF2-40B4-BE49-F238E27FC236}">
              <a16:creationId xmlns:a16="http://schemas.microsoft.com/office/drawing/2014/main" id="{1058F208-227B-4AD6-A3CA-B8BDBB083F46}"/>
            </a:ext>
          </a:extLst>
        </xdr:cNvPr>
        <xdr:cNvSpPr/>
      </xdr:nvSpPr>
      <xdr:spPr>
        <a:xfrm>
          <a:off x="22110700" y="105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108591</xdr:rowOff>
    </xdr:from>
    <xdr:to>
      <xdr:col>112</xdr:col>
      <xdr:colOff>38100</xdr:colOff>
      <xdr:row>62</xdr:row>
      <xdr:rowOff>38741</xdr:rowOff>
    </xdr:to>
    <xdr:sp macro="" textlink="">
      <xdr:nvSpPr>
        <xdr:cNvPr id="495" name="フローチャート: 判断 494">
          <a:extLst>
            <a:ext uri="{FF2B5EF4-FFF2-40B4-BE49-F238E27FC236}">
              <a16:creationId xmlns:a16="http://schemas.microsoft.com/office/drawing/2014/main" id="{B6FA004D-7633-4E13-AE33-AD6184E4CC8B}"/>
            </a:ext>
          </a:extLst>
        </xdr:cNvPr>
        <xdr:cNvSpPr/>
      </xdr:nvSpPr>
      <xdr:spPr>
        <a:xfrm>
          <a:off x="21272500" y="1056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116307</xdr:rowOff>
    </xdr:from>
    <xdr:to>
      <xdr:col>107</xdr:col>
      <xdr:colOff>101600</xdr:colOff>
      <xdr:row>62</xdr:row>
      <xdr:rowOff>46457</xdr:rowOff>
    </xdr:to>
    <xdr:sp macro="" textlink="">
      <xdr:nvSpPr>
        <xdr:cNvPr id="496" name="フローチャート: 判断 495">
          <a:extLst>
            <a:ext uri="{FF2B5EF4-FFF2-40B4-BE49-F238E27FC236}">
              <a16:creationId xmlns:a16="http://schemas.microsoft.com/office/drawing/2014/main" id="{D1701A21-75FC-4A06-9CC7-F98BEB71CE95}"/>
            </a:ext>
          </a:extLst>
        </xdr:cNvPr>
        <xdr:cNvSpPr/>
      </xdr:nvSpPr>
      <xdr:spPr>
        <a:xfrm>
          <a:off x="20383500" y="1057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132823</xdr:rowOff>
    </xdr:from>
    <xdr:to>
      <xdr:col>102</xdr:col>
      <xdr:colOff>165100</xdr:colOff>
      <xdr:row>62</xdr:row>
      <xdr:rowOff>62973</xdr:rowOff>
    </xdr:to>
    <xdr:sp macro="" textlink="">
      <xdr:nvSpPr>
        <xdr:cNvPr id="497" name="フローチャート: 判断 496">
          <a:extLst>
            <a:ext uri="{FF2B5EF4-FFF2-40B4-BE49-F238E27FC236}">
              <a16:creationId xmlns:a16="http://schemas.microsoft.com/office/drawing/2014/main" id="{6474E0C7-D23E-4FBF-A9EB-62A7A2396228}"/>
            </a:ext>
          </a:extLst>
        </xdr:cNvPr>
        <xdr:cNvSpPr/>
      </xdr:nvSpPr>
      <xdr:spPr>
        <a:xfrm>
          <a:off x="19494500" y="1059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7582C4C9-12AD-4590-85BC-DCB34A64A3F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ED81C8E7-3568-4D11-93BE-D85B7F2F025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A05D33EC-0136-4EC2-A042-AE5C39A6C2F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83DF0B30-932D-4CD3-A68F-CEC09A9FE7A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C25DC66D-1013-48BE-8493-E0903C0E8E7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10693</xdr:rowOff>
    </xdr:from>
    <xdr:to>
      <xdr:col>107</xdr:col>
      <xdr:colOff>101600</xdr:colOff>
      <xdr:row>61</xdr:row>
      <xdr:rowOff>112293</xdr:rowOff>
    </xdr:to>
    <xdr:sp macro="" textlink="">
      <xdr:nvSpPr>
        <xdr:cNvPr id="503" name="楕円 502">
          <a:extLst>
            <a:ext uri="{FF2B5EF4-FFF2-40B4-BE49-F238E27FC236}">
              <a16:creationId xmlns:a16="http://schemas.microsoft.com/office/drawing/2014/main" id="{740A94AC-AA27-4758-9D1B-3A4D8EE00F95}"/>
            </a:ext>
          </a:extLst>
        </xdr:cNvPr>
        <xdr:cNvSpPr/>
      </xdr:nvSpPr>
      <xdr:spPr>
        <a:xfrm>
          <a:off x="20383500" y="1046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504" name="楕円 503">
          <a:extLst>
            <a:ext uri="{FF2B5EF4-FFF2-40B4-BE49-F238E27FC236}">
              <a16:creationId xmlns:a16="http://schemas.microsoft.com/office/drawing/2014/main" id="{74D1D4EE-B836-41A8-90E3-48B09739AF9A}"/>
            </a:ext>
          </a:extLst>
        </xdr:cNvPr>
        <xdr:cNvSpPr/>
      </xdr:nvSpPr>
      <xdr:spPr>
        <a:xfrm>
          <a:off x="19494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57150</xdr:rowOff>
    </xdr:from>
    <xdr:to>
      <xdr:col>107</xdr:col>
      <xdr:colOff>50800</xdr:colOff>
      <xdr:row>61</xdr:row>
      <xdr:rowOff>61493</xdr:rowOff>
    </xdr:to>
    <xdr:cxnSp macro="">
      <xdr:nvCxnSpPr>
        <xdr:cNvPr id="505" name="直線コネクタ 504">
          <a:extLst>
            <a:ext uri="{FF2B5EF4-FFF2-40B4-BE49-F238E27FC236}">
              <a16:creationId xmlns:a16="http://schemas.microsoft.com/office/drawing/2014/main" id="{C05A59AA-F5B2-4F74-ACD2-408AFADDE2D1}"/>
            </a:ext>
          </a:extLst>
        </xdr:cNvPr>
        <xdr:cNvCxnSpPr/>
      </xdr:nvCxnSpPr>
      <xdr:spPr>
        <a:xfrm>
          <a:off x="19545300" y="10515600"/>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55268</xdr:rowOff>
    </xdr:from>
    <xdr:ext cx="469744" cy="259045"/>
    <xdr:sp macro="" textlink="">
      <xdr:nvSpPr>
        <xdr:cNvPr id="506" name="n_1aveValue【学校施設】&#10;一人当たり面積">
          <a:extLst>
            <a:ext uri="{FF2B5EF4-FFF2-40B4-BE49-F238E27FC236}">
              <a16:creationId xmlns:a16="http://schemas.microsoft.com/office/drawing/2014/main" id="{2434DF48-CFCA-4F50-85A2-C28D2BBDD619}"/>
            </a:ext>
          </a:extLst>
        </xdr:cNvPr>
        <xdr:cNvSpPr txBox="1"/>
      </xdr:nvSpPr>
      <xdr:spPr>
        <a:xfrm>
          <a:off x="21075727" y="1034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37584</xdr:rowOff>
    </xdr:from>
    <xdr:ext cx="469744" cy="259045"/>
    <xdr:sp macro="" textlink="">
      <xdr:nvSpPr>
        <xdr:cNvPr id="507" name="n_2aveValue【学校施設】&#10;一人当たり面積">
          <a:extLst>
            <a:ext uri="{FF2B5EF4-FFF2-40B4-BE49-F238E27FC236}">
              <a16:creationId xmlns:a16="http://schemas.microsoft.com/office/drawing/2014/main" id="{EE38C664-BAF1-44F2-BE5D-EE01F50756FB}"/>
            </a:ext>
          </a:extLst>
        </xdr:cNvPr>
        <xdr:cNvSpPr txBox="1"/>
      </xdr:nvSpPr>
      <xdr:spPr>
        <a:xfrm>
          <a:off x="20199427" y="1066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54100</xdr:rowOff>
    </xdr:from>
    <xdr:ext cx="469744" cy="259045"/>
    <xdr:sp macro="" textlink="">
      <xdr:nvSpPr>
        <xdr:cNvPr id="508" name="n_3aveValue【学校施設】&#10;一人当たり面積">
          <a:extLst>
            <a:ext uri="{FF2B5EF4-FFF2-40B4-BE49-F238E27FC236}">
              <a16:creationId xmlns:a16="http://schemas.microsoft.com/office/drawing/2014/main" id="{DC8A2070-5A6A-4C62-9337-998509D3088C}"/>
            </a:ext>
          </a:extLst>
        </xdr:cNvPr>
        <xdr:cNvSpPr txBox="1"/>
      </xdr:nvSpPr>
      <xdr:spPr>
        <a:xfrm>
          <a:off x="19310427" y="10684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128820</xdr:rowOff>
    </xdr:from>
    <xdr:ext cx="469744" cy="259045"/>
    <xdr:sp macro="" textlink="">
      <xdr:nvSpPr>
        <xdr:cNvPr id="509" name="n_2mainValue【学校施設】&#10;一人当たり面積">
          <a:extLst>
            <a:ext uri="{FF2B5EF4-FFF2-40B4-BE49-F238E27FC236}">
              <a16:creationId xmlns:a16="http://schemas.microsoft.com/office/drawing/2014/main" id="{071947B3-86BF-4215-A952-CACBE7825253}"/>
            </a:ext>
          </a:extLst>
        </xdr:cNvPr>
        <xdr:cNvSpPr txBox="1"/>
      </xdr:nvSpPr>
      <xdr:spPr>
        <a:xfrm>
          <a:off x="20199427" y="1024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124477</xdr:rowOff>
    </xdr:from>
    <xdr:ext cx="469744" cy="259045"/>
    <xdr:sp macro="" textlink="">
      <xdr:nvSpPr>
        <xdr:cNvPr id="510" name="n_3mainValue【学校施設】&#10;一人当たり面積">
          <a:extLst>
            <a:ext uri="{FF2B5EF4-FFF2-40B4-BE49-F238E27FC236}">
              <a16:creationId xmlns:a16="http://schemas.microsoft.com/office/drawing/2014/main" id="{F4C20CBC-688F-48A2-B049-7CE847E6965A}"/>
            </a:ext>
          </a:extLst>
        </xdr:cNvPr>
        <xdr:cNvSpPr txBox="1"/>
      </xdr:nvSpPr>
      <xdr:spPr>
        <a:xfrm>
          <a:off x="19310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1" name="正方形/長方形 510">
          <a:extLst>
            <a:ext uri="{FF2B5EF4-FFF2-40B4-BE49-F238E27FC236}">
              <a16:creationId xmlns:a16="http://schemas.microsoft.com/office/drawing/2014/main" id="{93AC9312-C6C0-483D-BBA4-03E8E6A3A21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2" name="正方形/長方形 511">
          <a:extLst>
            <a:ext uri="{FF2B5EF4-FFF2-40B4-BE49-F238E27FC236}">
              <a16:creationId xmlns:a16="http://schemas.microsoft.com/office/drawing/2014/main" id="{E425949B-D8BE-46EB-A29B-3F4268AFB22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3" name="正方形/長方形 512">
          <a:extLst>
            <a:ext uri="{FF2B5EF4-FFF2-40B4-BE49-F238E27FC236}">
              <a16:creationId xmlns:a16="http://schemas.microsoft.com/office/drawing/2014/main" id="{0AD959E6-1438-4D10-AED4-8E7DEE9E1CF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4" name="正方形/長方形 513">
          <a:extLst>
            <a:ext uri="{FF2B5EF4-FFF2-40B4-BE49-F238E27FC236}">
              <a16:creationId xmlns:a16="http://schemas.microsoft.com/office/drawing/2014/main" id="{ECBFDA11-4C24-42E0-9612-9B51BFC0D41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5" name="正方形/長方形 514">
          <a:extLst>
            <a:ext uri="{FF2B5EF4-FFF2-40B4-BE49-F238E27FC236}">
              <a16:creationId xmlns:a16="http://schemas.microsoft.com/office/drawing/2014/main" id="{652B85BA-B8C4-41D7-938B-66153A43766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6" name="正方形/長方形 515">
          <a:extLst>
            <a:ext uri="{FF2B5EF4-FFF2-40B4-BE49-F238E27FC236}">
              <a16:creationId xmlns:a16="http://schemas.microsoft.com/office/drawing/2014/main" id="{51ABFB5E-1843-41FA-9639-25EAD74469E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7" name="正方形/長方形 516">
          <a:extLst>
            <a:ext uri="{FF2B5EF4-FFF2-40B4-BE49-F238E27FC236}">
              <a16:creationId xmlns:a16="http://schemas.microsoft.com/office/drawing/2014/main" id="{1E3F1547-2C00-49B3-BF96-14AC37D5DD9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8" name="正方形/長方形 517">
          <a:extLst>
            <a:ext uri="{FF2B5EF4-FFF2-40B4-BE49-F238E27FC236}">
              <a16:creationId xmlns:a16="http://schemas.microsoft.com/office/drawing/2014/main" id="{4E67BC9D-8C5C-4BF4-8EEE-C71FE1E4B9A6}"/>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19" name="正方形/長方形 518">
          <a:extLst>
            <a:ext uri="{FF2B5EF4-FFF2-40B4-BE49-F238E27FC236}">
              <a16:creationId xmlns:a16="http://schemas.microsoft.com/office/drawing/2014/main" id="{E9A4D956-206C-4371-9351-FBE945744AA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0" name="正方形/長方形 519">
          <a:extLst>
            <a:ext uri="{FF2B5EF4-FFF2-40B4-BE49-F238E27FC236}">
              <a16:creationId xmlns:a16="http://schemas.microsoft.com/office/drawing/2014/main" id="{0675E665-2CEA-4907-959F-A711061DD45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1" name="正方形/長方形 520">
          <a:extLst>
            <a:ext uri="{FF2B5EF4-FFF2-40B4-BE49-F238E27FC236}">
              <a16:creationId xmlns:a16="http://schemas.microsoft.com/office/drawing/2014/main" id="{3ABD8B01-D00E-452C-846E-E4638BC3512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22" name="正方形/長方形 521">
          <a:extLst>
            <a:ext uri="{FF2B5EF4-FFF2-40B4-BE49-F238E27FC236}">
              <a16:creationId xmlns:a16="http://schemas.microsoft.com/office/drawing/2014/main" id="{174F43E3-9D3A-4297-9AD1-9FCA7F422E1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23" name="正方形/長方形 522">
          <a:extLst>
            <a:ext uri="{FF2B5EF4-FFF2-40B4-BE49-F238E27FC236}">
              <a16:creationId xmlns:a16="http://schemas.microsoft.com/office/drawing/2014/main" id="{D63AF3A6-5596-4F1E-A3ED-29D46611EAF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24" name="正方形/長方形 523">
          <a:extLst>
            <a:ext uri="{FF2B5EF4-FFF2-40B4-BE49-F238E27FC236}">
              <a16:creationId xmlns:a16="http://schemas.microsoft.com/office/drawing/2014/main" id="{69190F40-CCE4-4D8A-9FB0-5C115263669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25" name="正方形/長方形 524">
          <a:extLst>
            <a:ext uri="{FF2B5EF4-FFF2-40B4-BE49-F238E27FC236}">
              <a16:creationId xmlns:a16="http://schemas.microsoft.com/office/drawing/2014/main" id="{68753746-636A-4708-BD08-660B27FE367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6" name="正方形/長方形 525">
          <a:extLst>
            <a:ext uri="{FF2B5EF4-FFF2-40B4-BE49-F238E27FC236}">
              <a16:creationId xmlns:a16="http://schemas.microsoft.com/office/drawing/2014/main" id="{C2C71B2E-C17B-4798-8F51-67706EA634B6}"/>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27" name="正方形/長方形 526">
          <a:extLst>
            <a:ext uri="{FF2B5EF4-FFF2-40B4-BE49-F238E27FC236}">
              <a16:creationId xmlns:a16="http://schemas.microsoft.com/office/drawing/2014/main" id="{A32926D4-9AA1-4733-BCE2-BAF98248782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28" name="正方形/長方形 527">
          <a:extLst>
            <a:ext uri="{FF2B5EF4-FFF2-40B4-BE49-F238E27FC236}">
              <a16:creationId xmlns:a16="http://schemas.microsoft.com/office/drawing/2014/main" id="{D4CE5034-EA0E-4051-B8EC-F5980125151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29" name="正方形/長方形 528">
          <a:extLst>
            <a:ext uri="{FF2B5EF4-FFF2-40B4-BE49-F238E27FC236}">
              <a16:creationId xmlns:a16="http://schemas.microsoft.com/office/drawing/2014/main" id="{7C314589-9877-44C6-B3C2-BF44B6CF9D2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0" name="正方形/長方形 529">
          <a:extLst>
            <a:ext uri="{FF2B5EF4-FFF2-40B4-BE49-F238E27FC236}">
              <a16:creationId xmlns:a16="http://schemas.microsoft.com/office/drawing/2014/main" id="{68CD6219-E7B5-4D74-91F7-1753CA32444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1" name="正方形/長方形 530">
          <a:extLst>
            <a:ext uri="{FF2B5EF4-FFF2-40B4-BE49-F238E27FC236}">
              <a16:creationId xmlns:a16="http://schemas.microsoft.com/office/drawing/2014/main" id="{48995584-3518-4D9C-B7CF-4E3C81553E1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2" name="正方形/長方形 531">
          <a:extLst>
            <a:ext uri="{FF2B5EF4-FFF2-40B4-BE49-F238E27FC236}">
              <a16:creationId xmlns:a16="http://schemas.microsoft.com/office/drawing/2014/main" id="{6E8C6BC4-91C4-4F03-A988-9E225FDDC93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3" name="正方形/長方形 532">
          <a:extLst>
            <a:ext uri="{FF2B5EF4-FFF2-40B4-BE49-F238E27FC236}">
              <a16:creationId xmlns:a16="http://schemas.microsoft.com/office/drawing/2014/main" id="{3DAD836E-0EFE-46AD-A509-A21BB30332A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4" name="正方形/長方形 533">
          <a:extLst>
            <a:ext uri="{FF2B5EF4-FFF2-40B4-BE49-F238E27FC236}">
              <a16:creationId xmlns:a16="http://schemas.microsoft.com/office/drawing/2014/main" id="{1289993F-B494-463D-8FB0-30DA977AFEA2}"/>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35" name="正方形/長方形 534">
          <a:extLst>
            <a:ext uri="{FF2B5EF4-FFF2-40B4-BE49-F238E27FC236}">
              <a16:creationId xmlns:a16="http://schemas.microsoft.com/office/drawing/2014/main" id="{88A64E86-C44E-4123-8B8C-8E2307E838D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36" name="正方形/長方形 535">
          <a:extLst>
            <a:ext uri="{FF2B5EF4-FFF2-40B4-BE49-F238E27FC236}">
              <a16:creationId xmlns:a16="http://schemas.microsoft.com/office/drawing/2014/main" id="{1FF58BC6-E6EF-45DC-A7C6-79AD2D9034F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37" name="正方形/長方形 536">
          <a:extLst>
            <a:ext uri="{FF2B5EF4-FFF2-40B4-BE49-F238E27FC236}">
              <a16:creationId xmlns:a16="http://schemas.microsoft.com/office/drawing/2014/main" id="{2C84716A-7D6D-4288-84C3-7DCAC934490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38" name="正方形/長方形 537">
          <a:extLst>
            <a:ext uri="{FF2B5EF4-FFF2-40B4-BE49-F238E27FC236}">
              <a16:creationId xmlns:a16="http://schemas.microsoft.com/office/drawing/2014/main" id="{3D0078E0-4BE6-434D-BE84-4DBC46102F2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39" name="正方形/長方形 538">
          <a:extLst>
            <a:ext uri="{FF2B5EF4-FFF2-40B4-BE49-F238E27FC236}">
              <a16:creationId xmlns:a16="http://schemas.microsoft.com/office/drawing/2014/main" id="{15EDF356-BA43-4A54-ACFF-F9201E2F47C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40" name="正方形/長方形 539">
          <a:extLst>
            <a:ext uri="{FF2B5EF4-FFF2-40B4-BE49-F238E27FC236}">
              <a16:creationId xmlns:a16="http://schemas.microsoft.com/office/drawing/2014/main" id="{4C23215B-49AF-4376-A802-443E1688A58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41" name="正方形/長方形 540">
          <a:extLst>
            <a:ext uri="{FF2B5EF4-FFF2-40B4-BE49-F238E27FC236}">
              <a16:creationId xmlns:a16="http://schemas.microsoft.com/office/drawing/2014/main" id="{480C2E94-CA7A-4972-9137-7DB550F382D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42" name="正方形/長方形 541">
          <a:extLst>
            <a:ext uri="{FF2B5EF4-FFF2-40B4-BE49-F238E27FC236}">
              <a16:creationId xmlns:a16="http://schemas.microsoft.com/office/drawing/2014/main" id="{625AEE55-9FAA-490A-8AA7-182BB3DB2B9E}"/>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43" name="正方形/長方形 542">
          <a:extLst>
            <a:ext uri="{FF2B5EF4-FFF2-40B4-BE49-F238E27FC236}">
              <a16:creationId xmlns:a16="http://schemas.microsoft.com/office/drawing/2014/main" id="{140DB87F-EDB3-4B00-B493-1CC9AE87EB7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44" name="正方形/長方形 543">
          <a:extLst>
            <a:ext uri="{FF2B5EF4-FFF2-40B4-BE49-F238E27FC236}">
              <a16:creationId xmlns:a16="http://schemas.microsoft.com/office/drawing/2014/main" id="{6A4753AF-3915-4F25-A308-66D7E56DB81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45" name="テキスト ボックス 544">
          <a:extLst>
            <a:ext uri="{FF2B5EF4-FFF2-40B4-BE49-F238E27FC236}">
              <a16:creationId xmlns:a16="http://schemas.microsoft.com/office/drawing/2014/main" id="{2E935157-76F0-4CF9-865D-2940C71DD85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較して、道路以外の全ての施設において老朽化が進んでいることがうかがえる。道路については近年の改良工事により平均値より低くなっている、その他の施設においては今後も減価償却率が類似団体平均を上回る見込みである。</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年度分については、令和２年度中にデータ整備を行う予定</a:t>
          </a:r>
          <a:r>
            <a:rPr kumimoji="1" lang="ja-JP" altLang="en-US" sz="110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C18D2E4-A605-424C-B6F6-F21E2A862EC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628BEAC-0EA9-4461-90FE-8920179AC78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950ADBE-0495-41E2-A99A-E0D8149EB3F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AB3CE03-8DF1-4234-BE83-C107A5D227E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北海道占冠村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B1C5623-E72C-4F5A-BA2D-5D456551E49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76FC15B-EB10-4FF7-9382-3A7BEB35228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6BF64A0-DDB6-4D08-99A8-DAAEFA30208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5B7ACA2-5E7D-47E3-825F-D73A24432FD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6B71F72-BC47-4149-A2EC-322B65635F5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1E1E087-1B65-4201-94D1-B42EAA65378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1,508
1,115
571.41
2,414,501
2,360,565
53,936
1,588,594
2,817,361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984FAA0-6B45-4E27-96B4-2F8F6A92D3A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12D92AA-F58C-403B-9A47-4B9813ED4AF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CA32F39-3732-4DDB-92EE-74CCB7C0481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18.5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0322075-CB9A-4977-897E-8C6910F02EC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6426746-D791-473F-ACAE-44B681438D6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58005F7-2BB5-443B-BBE8-2CD9C9C5432E}"/>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79595D5-85B0-46A6-93D3-71CD1D9C1FF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9A01C97-5185-4E82-90E6-C96A4766D75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948F83E-5EA3-4D40-85DE-10A4771A431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4C61C44-DA72-4782-B2C3-59D4A786CCF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A8022BC-BA81-4FEB-B9A9-6B4BB1DC246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2DE3619-C654-4EFA-BDA1-9D0AC391C1F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29E7F46-45E6-4BDB-BF64-C6B5614D672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5176D37-2779-460B-82B7-FA4D65B05EC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9128C5F-181C-4671-804B-8967655C5BB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A726578-D9E9-439A-A93D-3FA10D66400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B574339-56C0-4A26-824F-43051029CD9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2792E9E-CE5A-48A6-BD11-0262BF44A39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C4AE7C9-E06C-409E-AD4E-E497BA08220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ED08E869-4727-4A50-B093-65B0ECFA1FBC}"/>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60031740-2A39-4CA1-8D7F-501FDF7E216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595D3A4F-EB67-442E-9943-C68998806E4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1B8C9760-3140-43E1-97C0-6C0050477E8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1C9B019A-4D91-4908-9C28-B594D30B505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EFAFCC21-857D-44AA-AE3C-39130F7C5C0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7C768F0A-19CC-4F5C-832E-9B1C94968A3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881C283E-857C-4A94-992B-2A2F8EE7DBA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5C473134-413A-413E-B139-C4E36F022835}"/>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19BAD3DC-341E-4F78-BB8A-F9155390B2C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1AA29106-4B86-4ABF-9FAB-ABC4189EBBC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DE9516D9-53D6-4DA5-9E6A-FAC6AB693F5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8B17CD1C-2F30-4FFB-8EBE-22055B05E27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1DA58496-CF9F-4400-A915-7E517B8815C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9A6596EB-CA26-4DCF-8266-2D811556144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76D0CF73-09FF-4BEE-A244-F980B6EB29C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C3CA0165-AF19-4943-9F91-78E512E5258B}"/>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38B873B8-CA76-4D8A-BDC1-D3193353E4C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4C99AF92-7E06-452A-8A00-BA80685783C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F6FCE89D-0FDF-4544-AB35-B6CC23ACFEF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D8EE3BB1-6A2D-4035-B608-17D34F1CE9C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BF35F7FC-7502-4C21-B1CB-C0862C660F8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D754CB95-E305-4937-B519-B5C1CD16250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BB4EC2CF-E899-447A-860F-1823DDA1522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7FAC4301-64C7-4DF2-B902-86AC2DA1D5AC}"/>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6" name="正方形/長方形 55">
          <a:extLst>
            <a:ext uri="{FF2B5EF4-FFF2-40B4-BE49-F238E27FC236}">
              <a16:creationId xmlns:a16="http://schemas.microsoft.com/office/drawing/2014/main" id="{DF84FB19-C2DE-41C8-A744-B15E0AE28F2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7" name="正方形/長方形 56">
          <a:extLst>
            <a:ext uri="{FF2B5EF4-FFF2-40B4-BE49-F238E27FC236}">
              <a16:creationId xmlns:a16="http://schemas.microsoft.com/office/drawing/2014/main" id="{B9AC3470-A182-4394-A3EA-772FB38DA19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8" name="正方形/長方形 57">
          <a:extLst>
            <a:ext uri="{FF2B5EF4-FFF2-40B4-BE49-F238E27FC236}">
              <a16:creationId xmlns:a16="http://schemas.microsoft.com/office/drawing/2014/main" id="{D41D4CBE-CA42-432C-A963-7C65DAD83A7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59" name="正方形/長方形 58">
          <a:extLst>
            <a:ext uri="{FF2B5EF4-FFF2-40B4-BE49-F238E27FC236}">
              <a16:creationId xmlns:a16="http://schemas.microsoft.com/office/drawing/2014/main" id="{D2F81EF5-19F8-4D78-823C-120AAED56CA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0" name="正方形/長方形 59">
          <a:extLst>
            <a:ext uri="{FF2B5EF4-FFF2-40B4-BE49-F238E27FC236}">
              <a16:creationId xmlns:a16="http://schemas.microsoft.com/office/drawing/2014/main" id="{43289BA8-EAC4-47AF-B2F5-F3328BB61D0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1" name="正方形/長方形 60">
          <a:extLst>
            <a:ext uri="{FF2B5EF4-FFF2-40B4-BE49-F238E27FC236}">
              <a16:creationId xmlns:a16="http://schemas.microsoft.com/office/drawing/2014/main" id="{28DEE05B-C8EE-498E-A5AF-EFB420C31B5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2" name="正方形/長方形 61">
          <a:extLst>
            <a:ext uri="{FF2B5EF4-FFF2-40B4-BE49-F238E27FC236}">
              <a16:creationId xmlns:a16="http://schemas.microsoft.com/office/drawing/2014/main" id="{838FD978-C548-4958-8262-6674291B326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3" name="正方形/長方形 62">
          <a:extLst>
            <a:ext uri="{FF2B5EF4-FFF2-40B4-BE49-F238E27FC236}">
              <a16:creationId xmlns:a16="http://schemas.microsoft.com/office/drawing/2014/main" id="{DB886FDF-A7DA-47A9-AF2D-6EDD5B5E2FD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64" name="テキスト ボックス 63">
          <a:extLst>
            <a:ext uri="{FF2B5EF4-FFF2-40B4-BE49-F238E27FC236}">
              <a16:creationId xmlns:a16="http://schemas.microsoft.com/office/drawing/2014/main" id="{09A1B149-61A2-4ECE-85DF-18C93E36806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65" name="直線コネクタ 64">
          <a:extLst>
            <a:ext uri="{FF2B5EF4-FFF2-40B4-BE49-F238E27FC236}">
              <a16:creationId xmlns:a16="http://schemas.microsoft.com/office/drawing/2014/main" id="{1BAE1CDF-A014-468F-8F80-0F262690A0B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66" name="直線コネクタ 65">
          <a:extLst>
            <a:ext uri="{FF2B5EF4-FFF2-40B4-BE49-F238E27FC236}">
              <a16:creationId xmlns:a16="http://schemas.microsoft.com/office/drawing/2014/main" id="{93B0192E-5F68-4F06-AD3C-E7477AA29189}"/>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67" name="テキスト ボックス 66">
          <a:extLst>
            <a:ext uri="{FF2B5EF4-FFF2-40B4-BE49-F238E27FC236}">
              <a16:creationId xmlns:a16="http://schemas.microsoft.com/office/drawing/2014/main" id="{E9025E79-3CF3-4C1C-B940-D3BA329BB3B2}"/>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68" name="直線コネクタ 67">
          <a:extLst>
            <a:ext uri="{FF2B5EF4-FFF2-40B4-BE49-F238E27FC236}">
              <a16:creationId xmlns:a16="http://schemas.microsoft.com/office/drawing/2014/main" id="{6CBA23E1-8610-4EFE-9BDB-FF907BE9077E}"/>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69" name="テキスト ボックス 68">
          <a:extLst>
            <a:ext uri="{FF2B5EF4-FFF2-40B4-BE49-F238E27FC236}">
              <a16:creationId xmlns:a16="http://schemas.microsoft.com/office/drawing/2014/main" id="{5B0D3497-3A26-4E10-BB11-B0F0A5F0CC09}"/>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70" name="直線コネクタ 69">
          <a:extLst>
            <a:ext uri="{FF2B5EF4-FFF2-40B4-BE49-F238E27FC236}">
              <a16:creationId xmlns:a16="http://schemas.microsoft.com/office/drawing/2014/main" id="{2927CF86-1AC3-4F54-9726-F1C6A5373088}"/>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71" name="テキスト ボックス 70">
          <a:extLst>
            <a:ext uri="{FF2B5EF4-FFF2-40B4-BE49-F238E27FC236}">
              <a16:creationId xmlns:a16="http://schemas.microsoft.com/office/drawing/2014/main" id="{1B8168D8-BEA8-42B5-A787-F627D5E4A711}"/>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72" name="直線コネクタ 71">
          <a:extLst>
            <a:ext uri="{FF2B5EF4-FFF2-40B4-BE49-F238E27FC236}">
              <a16:creationId xmlns:a16="http://schemas.microsoft.com/office/drawing/2014/main" id="{D660327B-952A-4DBB-B3AD-F31304D1B137}"/>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73" name="テキスト ボックス 72">
          <a:extLst>
            <a:ext uri="{FF2B5EF4-FFF2-40B4-BE49-F238E27FC236}">
              <a16:creationId xmlns:a16="http://schemas.microsoft.com/office/drawing/2014/main" id="{545C2679-DFB0-412E-8DBC-40670C181157}"/>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74" name="直線コネクタ 73">
          <a:extLst>
            <a:ext uri="{FF2B5EF4-FFF2-40B4-BE49-F238E27FC236}">
              <a16:creationId xmlns:a16="http://schemas.microsoft.com/office/drawing/2014/main" id="{FD1AFA66-E2F5-40C7-8C4D-ADA79ADBEB95}"/>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75" name="テキスト ボックス 74">
          <a:extLst>
            <a:ext uri="{FF2B5EF4-FFF2-40B4-BE49-F238E27FC236}">
              <a16:creationId xmlns:a16="http://schemas.microsoft.com/office/drawing/2014/main" id="{91AAAFFE-555A-4D17-8A91-C0E564C71564}"/>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76" name="直線コネクタ 75">
          <a:extLst>
            <a:ext uri="{FF2B5EF4-FFF2-40B4-BE49-F238E27FC236}">
              <a16:creationId xmlns:a16="http://schemas.microsoft.com/office/drawing/2014/main" id="{0534C572-2691-44FD-82AC-6337CC377BC3}"/>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77" name="テキスト ボックス 76">
          <a:extLst>
            <a:ext uri="{FF2B5EF4-FFF2-40B4-BE49-F238E27FC236}">
              <a16:creationId xmlns:a16="http://schemas.microsoft.com/office/drawing/2014/main" id="{39CE71B4-5D7D-496D-958A-DA6D0B34B752}"/>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78" name="直線コネクタ 77">
          <a:extLst>
            <a:ext uri="{FF2B5EF4-FFF2-40B4-BE49-F238E27FC236}">
              <a16:creationId xmlns:a16="http://schemas.microsoft.com/office/drawing/2014/main" id="{02C710D0-A850-4202-993F-D1E90035D8E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79" name="テキスト ボックス 78">
          <a:extLst>
            <a:ext uri="{FF2B5EF4-FFF2-40B4-BE49-F238E27FC236}">
              <a16:creationId xmlns:a16="http://schemas.microsoft.com/office/drawing/2014/main" id="{E0A9BBDD-1034-456F-8581-606CE22195F4}"/>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80" name="【体育館・プール】&#10;一人当たり面積グラフ枠">
          <a:extLst>
            <a:ext uri="{FF2B5EF4-FFF2-40B4-BE49-F238E27FC236}">
              <a16:creationId xmlns:a16="http://schemas.microsoft.com/office/drawing/2014/main" id="{CEC24F17-A9D5-49C1-80B9-1322E5F0FA2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87521</xdr:rowOff>
    </xdr:from>
    <xdr:to>
      <xdr:col>54</xdr:col>
      <xdr:colOff>189865</xdr:colOff>
      <xdr:row>64</xdr:row>
      <xdr:rowOff>116586</xdr:rowOff>
    </xdr:to>
    <xdr:cxnSp macro="">
      <xdr:nvCxnSpPr>
        <xdr:cNvPr id="81" name="直線コネクタ 80">
          <a:extLst>
            <a:ext uri="{FF2B5EF4-FFF2-40B4-BE49-F238E27FC236}">
              <a16:creationId xmlns:a16="http://schemas.microsoft.com/office/drawing/2014/main" id="{E1A443BE-65BC-4299-B97B-6F78AE3DAD98}"/>
            </a:ext>
          </a:extLst>
        </xdr:cNvPr>
        <xdr:cNvCxnSpPr/>
      </xdr:nvCxnSpPr>
      <xdr:spPr>
        <a:xfrm flipV="1">
          <a:off x="10476865" y="9688721"/>
          <a:ext cx="0" cy="140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120413</xdr:rowOff>
    </xdr:from>
    <xdr:ext cx="469744" cy="259045"/>
    <xdr:sp macro="" textlink="">
      <xdr:nvSpPr>
        <xdr:cNvPr id="82" name="【体育館・プール】&#10;一人当たり面積最小値テキスト">
          <a:extLst>
            <a:ext uri="{FF2B5EF4-FFF2-40B4-BE49-F238E27FC236}">
              <a16:creationId xmlns:a16="http://schemas.microsoft.com/office/drawing/2014/main" id="{E22427A2-249A-4E28-894D-F0544026B995}"/>
            </a:ext>
          </a:extLst>
        </xdr:cNvPr>
        <xdr:cNvSpPr txBox="1"/>
      </xdr:nvSpPr>
      <xdr:spPr>
        <a:xfrm>
          <a:off x="10515600" y="1109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116586</xdr:rowOff>
    </xdr:from>
    <xdr:to>
      <xdr:col>55</xdr:col>
      <xdr:colOff>88900</xdr:colOff>
      <xdr:row>64</xdr:row>
      <xdr:rowOff>116586</xdr:rowOff>
    </xdr:to>
    <xdr:cxnSp macro="">
      <xdr:nvCxnSpPr>
        <xdr:cNvPr id="83" name="直線コネクタ 82">
          <a:extLst>
            <a:ext uri="{FF2B5EF4-FFF2-40B4-BE49-F238E27FC236}">
              <a16:creationId xmlns:a16="http://schemas.microsoft.com/office/drawing/2014/main" id="{8AE42697-F12D-42C4-92E4-7B3593A7EFE3}"/>
            </a:ext>
          </a:extLst>
        </xdr:cNvPr>
        <xdr:cNvCxnSpPr/>
      </xdr:nvCxnSpPr>
      <xdr:spPr>
        <a:xfrm>
          <a:off x="10388600" y="1108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34198</xdr:rowOff>
    </xdr:from>
    <xdr:ext cx="469744" cy="259045"/>
    <xdr:sp macro="" textlink="">
      <xdr:nvSpPr>
        <xdr:cNvPr id="84" name="【体育館・プール】&#10;一人当たり面積最大値テキスト">
          <a:extLst>
            <a:ext uri="{FF2B5EF4-FFF2-40B4-BE49-F238E27FC236}">
              <a16:creationId xmlns:a16="http://schemas.microsoft.com/office/drawing/2014/main" id="{01FE34C4-928C-4BAD-82F4-12F55250AF52}"/>
            </a:ext>
          </a:extLst>
        </xdr:cNvPr>
        <xdr:cNvSpPr txBox="1"/>
      </xdr:nvSpPr>
      <xdr:spPr>
        <a:xfrm>
          <a:off x="10515600" y="946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87521</xdr:rowOff>
    </xdr:from>
    <xdr:to>
      <xdr:col>55</xdr:col>
      <xdr:colOff>88900</xdr:colOff>
      <xdr:row>56</xdr:row>
      <xdr:rowOff>87521</xdr:rowOff>
    </xdr:to>
    <xdr:cxnSp macro="">
      <xdr:nvCxnSpPr>
        <xdr:cNvPr id="85" name="直線コネクタ 84">
          <a:extLst>
            <a:ext uri="{FF2B5EF4-FFF2-40B4-BE49-F238E27FC236}">
              <a16:creationId xmlns:a16="http://schemas.microsoft.com/office/drawing/2014/main" id="{8186DE4B-6499-4271-B57F-43DFC06922B4}"/>
            </a:ext>
          </a:extLst>
        </xdr:cNvPr>
        <xdr:cNvCxnSpPr/>
      </xdr:nvCxnSpPr>
      <xdr:spPr>
        <a:xfrm>
          <a:off x="10388600" y="9688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39967</xdr:rowOff>
    </xdr:from>
    <xdr:ext cx="469744" cy="259045"/>
    <xdr:sp macro="" textlink="">
      <xdr:nvSpPr>
        <xdr:cNvPr id="86" name="【体育館・プール】&#10;一人当たり面積平均値テキスト">
          <a:extLst>
            <a:ext uri="{FF2B5EF4-FFF2-40B4-BE49-F238E27FC236}">
              <a16:creationId xmlns:a16="http://schemas.microsoft.com/office/drawing/2014/main" id="{34C3CC65-7C31-482E-A97C-D5C6D40CD874}"/>
            </a:ext>
          </a:extLst>
        </xdr:cNvPr>
        <xdr:cNvSpPr txBox="1"/>
      </xdr:nvSpPr>
      <xdr:spPr>
        <a:xfrm>
          <a:off x="10515600" y="10669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61540</xdr:rowOff>
    </xdr:from>
    <xdr:to>
      <xdr:col>55</xdr:col>
      <xdr:colOff>50800</xdr:colOff>
      <xdr:row>62</xdr:row>
      <xdr:rowOff>163140</xdr:rowOff>
    </xdr:to>
    <xdr:sp macro="" textlink="">
      <xdr:nvSpPr>
        <xdr:cNvPr id="87" name="フローチャート: 判断 86">
          <a:extLst>
            <a:ext uri="{FF2B5EF4-FFF2-40B4-BE49-F238E27FC236}">
              <a16:creationId xmlns:a16="http://schemas.microsoft.com/office/drawing/2014/main" id="{865E7624-9B68-4127-A2D3-2D4797524B6E}"/>
            </a:ext>
          </a:extLst>
        </xdr:cNvPr>
        <xdr:cNvSpPr/>
      </xdr:nvSpPr>
      <xdr:spPr>
        <a:xfrm>
          <a:off x="10426700" y="1069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64480</xdr:rowOff>
    </xdr:from>
    <xdr:to>
      <xdr:col>50</xdr:col>
      <xdr:colOff>165100</xdr:colOff>
      <xdr:row>62</xdr:row>
      <xdr:rowOff>166080</xdr:rowOff>
    </xdr:to>
    <xdr:sp macro="" textlink="">
      <xdr:nvSpPr>
        <xdr:cNvPr id="88" name="フローチャート: 判断 87">
          <a:extLst>
            <a:ext uri="{FF2B5EF4-FFF2-40B4-BE49-F238E27FC236}">
              <a16:creationId xmlns:a16="http://schemas.microsoft.com/office/drawing/2014/main" id="{5DF4981C-CBF4-4CFB-9823-C5CC7472E688}"/>
            </a:ext>
          </a:extLst>
        </xdr:cNvPr>
        <xdr:cNvSpPr/>
      </xdr:nvSpPr>
      <xdr:spPr>
        <a:xfrm>
          <a:off x="9588500" y="1069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11157</xdr:rowOff>
    </xdr:from>
    <xdr:ext cx="469744" cy="259045"/>
    <xdr:sp macro="" textlink="">
      <xdr:nvSpPr>
        <xdr:cNvPr id="89" name="n_1aveValue【体育館・プール】&#10;一人当たり面積">
          <a:extLst>
            <a:ext uri="{FF2B5EF4-FFF2-40B4-BE49-F238E27FC236}">
              <a16:creationId xmlns:a16="http://schemas.microsoft.com/office/drawing/2014/main" id="{85EBEA8E-237A-4D6F-BB6B-3A011A5CD87A}"/>
            </a:ext>
          </a:extLst>
        </xdr:cNvPr>
        <xdr:cNvSpPr txBox="1"/>
      </xdr:nvSpPr>
      <xdr:spPr>
        <a:xfrm>
          <a:off x="9391727" y="1046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87993</xdr:rowOff>
    </xdr:from>
    <xdr:to>
      <xdr:col>46</xdr:col>
      <xdr:colOff>38100</xdr:colOff>
      <xdr:row>63</xdr:row>
      <xdr:rowOff>18143</xdr:rowOff>
    </xdr:to>
    <xdr:sp macro="" textlink="">
      <xdr:nvSpPr>
        <xdr:cNvPr id="90" name="フローチャート: 判断 89">
          <a:extLst>
            <a:ext uri="{FF2B5EF4-FFF2-40B4-BE49-F238E27FC236}">
              <a16:creationId xmlns:a16="http://schemas.microsoft.com/office/drawing/2014/main" id="{9D618879-71D6-41A6-AEA1-0549C5DB41AD}"/>
            </a:ext>
          </a:extLst>
        </xdr:cNvPr>
        <xdr:cNvSpPr/>
      </xdr:nvSpPr>
      <xdr:spPr>
        <a:xfrm>
          <a:off x="8699500" y="1071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34670</xdr:rowOff>
    </xdr:from>
    <xdr:ext cx="469744" cy="259045"/>
    <xdr:sp macro="" textlink="">
      <xdr:nvSpPr>
        <xdr:cNvPr id="91" name="n_2aveValue【体育館・プール】&#10;一人当たり面積">
          <a:extLst>
            <a:ext uri="{FF2B5EF4-FFF2-40B4-BE49-F238E27FC236}">
              <a16:creationId xmlns:a16="http://schemas.microsoft.com/office/drawing/2014/main" id="{AFE1E402-246F-462B-8BF5-60D86F9BD749}"/>
            </a:ext>
          </a:extLst>
        </xdr:cNvPr>
        <xdr:cNvSpPr txBox="1"/>
      </xdr:nvSpPr>
      <xdr:spPr>
        <a:xfrm>
          <a:off x="8515427" y="1049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161145</xdr:rowOff>
    </xdr:from>
    <xdr:to>
      <xdr:col>41</xdr:col>
      <xdr:colOff>101600</xdr:colOff>
      <xdr:row>63</xdr:row>
      <xdr:rowOff>91295</xdr:rowOff>
    </xdr:to>
    <xdr:sp macro="" textlink="">
      <xdr:nvSpPr>
        <xdr:cNvPr id="92" name="フローチャート: 判断 91">
          <a:extLst>
            <a:ext uri="{FF2B5EF4-FFF2-40B4-BE49-F238E27FC236}">
              <a16:creationId xmlns:a16="http://schemas.microsoft.com/office/drawing/2014/main" id="{6B4ECB8C-A1FB-41BD-8AF8-C9D07C6DD614}"/>
            </a:ext>
          </a:extLst>
        </xdr:cNvPr>
        <xdr:cNvSpPr/>
      </xdr:nvSpPr>
      <xdr:spPr>
        <a:xfrm>
          <a:off x="7810500" y="1079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107822</xdr:rowOff>
    </xdr:from>
    <xdr:ext cx="469744" cy="259045"/>
    <xdr:sp macro="" textlink="">
      <xdr:nvSpPr>
        <xdr:cNvPr id="93" name="n_3aveValue【体育館・プール】&#10;一人当たり面積">
          <a:extLst>
            <a:ext uri="{FF2B5EF4-FFF2-40B4-BE49-F238E27FC236}">
              <a16:creationId xmlns:a16="http://schemas.microsoft.com/office/drawing/2014/main" id="{539DD4B7-AEF0-4087-A20E-27E6C49EBA06}"/>
            </a:ext>
          </a:extLst>
        </xdr:cNvPr>
        <xdr:cNvSpPr txBox="1"/>
      </xdr:nvSpPr>
      <xdr:spPr>
        <a:xfrm>
          <a:off x="7626427" y="1056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94" name="テキスト ボックス 93">
          <a:extLst>
            <a:ext uri="{FF2B5EF4-FFF2-40B4-BE49-F238E27FC236}">
              <a16:creationId xmlns:a16="http://schemas.microsoft.com/office/drawing/2014/main" id="{4163B9F1-FA17-4176-94C5-E7A7A4A4CDD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95" name="テキスト ボックス 94">
          <a:extLst>
            <a:ext uri="{FF2B5EF4-FFF2-40B4-BE49-F238E27FC236}">
              <a16:creationId xmlns:a16="http://schemas.microsoft.com/office/drawing/2014/main" id="{A404C5D4-F087-4E09-8DEB-CC535C2C9EC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96" name="テキスト ボックス 95">
          <a:extLst>
            <a:ext uri="{FF2B5EF4-FFF2-40B4-BE49-F238E27FC236}">
              <a16:creationId xmlns:a16="http://schemas.microsoft.com/office/drawing/2014/main" id="{CA15A36E-99E1-457B-932D-02F1B22ADA7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97" name="テキスト ボックス 96">
          <a:extLst>
            <a:ext uri="{FF2B5EF4-FFF2-40B4-BE49-F238E27FC236}">
              <a16:creationId xmlns:a16="http://schemas.microsoft.com/office/drawing/2014/main" id="{C3F8E7D5-7199-413C-8A07-4E96FC693BD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98" name="テキスト ボックス 97">
          <a:extLst>
            <a:ext uri="{FF2B5EF4-FFF2-40B4-BE49-F238E27FC236}">
              <a16:creationId xmlns:a16="http://schemas.microsoft.com/office/drawing/2014/main" id="{4A2082AE-4F7E-404C-96B8-771BE53DCE6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130447</xdr:rowOff>
    </xdr:from>
    <xdr:to>
      <xdr:col>46</xdr:col>
      <xdr:colOff>38100</xdr:colOff>
      <xdr:row>63</xdr:row>
      <xdr:rowOff>60597</xdr:rowOff>
    </xdr:to>
    <xdr:sp macro="" textlink="">
      <xdr:nvSpPr>
        <xdr:cNvPr id="99" name="楕円 98">
          <a:extLst>
            <a:ext uri="{FF2B5EF4-FFF2-40B4-BE49-F238E27FC236}">
              <a16:creationId xmlns:a16="http://schemas.microsoft.com/office/drawing/2014/main" id="{114D3B15-FDB2-41DE-8605-0CDCACA9F491}"/>
            </a:ext>
          </a:extLst>
        </xdr:cNvPr>
        <xdr:cNvSpPr/>
      </xdr:nvSpPr>
      <xdr:spPr>
        <a:xfrm>
          <a:off x="8699500" y="1076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63</xdr:row>
      <xdr:rowOff>51724</xdr:rowOff>
    </xdr:from>
    <xdr:ext cx="469744" cy="259045"/>
    <xdr:sp macro="" textlink="">
      <xdr:nvSpPr>
        <xdr:cNvPr id="100" name="n_2mainValue【体育館・プール】&#10;一人当たり面積">
          <a:extLst>
            <a:ext uri="{FF2B5EF4-FFF2-40B4-BE49-F238E27FC236}">
              <a16:creationId xmlns:a16="http://schemas.microsoft.com/office/drawing/2014/main" id="{360DD2C5-46CE-49A1-B419-A8DC2D61AC97}"/>
            </a:ext>
          </a:extLst>
        </xdr:cNvPr>
        <xdr:cNvSpPr txBox="1"/>
      </xdr:nvSpPr>
      <xdr:spPr>
        <a:xfrm>
          <a:off x="8515427" y="10853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01" name="正方形/長方形 100">
          <a:extLst>
            <a:ext uri="{FF2B5EF4-FFF2-40B4-BE49-F238E27FC236}">
              <a16:creationId xmlns:a16="http://schemas.microsoft.com/office/drawing/2014/main" id="{B11AB644-32D0-46CE-96DC-EBA532FF5B5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02" name="正方形/長方形 101">
          <a:extLst>
            <a:ext uri="{FF2B5EF4-FFF2-40B4-BE49-F238E27FC236}">
              <a16:creationId xmlns:a16="http://schemas.microsoft.com/office/drawing/2014/main" id="{8A9FD95D-4458-4480-BDBA-15B5C3C23A5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03" name="正方形/長方形 102">
          <a:extLst>
            <a:ext uri="{FF2B5EF4-FFF2-40B4-BE49-F238E27FC236}">
              <a16:creationId xmlns:a16="http://schemas.microsoft.com/office/drawing/2014/main" id="{EE2024A5-F3DC-4A6C-B389-7D2B4C2A7AD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04" name="正方形/長方形 103">
          <a:extLst>
            <a:ext uri="{FF2B5EF4-FFF2-40B4-BE49-F238E27FC236}">
              <a16:creationId xmlns:a16="http://schemas.microsoft.com/office/drawing/2014/main" id="{5A8E14B2-C4BE-48E3-A6BC-673E01BF360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05" name="正方形/長方形 104">
          <a:extLst>
            <a:ext uri="{FF2B5EF4-FFF2-40B4-BE49-F238E27FC236}">
              <a16:creationId xmlns:a16="http://schemas.microsoft.com/office/drawing/2014/main" id="{64BFF9F4-7096-450A-ADA6-A89B88165F4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06" name="正方形/長方形 105">
          <a:extLst>
            <a:ext uri="{FF2B5EF4-FFF2-40B4-BE49-F238E27FC236}">
              <a16:creationId xmlns:a16="http://schemas.microsoft.com/office/drawing/2014/main" id="{9CA2D94B-4138-4E42-A765-EEC9EBE7D1B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07" name="正方形/長方形 106">
          <a:extLst>
            <a:ext uri="{FF2B5EF4-FFF2-40B4-BE49-F238E27FC236}">
              <a16:creationId xmlns:a16="http://schemas.microsoft.com/office/drawing/2014/main" id="{15CE40DF-D1E8-4D90-B28B-900DBDC125E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08" name="正方形/長方形 107">
          <a:extLst>
            <a:ext uri="{FF2B5EF4-FFF2-40B4-BE49-F238E27FC236}">
              <a16:creationId xmlns:a16="http://schemas.microsoft.com/office/drawing/2014/main" id="{F48BD4F1-6DF7-4145-BCCE-D3F8B34BC2E4}"/>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09" name="正方形/長方形 108">
          <a:extLst>
            <a:ext uri="{FF2B5EF4-FFF2-40B4-BE49-F238E27FC236}">
              <a16:creationId xmlns:a16="http://schemas.microsoft.com/office/drawing/2014/main" id="{F45CE00B-BEF2-4B39-96E0-A7FC4212C1E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10" name="正方形/長方形 109">
          <a:extLst>
            <a:ext uri="{FF2B5EF4-FFF2-40B4-BE49-F238E27FC236}">
              <a16:creationId xmlns:a16="http://schemas.microsoft.com/office/drawing/2014/main" id="{18D98B96-9F79-49D2-93AF-E67535B969B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11" name="正方形/長方形 110">
          <a:extLst>
            <a:ext uri="{FF2B5EF4-FFF2-40B4-BE49-F238E27FC236}">
              <a16:creationId xmlns:a16="http://schemas.microsoft.com/office/drawing/2014/main" id="{74A0D2D2-DCBF-41DD-8CBB-6F062750184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12" name="正方形/長方形 111">
          <a:extLst>
            <a:ext uri="{FF2B5EF4-FFF2-40B4-BE49-F238E27FC236}">
              <a16:creationId xmlns:a16="http://schemas.microsoft.com/office/drawing/2014/main" id="{ECF3966E-79A0-4E18-A4D3-C8522156EFE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13" name="正方形/長方形 112">
          <a:extLst>
            <a:ext uri="{FF2B5EF4-FFF2-40B4-BE49-F238E27FC236}">
              <a16:creationId xmlns:a16="http://schemas.microsoft.com/office/drawing/2014/main" id="{308C3F29-DC6B-4340-9311-88A30D51A58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14" name="正方形/長方形 113">
          <a:extLst>
            <a:ext uri="{FF2B5EF4-FFF2-40B4-BE49-F238E27FC236}">
              <a16:creationId xmlns:a16="http://schemas.microsoft.com/office/drawing/2014/main" id="{A8239304-BDD4-49F0-BFFF-CD49D720DB0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15" name="正方形/長方形 114">
          <a:extLst>
            <a:ext uri="{FF2B5EF4-FFF2-40B4-BE49-F238E27FC236}">
              <a16:creationId xmlns:a16="http://schemas.microsoft.com/office/drawing/2014/main" id="{58B862F6-0F9F-411A-A7B3-17D0DBAC136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16" name="正方形/長方形 115">
          <a:extLst>
            <a:ext uri="{FF2B5EF4-FFF2-40B4-BE49-F238E27FC236}">
              <a16:creationId xmlns:a16="http://schemas.microsoft.com/office/drawing/2014/main" id="{DEE21EC9-50E6-4420-B716-444907AB5CCA}"/>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17" name="正方形/長方形 116">
          <a:extLst>
            <a:ext uri="{FF2B5EF4-FFF2-40B4-BE49-F238E27FC236}">
              <a16:creationId xmlns:a16="http://schemas.microsoft.com/office/drawing/2014/main" id="{AE0744D6-B5E4-4572-82DF-4E805EEB108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18" name="正方形/長方形 117">
          <a:extLst>
            <a:ext uri="{FF2B5EF4-FFF2-40B4-BE49-F238E27FC236}">
              <a16:creationId xmlns:a16="http://schemas.microsoft.com/office/drawing/2014/main" id="{C97FD527-9959-4B0C-AE70-9AE0C7A8FE7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19" name="正方形/長方形 118">
          <a:extLst>
            <a:ext uri="{FF2B5EF4-FFF2-40B4-BE49-F238E27FC236}">
              <a16:creationId xmlns:a16="http://schemas.microsoft.com/office/drawing/2014/main" id="{43DE918C-862C-4B57-AB25-C55181CC25A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20" name="正方形/長方形 119">
          <a:extLst>
            <a:ext uri="{FF2B5EF4-FFF2-40B4-BE49-F238E27FC236}">
              <a16:creationId xmlns:a16="http://schemas.microsoft.com/office/drawing/2014/main" id="{AAC66459-13DC-42B8-B65A-70DBBAC1727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21" name="正方形/長方形 120">
          <a:extLst>
            <a:ext uri="{FF2B5EF4-FFF2-40B4-BE49-F238E27FC236}">
              <a16:creationId xmlns:a16="http://schemas.microsoft.com/office/drawing/2014/main" id="{6321F67B-BDC6-49CB-A100-6D6BEA07A6D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22" name="正方形/長方形 121">
          <a:extLst>
            <a:ext uri="{FF2B5EF4-FFF2-40B4-BE49-F238E27FC236}">
              <a16:creationId xmlns:a16="http://schemas.microsoft.com/office/drawing/2014/main" id="{426638A8-F32A-483D-8C35-1296967139A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23" name="正方形/長方形 122">
          <a:extLst>
            <a:ext uri="{FF2B5EF4-FFF2-40B4-BE49-F238E27FC236}">
              <a16:creationId xmlns:a16="http://schemas.microsoft.com/office/drawing/2014/main" id="{DD03ADC0-8614-4614-AB6A-12DCCFDD951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24" name="正方形/長方形 123">
          <a:extLst>
            <a:ext uri="{FF2B5EF4-FFF2-40B4-BE49-F238E27FC236}">
              <a16:creationId xmlns:a16="http://schemas.microsoft.com/office/drawing/2014/main" id="{F0A81A9D-C494-459E-B04D-579D9DDF3DA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25" name="正方形/長方形 124">
          <a:extLst>
            <a:ext uri="{FF2B5EF4-FFF2-40B4-BE49-F238E27FC236}">
              <a16:creationId xmlns:a16="http://schemas.microsoft.com/office/drawing/2014/main" id="{0D4049DC-4055-4417-A88A-D1542AB717D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26" name="正方形/長方形 125">
          <a:extLst>
            <a:ext uri="{FF2B5EF4-FFF2-40B4-BE49-F238E27FC236}">
              <a16:creationId xmlns:a16="http://schemas.microsoft.com/office/drawing/2014/main" id="{A1636BA3-DDF6-45F8-80C1-53910EA928E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27" name="正方形/長方形 126">
          <a:extLst>
            <a:ext uri="{FF2B5EF4-FFF2-40B4-BE49-F238E27FC236}">
              <a16:creationId xmlns:a16="http://schemas.microsoft.com/office/drawing/2014/main" id="{44D8C77C-FAEF-447B-AA86-55FF5929B89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28" name="正方形/長方形 127">
          <a:extLst>
            <a:ext uri="{FF2B5EF4-FFF2-40B4-BE49-F238E27FC236}">
              <a16:creationId xmlns:a16="http://schemas.microsoft.com/office/drawing/2014/main" id="{B643A33E-CC50-4E8D-9DDB-BA9363895F7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29" name="正方形/長方形 128">
          <a:extLst>
            <a:ext uri="{FF2B5EF4-FFF2-40B4-BE49-F238E27FC236}">
              <a16:creationId xmlns:a16="http://schemas.microsoft.com/office/drawing/2014/main" id="{B915B9FF-55EC-4EE4-9BD5-D67365A2710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30" name="正方形/長方形 129">
          <a:extLst>
            <a:ext uri="{FF2B5EF4-FFF2-40B4-BE49-F238E27FC236}">
              <a16:creationId xmlns:a16="http://schemas.microsoft.com/office/drawing/2014/main" id="{4F7FFF3E-C6E9-4DDC-BCF7-3ED46C51368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31" name="正方形/長方形 130">
          <a:extLst>
            <a:ext uri="{FF2B5EF4-FFF2-40B4-BE49-F238E27FC236}">
              <a16:creationId xmlns:a16="http://schemas.microsoft.com/office/drawing/2014/main" id="{7EDD397F-CF38-4D3E-BBDA-9FA58261F54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32" name="正方形/長方形 131">
          <a:extLst>
            <a:ext uri="{FF2B5EF4-FFF2-40B4-BE49-F238E27FC236}">
              <a16:creationId xmlns:a16="http://schemas.microsoft.com/office/drawing/2014/main" id="{575CB23A-7917-4F27-85FB-2AD4A4FEDEEA}"/>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33" name="正方形/長方形 132">
          <a:extLst>
            <a:ext uri="{FF2B5EF4-FFF2-40B4-BE49-F238E27FC236}">
              <a16:creationId xmlns:a16="http://schemas.microsoft.com/office/drawing/2014/main" id="{F0DD80CD-3135-45A1-AF73-BCF81CCC9C9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34" name="正方形/長方形 133">
          <a:extLst>
            <a:ext uri="{FF2B5EF4-FFF2-40B4-BE49-F238E27FC236}">
              <a16:creationId xmlns:a16="http://schemas.microsoft.com/office/drawing/2014/main" id="{E0D28EBC-4FCB-46D1-970E-3212780ECA5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35" name="正方形/長方形 134">
          <a:extLst>
            <a:ext uri="{FF2B5EF4-FFF2-40B4-BE49-F238E27FC236}">
              <a16:creationId xmlns:a16="http://schemas.microsoft.com/office/drawing/2014/main" id="{B88532D4-3ACF-4F34-A022-D0BAFED584E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36" name="正方形/長方形 135">
          <a:extLst>
            <a:ext uri="{FF2B5EF4-FFF2-40B4-BE49-F238E27FC236}">
              <a16:creationId xmlns:a16="http://schemas.microsoft.com/office/drawing/2014/main" id="{C9585D59-8BFF-4B90-BB8B-B79CC2248EA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37" name="正方形/長方形 136">
          <a:extLst>
            <a:ext uri="{FF2B5EF4-FFF2-40B4-BE49-F238E27FC236}">
              <a16:creationId xmlns:a16="http://schemas.microsoft.com/office/drawing/2014/main" id="{CF2FCBFB-9DAA-46EC-92A7-832BAD9407B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38" name="正方形/長方形 137">
          <a:extLst>
            <a:ext uri="{FF2B5EF4-FFF2-40B4-BE49-F238E27FC236}">
              <a16:creationId xmlns:a16="http://schemas.microsoft.com/office/drawing/2014/main" id="{2F11B494-DA34-474F-BAE5-4B9617FA8A0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39" name="正方形/長方形 138">
          <a:extLst>
            <a:ext uri="{FF2B5EF4-FFF2-40B4-BE49-F238E27FC236}">
              <a16:creationId xmlns:a16="http://schemas.microsoft.com/office/drawing/2014/main" id="{48AF523B-F5CD-4FC9-BCFA-8212DAB5BBA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40" name="正方形/長方形 139">
          <a:extLst>
            <a:ext uri="{FF2B5EF4-FFF2-40B4-BE49-F238E27FC236}">
              <a16:creationId xmlns:a16="http://schemas.microsoft.com/office/drawing/2014/main" id="{AED18DDD-22A6-4B67-AE59-7792B9A5403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41" name="テキスト ボックス 140">
          <a:extLst>
            <a:ext uri="{FF2B5EF4-FFF2-40B4-BE49-F238E27FC236}">
              <a16:creationId xmlns:a16="http://schemas.microsoft.com/office/drawing/2014/main" id="{D788DE2F-D16D-4024-BA14-999CB983207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42" name="直線コネクタ 141">
          <a:extLst>
            <a:ext uri="{FF2B5EF4-FFF2-40B4-BE49-F238E27FC236}">
              <a16:creationId xmlns:a16="http://schemas.microsoft.com/office/drawing/2014/main" id="{88A22A53-E6B4-45DF-B3C5-2E046A5DA61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143" name="直線コネクタ 142">
          <a:extLst>
            <a:ext uri="{FF2B5EF4-FFF2-40B4-BE49-F238E27FC236}">
              <a16:creationId xmlns:a16="http://schemas.microsoft.com/office/drawing/2014/main" id="{D6D6E409-6D21-4230-B901-153FA7EF6A8D}"/>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144" name="テキスト ボックス 143">
          <a:extLst>
            <a:ext uri="{FF2B5EF4-FFF2-40B4-BE49-F238E27FC236}">
              <a16:creationId xmlns:a16="http://schemas.microsoft.com/office/drawing/2014/main" id="{7F1AB3B0-B0B9-4F72-8D91-0136538FCAE7}"/>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145" name="直線コネクタ 144">
          <a:extLst>
            <a:ext uri="{FF2B5EF4-FFF2-40B4-BE49-F238E27FC236}">
              <a16:creationId xmlns:a16="http://schemas.microsoft.com/office/drawing/2014/main" id="{E68C8A96-D580-4ED4-90D8-3CAD711263D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146" name="テキスト ボックス 145">
          <a:extLst>
            <a:ext uri="{FF2B5EF4-FFF2-40B4-BE49-F238E27FC236}">
              <a16:creationId xmlns:a16="http://schemas.microsoft.com/office/drawing/2014/main" id="{065876F7-56C9-428D-BB9D-862D7B983AA6}"/>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147" name="直線コネクタ 146">
          <a:extLst>
            <a:ext uri="{FF2B5EF4-FFF2-40B4-BE49-F238E27FC236}">
              <a16:creationId xmlns:a16="http://schemas.microsoft.com/office/drawing/2014/main" id="{AD8DF5D4-C969-4F89-A7CA-9DB53FF9501C}"/>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148" name="テキスト ボックス 147">
          <a:extLst>
            <a:ext uri="{FF2B5EF4-FFF2-40B4-BE49-F238E27FC236}">
              <a16:creationId xmlns:a16="http://schemas.microsoft.com/office/drawing/2014/main" id="{CDEB9ABB-F126-4065-A1D0-C10CC29010D2}"/>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149" name="直線コネクタ 148">
          <a:extLst>
            <a:ext uri="{FF2B5EF4-FFF2-40B4-BE49-F238E27FC236}">
              <a16:creationId xmlns:a16="http://schemas.microsoft.com/office/drawing/2014/main" id="{DE61132F-C7DF-43D1-9FA9-7A214ECF249E}"/>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150" name="テキスト ボックス 149">
          <a:extLst>
            <a:ext uri="{FF2B5EF4-FFF2-40B4-BE49-F238E27FC236}">
              <a16:creationId xmlns:a16="http://schemas.microsoft.com/office/drawing/2014/main" id="{964A775C-4706-4067-9DF5-9B0364F17964}"/>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151" name="直線コネクタ 150">
          <a:extLst>
            <a:ext uri="{FF2B5EF4-FFF2-40B4-BE49-F238E27FC236}">
              <a16:creationId xmlns:a16="http://schemas.microsoft.com/office/drawing/2014/main" id="{20DDB6D8-7D24-4216-BCCB-7EE8742FCA9C}"/>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152" name="テキスト ボックス 151">
          <a:extLst>
            <a:ext uri="{FF2B5EF4-FFF2-40B4-BE49-F238E27FC236}">
              <a16:creationId xmlns:a16="http://schemas.microsoft.com/office/drawing/2014/main" id="{78E13402-195B-45EE-9DDE-1D45E3D68CFD}"/>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153" name="直線コネクタ 152">
          <a:extLst>
            <a:ext uri="{FF2B5EF4-FFF2-40B4-BE49-F238E27FC236}">
              <a16:creationId xmlns:a16="http://schemas.microsoft.com/office/drawing/2014/main" id="{88CB96E5-FABE-453A-AF19-36D8919BCD3A}"/>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154" name="テキスト ボックス 153">
          <a:extLst>
            <a:ext uri="{FF2B5EF4-FFF2-40B4-BE49-F238E27FC236}">
              <a16:creationId xmlns:a16="http://schemas.microsoft.com/office/drawing/2014/main" id="{FB5B069F-21AA-4970-8DF3-737341CA2BB8}"/>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155" name="直線コネクタ 154">
          <a:extLst>
            <a:ext uri="{FF2B5EF4-FFF2-40B4-BE49-F238E27FC236}">
              <a16:creationId xmlns:a16="http://schemas.microsoft.com/office/drawing/2014/main" id="{21268DBA-A06B-454B-AA40-885C2EEEDA4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156" name="テキスト ボックス 155">
          <a:extLst>
            <a:ext uri="{FF2B5EF4-FFF2-40B4-BE49-F238E27FC236}">
              <a16:creationId xmlns:a16="http://schemas.microsoft.com/office/drawing/2014/main" id="{80A5D257-01FD-4121-AD9F-8FE9BBBEB802}"/>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157" name="【一般廃棄物処理施設】&#10;有形固定資産減価償却率グラフ枠">
          <a:extLst>
            <a:ext uri="{FF2B5EF4-FFF2-40B4-BE49-F238E27FC236}">
              <a16:creationId xmlns:a16="http://schemas.microsoft.com/office/drawing/2014/main" id="{0FF3B49A-7579-46C6-97F5-1DAB27B6814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90896</xdr:rowOff>
    </xdr:to>
    <xdr:cxnSp macro="">
      <xdr:nvCxnSpPr>
        <xdr:cNvPr id="158" name="直線コネクタ 157">
          <a:extLst>
            <a:ext uri="{FF2B5EF4-FFF2-40B4-BE49-F238E27FC236}">
              <a16:creationId xmlns:a16="http://schemas.microsoft.com/office/drawing/2014/main" id="{F255EB9D-CD79-4CF6-BB7D-9B1127B6B0DA}"/>
            </a:ext>
          </a:extLst>
        </xdr:cNvPr>
        <xdr:cNvCxnSpPr/>
      </xdr:nvCxnSpPr>
      <xdr:spPr>
        <a:xfrm flipV="1">
          <a:off x="16318864" y="5660572"/>
          <a:ext cx="0" cy="1631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94723</xdr:rowOff>
    </xdr:from>
    <xdr:ext cx="340478" cy="259045"/>
    <xdr:sp macro="" textlink="">
      <xdr:nvSpPr>
        <xdr:cNvPr id="159" name="【一般廃棄物処理施設】&#10;有形固定資産減価償却率最小値テキスト">
          <a:extLst>
            <a:ext uri="{FF2B5EF4-FFF2-40B4-BE49-F238E27FC236}">
              <a16:creationId xmlns:a16="http://schemas.microsoft.com/office/drawing/2014/main" id="{47DDCC1B-B0DC-4FBE-8C43-F97714019276}"/>
            </a:ext>
          </a:extLst>
        </xdr:cNvPr>
        <xdr:cNvSpPr txBox="1"/>
      </xdr:nvSpPr>
      <xdr:spPr>
        <a:xfrm>
          <a:off x="16357600" y="72956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90896</xdr:rowOff>
    </xdr:from>
    <xdr:to>
      <xdr:col>86</xdr:col>
      <xdr:colOff>25400</xdr:colOff>
      <xdr:row>42</xdr:row>
      <xdr:rowOff>90896</xdr:rowOff>
    </xdr:to>
    <xdr:cxnSp macro="">
      <xdr:nvCxnSpPr>
        <xdr:cNvPr id="160" name="直線コネクタ 159">
          <a:extLst>
            <a:ext uri="{FF2B5EF4-FFF2-40B4-BE49-F238E27FC236}">
              <a16:creationId xmlns:a16="http://schemas.microsoft.com/office/drawing/2014/main" id="{C540B9E2-6707-41EE-983C-FCB8EDC888F6}"/>
            </a:ext>
          </a:extLst>
        </xdr:cNvPr>
        <xdr:cNvCxnSpPr/>
      </xdr:nvCxnSpPr>
      <xdr:spPr>
        <a:xfrm>
          <a:off x="16230600" y="729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161" name="【一般廃棄物処理施設】&#10;有形固定資産減価償却率最大値テキスト">
          <a:extLst>
            <a:ext uri="{FF2B5EF4-FFF2-40B4-BE49-F238E27FC236}">
              <a16:creationId xmlns:a16="http://schemas.microsoft.com/office/drawing/2014/main" id="{7C71B58A-155A-4300-AA87-7447D633B1AE}"/>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162" name="直線コネクタ 161">
          <a:extLst>
            <a:ext uri="{FF2B5EF4-FFF2-40B4-BE49-F238E27FC236}">
              <a16:creationId xmlns:a16="http://schemas.microsoft.com/office/drawing/2014/main" id="{E94C2A10-4462-4D2D-A19E-E21D41AFF344}"/>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20155</xdr:rowOff>
    </xdr:from>
    <xdr:ext cx="405111" cy="259045"/>
    <xdr:sp macro="" textlink="">
      <xdr:nvSpPr>
        <xdr:cNvPr id="163" name="【一般廃棄物処理施設】&#10;有形固定資産減価償却率平均値テキスト">
          <a:extLst>
            <a:ext uri="{FF2B5EF4-FFF2-40B4-BE49-F238E27FC236}">
              <a16:creationId xmlns:a16="http://schemas.microsoft.com/office/drawing/2014/main" id="{D1844905-B30E-41BB-A061-24DEC4C37CBD}"/>
            </a:ext>
          </a:extLst>
        </xdr:cNvPr>
        <xdr:cNvSpPr txBox="1"/>
      </xdr:nvSpPr>
      <xdr:spPr>
        <a:xfrm>
          <a:off x="16357600" y="6363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41728</xdr:rowOff>
    </xdr:from>
    <xdr:to>
      <xdr:col>85</xdr:col>
      <xdr:colOff>177800</xdr:colOff>
      <xdr:row>37</xdr:row>
      <xdr:rowOff>143328</xdr:rowOff>
    </xdr:to>
    <xdr:sp macro="" textlink="">
      <xdr:nvSpPr>
        <xdr:cNvPr id="164" name="フローチャート: 判断 163">
          <a:extLst>
            <a:ext uri="{FF2B5EF4-FFF2-40B4-BE49-F238E27FC236}">
              <a16:creationId xmlns:a16="http://schemas.microsoft.com/office/drawing/2014/main" id="{2C68AD53-66F1-4F2E-A38F-1595C44717F0}"/>
            </a:ext>
          </a:extLst>
        </xdr:cNvPr>
        <xdr:cNvSpPr/>
      </xdr:nvSpPr>
      <xdr:spPr>
        <a:xfrm>
          <a:off x="162687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152763</xdr:rowOff>
    </xdr:from>
    <xdr:to>
      <xdr:col>81</xdr:col>
      <xdr:colOff>101600</xdr:colOff>
      <xdr:row>36</xdr:row>
      <xdr:rowOff>82913</xdr:rowOff>
    </xdr:to>
    <xdr:sp macro="" textlink="">
      <xdr:nvSpPr>
        <xdr:cNvPr id="165" name="フローチャート: 判断 164">
          <a:extLst>
            <a:ext uri="{FF2B5EF4-FFF2-40B4-BE49-F238E27FC236}">
              <a16:creationId xmlns:a16="http://schemas.microsoft.com/office/drawing/2014/main" id="{C3FE3F74-786D-41D5-9402-DA6FFC31D24E}"/>
            </a:ext>
          </a:extLst>
        </xdr:cNvPr>
        <xdr:cNvSpPr/>
      </xdr:nvSpPr>
      <xdr:spPr>
        <a:xfrm>
          <a:off x="15430500" y="61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34</xdr:row>
      <xdr:rowOff>99440</xdr:rowOff>
    </xdr:from>
    <xdr:ext cx="405111" cy="259045"/>
    <xdr:sp macro="" textlink="">
      <xdr:nvSpPr>
        <xdr:cNvPr id="166" name="n_1aveValue【一般廃棄物処理施設】&#10;有形固定資産減価償却率">
          <a:extLst>
            <a:ext uri="{FF2B5EF4-FFF2-40B4-BE49-F238E27FC236}">
              <a16:creationId xmlns:a16="http://schemas.microsoft.com/office/drawing/2014/main" id="{99E37988-D654-4BB4-9CAF-69F1BDE54D97}"/>
            </a:ext>
          </a:extLst>
        </xdr:cNvPr>
        <xdr:cNvSpPr txBox="1"/>
      </xdr:nvSpPr>
      <xdr:spPr>
        <a:xfrm>
          <a:off x="15266044" y="592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72753</xdr:rowOff>
    </xdr:from>
    <xdr:to>
      <xdr:col>76</xdr:col>
      <xdr:colOff>165100</xdr:colOff>
      <xdr:row>36</xdr:row>
      <xdr:rowOff>2903</xdr:rowOff>
    </xdr:to>
    <xdr:sp macro="" textlink="">
      <xdr:nvSpPr>
        <xdr:cNvPr id="167" name="フローチャート: 判断 166">
          <a:extLst>
            <a:ext uri="{FF2B5EF4-FFF2-40B4-BE49-F238E27FC236}">
              <a16:creationId xmlns:a16="http://schemas.microsoft.com/office/drawing/2014/main" id="{159541D3-9CAF-4EEC-8B7B-38D219FBC068}"/>
            </a:ext>
          </a:extLst>
        </xdr:cNvPr>
        <xdr:cNvSpPr/>
      </xdr:nvSpPr>
      <xdr:spPr>
        <a:xfrm>
          <a:off x="14541500" y="607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165480</xdr:rowOff>
    </xdr:from>
    <xdr:ext cx="405111" cy="259045"/>
    <xdr:sp macro="" textlink="">
      <xdr:nvSpPr>
        <xdr:cNvPr id="168" name="n_2aveValue【一般廃棄物処理施設】&#10;有形固定資産減価償却率">
          <a:extLst>
            <a:ext uri="{FF2B5EF4-FFF2-40B4-BE49-F238E27FC236}">
              <a16:creationId xmlns:a16="http://schemas.microsoft.com/office/drawing/2014/main" id="{6DE3CA6B-32D9-42C2-931D-ACEF4E30C5FB}"/>
            </a:ext>
          </a:extLst>
        </xdr:cNvPr>
        <xdr:cNvSpPr txBox="1"/>
      </xdr:nvSpPr>
      <xdr:spPr>
        <a:xfrm>
          <a:off x="14389744" y="6166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25400</xdr:rowOff>
    </xdr:from>
    <xdr:to>
      <xdr:col>72</xdr:col>
      <xdr:colOff>38100</xdr:colOff>
      <xdr:row>36</xdr:row>
      <xdr:rowOff>127000</xdr:rowOff>
    </xdr:to>
    <xdr:sp macro="" textlink="">
      <xdr:nvSpPr>
        <xdr:cNvPr id="169" name="フローチャート: 判断 168">
          <a:extLst>
            <a:ext uri="{FF2B5EF4-FFF2-40B4-BE49-F238E27FC236}">
              <a16:creationId xmlns:a16="http://schemas.microsoft.com/office/drawing/2014/main" id="{E7F90B44-D131-4970-924E-F5BFC40DA912}"/>
            </a:ext>
          </a:extLst>
        </xdr:cNvPr>
        <xdr:cNvSpPr/>
      </xdr:nvSpPr>
      <xdr:spPr>
        <a:xfrm>
          <a:off x="13652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36</xdr:row>
      <xdr:rowOff>118127</xdr:rowOff>
    </xdr:from>
    <xdr:ext cx="405111" cy="259045"/>
    <xdr:sp macro="" textlink="">
      <xdr:nvSpPr>
        <xdr:cNvPr id="170" name="n_3aveValue【一般廃棄物処理施設】&#10;有形固定資産減価償却率">
          <a:extLst>
            <a:ext uri="{FF2B5EF4-FFF2-40B4-BE49-F238E27FC236}">
              <a16:creationId xmlns:a16="http://schemas.microsoft.com/office/drawing/2014/main" id="{17B7A788-46FB-4A43-9842-BA57A51C8FE3}"/>
            </a:ext>
          </a:extLst>
        </xdr:cNvPr>
        <xdr:cNvSpPr txBox="1"/>
      </xdr:nvSpPr>
      <xdr:spPr>
        <a:xfrm>
          <a:off x="135007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171" name="テキスト ボックス 170">
          <a:extLst>
            <a:ext uri="{FF2B5EF4-FFF2-40B4-BE49-F238E27FC236}">
              <a16:creationId xmlns:a16="http://schemas.microsoft.com/office/drawing/2014/main" id="{E17C816D-1713-4B41-9E5B-4A7C264B427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172" name="テキスト ボックス 171">
          <a:extLst>
            <a:ext uri="{FF2B5EF4-FFF2-40B4-BE49-F238E27FC236}">
              <a16:creationId xmlns:a16="http://schemas.microsoft.com/office/drawing/2014/main" id="{9C5C6C25-2447-49EF-87CE-DA29A38735B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173" name="テキスト ボックス 172">
          <a:extLst>
            <a:ext uri="{FF2B5EF4-FFF2-40B4-BE49-F238E27FC236}">
              <a16:creationId xmlns:a16="http://schemas.microsoft.com/office/drawing/2014/main" id="{0D5B8936-4FE3-4334-9FBA-6EFD2FCF53A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174" name="テキスト ボックス 173">
          <a:extLst>
            <a:ext uri="{FF2B5EF4-FFF2-40B4-BE49-F238E27FC236}">
              <a16:creationId xmlns:a16="http://schemas.microsoft.com/office/drawing/2014/main" id="{77DAB166-0003-4DB8-9865-8BDAE27602E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175" name="テキスト ボックス 174">
          <a:extLst>
            <a:ext uri="{FF2B5EF4-FFF2-40B4-BE49-F238E27FC236}">
              <a16:creationId xmlns:a16="http://schemas.microsoft.com/office/drawing/2014/main" id="{FDF429AD-C2ED-47FB-BD48-596E881D3F5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120106</xdr:rowOff>
    </xdr:from>
    <xdr:to>
      <xdr:col>76</xdr:col>
      <xdr:colOff>165100</xdr:colOff>
      <xdr:row>35</xdr:row>
      <xdr:rowOff>50256</xdr:rowOff>
    </xdr:to>
    <xdr:sp macro="" textlink="">
      <xdr:nvSpPr>
        <xdr:cNvPr id="176" name="楕円 175">
          <a:extLst>
            <a:ext uri="{FF2B5EF4-FFF2-40B4-BE49-F238E27FC236}">
              <a16:creationId xmlns:a16="http://schemas.microsoft.com/office/drawing/2014/main" id="{4F49899A-5A17-4248-89B9-FBBEDA421F5D}"/>
            </a:ext>
          </a:extLst>
        </xdr:cNvPr>
        <xdr:cNvSpPr/>
      </xdr:nvSpPr>
      <xdr:spPr>
        <a:xfrm>
          <a:off x="14541500" y="594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33</xdr:row>
      <xdr:rowOff>48260</xdr:rowOff>
    </xdr:from>
    <xdr:to>
      <xdr:col>72</xdr:col>
      <xdr:colOff>38100</xdr:colOff>
      <xdr:row>33</xdr:row>
      <xdr:rowOff>149860</xdr:rowOff>
    </xdr:to>
    <xdr:sp macro="" textlink="">
      <xdr:nvSpPr>
        <xdr:cNvPr id="177" name="楕円 176">
          <a:extLst>
            <a:ext uri="{FF2B5EF4-FFF2-40B4-BE49-F238E27FC236}">
              <a16:creationId xmlns:a16="http://schemas.microsoft.com/office/drawing/2014/main" id="{87356D01-50DC-41D1-9F91-9083B1CEDE8D}"/>
            </a:ext>
          </a:extLst>
        </xdr:cNvPr>
        <xdr:cNvSpPr/>
      </xdr:nvSpPr>
      <xdr:spPr>
        <a:xfrm>
          <a:off x="13652500" y="570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99060</xdr:rowOff>
    </xdr:from>
    <xdr:to>
      <xdr:col>76</xdr:col>
      <xdr:colOff>114300</xdr:colOff>
      <xdr:row>34</xdr:row>
      <xdr:rowOff>170906</xdr:rowOff>
    </xdr:to>
    <xdr:cxnSp macro="">
      <xdr:nvCxnSpPr>
        <xdr:cNvPr id="178" name="直線コネクタ 177">
          <a:extLst>
            <a:ext uri="{FF2B5EF4-FFF2-40B4-BE49-F238E27FC236}">
              <a16:creationId xmlns:a16="http://schemas.microsoft.com/office/drawing/2014/main" id="{4EBA3123-4109-4A67-BFF6-1C1BCB7104D8}"/>
            </a:ext>
          </a:extLst>
        </xdr:cNvPr>
        <xdr:cNvCxnSpPr/>
      </xdr:nvCxnSpPr>
      <xdr:spPr>
        <a:xfrm>
          <a:off x="13703300" y="5756910"/>
          <a:ext cx="889000" cy="24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102244</xdr:colOff>
      <xdr:row>33</xdr:row>
      <xdr:rowOff>66783</xdr:rowOff>
    </xdr:from>
    <xdr:ext cx="405111" cy="259045"/>
    <xdr:sp macro="" textlink="">
      <xdr:nvSpPr>
        <xdr:cNvPr id="179" name="n_2mainValue【一般廃棄物処理施設】&#10;有形固定資産減価償却率">
          <a:extLst>
            <a:ext uri="{FF2B5EF4-FFF2-40B4-BE49-F238E27FC236}">
              <a16:creationId xmlns:a16="http://schemas.microsoft.com/office/drawing/2014/main" id="{672CE536-2EF4-4C0E-90BF-AC99355B815C}"/>
            </a:ext>
          </a:extLst>
        </xdr:cNvPr>
        <xdr:cNvSpPr txBox="1"/>
      </xdr:nvSpPr>
      <xdr:spPr>
        <a:xfrm>
          <a:off x="14389744" y="572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166387</xdr:rowOff>
    </xdr:from>
    <xdr:ext cx="405111" cy="259045"/>
    <xdr:sp macro="" textlink="">
      <xdr:nvSpPr>
        <xdr:cNvPr id="180" name="n_3mainValue【一般廃棄物処理施設】&#10;有形固定資産減価償却率">
          <a:extLst>
            <a:ext uri="{FF2B5EF4-FFF2-40B4-BE49-F238E27FC236}">
              <a16:creationId xmlns:a16="http://schemas.microsoft.com/office/drawing/2014/main" id="{CD0B51D5-F3B4-40D4-9880-3C1EF2EABFAD}"/>
            </a:ext>
          </a:extLst>
        </xdr:cNvPr>
        <xdr:cNvSpPr txBox="1"/>
      </xdr:nvSpPr>
      <xdr:spPr>
        <a:xfrm>
          <a:off x="13500744" y="548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181" name="正方形/長方形 180">
          <a:extLst>
            <a:ext uri="{FF2B5EF4-FFF2-40B4-BE49-F238E27FC236}">
              <a16:creationId xmlns:a16="http://schemas.microsoft.com/office/drawing/2014/main" id="{17B68052-984C-4BF5-8105-F598B6BDB01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82" name="正方形/長方形 181">
          <a:extLst>
            <a:ext uri="{FF2B5EF4-FFF2-40B4-BE49-F238E27FC236}">
              <a16:creationId xmlns:a16="http://schemas.microsoft.com/office/drawing/2014/main" id="{544FD4DF-CB0C-4261-A5F7-58264F052F9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83" name="正方形/長方形 182">
          <a:extLst>
            <a:ext uri="{FF2B5EF4-FFF2-40B4-BE49-F238E27FC236}">
              <a16:creationId xmlns:a16="http://schemas.microsoft.com/office/drawing/2014/main" id="{E435FE23-11A8-43F3-9D6A-63F1ECA6F38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84" name="正方形/長方形 183">
          <a:extLst>
            <a:ext uri="{FF2B5EF4-FFF2-40B4-BE49-F238E27FC236}">
              <a16:creationId xmlns:a16="http://schemas.microsoft.com/office/drawing/2014/main" id="{EC8F7E34-6BEE-4E40-A597-092A82E32FB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85" name="正方形/長方形 184">
          <a:extLst>
            <a:ext uri="{FF2B5EF4-FFF2-40B4-BE49-F238E27FC236}">
              <a16:creationId xmlns:a16="http://schemas.microsoft.com/office/drawing/2014/main" id="{A698304A-CFCE-420F-8824-B70DCE5E8EE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186" name="正方形/長方形 185">
          <a:extLst>
            <a:ext uri="{FF2B5EF4-FFF2-40B4-BE49-F238E27FC236}">
              <a16:creationId xmlns:a16="http://schemas.microsoft.com/office/drawing/2014/main" id="{70F09287-3660-4945-BD2D-76FFA67C7C3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87" name="正方形/長方形 186">
          <a:extLst>
            <a:ext uri="{FF2B5EF4-FFF2-40B4-BE49-F238E27FC236}">
              <a16:creationId xmlns:a16="http://schemas.microsoft.com/office/drawing/2014/main" id="{E6E3963A-692F-4B3B-BE7D-6A76C2AA1EC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88" name="正方形/長方形 187">
          <a:extLst>
            <a:ext uri="{FF2B5EF4-FFF2-40B4-BE49-F238E27FC236}">
              <a16:creationId xmlns:a16="http://schemas.microsoft.com/office/drawing/2014/main" id="{B649CCB2-3B65-4A50-A189-9F21FC279B9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189" name="テキスト ボックス 188">
          <a:extLst>
            <a:ext uri="{FF2B5EF4-FFF2-40B4-BE49-F238E27FC236}">
              <a16:creationId xmlns:a16="http://schemas.microsoft.com/office/drawing/2014/main" id="{4C817CBD-BCBA-47B5-9F06-662E93C0544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190" name="直線コネクタ 189">
          <a:extLst>
            <a:ext uri="{FF2B5EF4-FFF2-40B4-BE49-F238E27FC236}">
              <a16:creationId xmlns:a16="http://schemas.microsoft.com/office/drawing/2014/main" id="{8DF6FFDE-6AAA-4C06-B2FA-B9CC5764BEE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191" name="直線コネクタ 190">
          <a:extLst>
            <a:ext uri="{FF2B5EF4-FFF2-40B4-BE49-F238E27FC236}">
              <a16:creationId xmlns:a16="http://schemas.microsoft.com/office/drawing/2014/main" id="{99B10A22-17C9-41D8-9D03-7FFB2C7DCD4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192" name="テキスト ボックス 191">
          <a:extLst>
            <a:ext uri="{FF2B5EF4-FFF2-40B4-BE49-F238E27FC236}">
              <a16:creationId xmlns:a16="http://schemas.microsoft.com/office/drawing/2014/main" id="{A1800FD9-26C4-41C7-8DE5-7FB753F1F0D9}"/>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193" name="直線コネクタ 192">
          <a:extLst>
            <a:ext uri="{FF2B5EF4-FFF2-40B4-BE49-F238E27FC236}">
              <a16:creationId xmlns:a16="http://schemas.microsoft.com/office/drawing/2014/main" id="{0FC827E6-424A-44B3-AD0B-A1E85FCE7182}"/>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194" name="テキスト ボックス 193">
          <a:extLst>
            <a:ext uri="{FF2B5EF4-FFF2-40B4-BE49-F238E27FC236}">
              <a16:creationId xmlns:a16="http://schemas.microsoft.com/office/drawing/2014/main" id="{9274B5C3-B3B8-4F52-95BC-40BCE77E1CEB}"/>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195" name="直線コネクタ 194">
          <a:extLst>
            <a:ext uri="{FF2B5EF4-FFF2-40B4-BE49-F238E27FC236}">
              <a16:creationId xmlns:a16="http://schemas.microsoft.com/office/drawing/2014/main" id="{62AAA126-ECAF-40E5-9875-BF974EC4DFE6}"/>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196" name="テキスト ボックス 195">
          <a:extLst>
            <a:ext uri="{FF2B5EF4-FFF2-40B4-BE49-F238E27FC236}">
              <a16:creationId xmlns:a16="http://schemas.microsoft.com/office/drawing/2014/main" id="{735391DA-C634-4AB4-8A47-A776EA68FC4C}"/>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197" name="直線コネクタ 196">
          <a:extLst>
            <a:ext uri="{FF2B5EF4-FFF2-40B4-BE49-F238E27FC236}">
              <a16:creationId xmlns:a16="http://schemas.microsoft.com/office/drawing/2014/main" id="{84F8E6FE-9913-47B3-8811-55AE3D6C1303}"/>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198" name="テキスト ボックス 197">
          <a:extLst>
            <a:ext uri="{FF2B5EF4-FFF2-40B4-BE49-F238E27FC236}">
              <a16:creationId xmlns:a16="http://schemas.microsoft.com/office/drawing/2014/main" id="{E8F2AAF9-7B8A-4FC8-ABD2-02DBF48DFC1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199" name="直線コネクタ 198">
          <a:extLst>
            <a:ext uri="{FF2B5EF4-FFF2-40B4-BE49-F238E27FC236}">
              <a16:creationId xmlns:a16="http://schemas.microsoft.com/office/drawing/2014/main" id="{D1972D9A-65B1-4249-97DC-A58B340B0E47}"/>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200" name="テキスト ボックス 199">
          <a:extLst>
            <a:ext uri="{FF2B5EF4-FFF2-40B4-BE49-F238E27FC236}">
              <a16:creationId xmlns:a16="http://schemas.microsoft.com/office/drawing/2014/main" id="{FFB245C5-710F-4353-86F2-691C2ACA9633}"/>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201" name="直線コネクタ 200">
          <a:extLst>
            <a:ext uri="{FF2B5EF4-FFF2-40B4-BE49-F238E27FC236}">
              <a16:creationId xmlns:a16="http://schemas.microsoft.com/office/drawing/2014/main" id="{1E256956-0B85-4454-A35B-B0F8B0CD44BC}"/>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202" name="テキスト ボックス 201">
          <a:extLst>
            <a:ext uri="{FF2B5EF4-FFF2-40B4-BE49-F238E27FC236}">
              <a16:creationId xmlns:a16="http://schemas.microsoft.com/office/drawing/2014/main" id="{27D31DB9-9411-484A-AD08-F39976B5C1A8}"/>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03" name="直線コネクタ 202">
          <a:extLst>
            <a:ext uri="{FF2B5EF4-FFF2-40B4-BE49-F238E27FC236}">
              <a16:creationId xmlns:a16="http://schemas.microsoft.com/office/drawing/2014/main" id="{8AC745C5-FF72-4994-87E5-05F6AB42FEB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04" name="テキスト ボックス 203">
          <a:extLst>
            <a:ext uri="{FF2B5EF4-FFF2-40B4-BE49-F238E27FC236}">
              <a16:creationId xmlns:a16="http://schemas.microsoft.com/office/drawing/2014/main" id="{1BDA2C83-90F6-4733-AAC3-993AE93710BA}"/>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05" name="【一般廃棄物処理施設】&#10;一人当たり有形固定資産（償却資産）額グラフ枠">
          <a:extLst>
            <a:ext uri="{FF2B5EF4-FFF2-40B4-BE49-F238E27FC236}">
              <a16:creationId xmlns:a16="http://schemas.microsoft.com/office/drawing/2014/main" id="{44617882-8F94-4931-9A0F-43A6930DA48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135544</xdr:rowOff>
    </xdr:from>
    <xdr:to>
      <xdr:col>116</xdr:col>
      <xdr:colOff>62864</xdr:colOff>
      <xdr:row>42</xdr:row>
      <xdr:rowOff>79827</xdr:rowOff>
    </xdr:to>
    <xdr:cxnSp macro="">
      <xdr:nvCxnSpPr>
        <xdr:cNvPr id="206" name="直線コネクタ 205">
          <a:extLst>
            <a:ext uri="{FF2B5EF4-FFF2-40B4-BE49-F238E27FC236}">
              <a16:creationId xmlns:a16="http://schemas.microsoft.com/office/drawing/2014/main" id="{2BD303CC-6C99-4B19-B180-1018017C4875}"/>
            </a:ext>
          </a:extLst>
        </xdr:cNvPr>
        <xdr:cNvCxnSpPr/>
      </xdr:nvCxnSpPr>
      <xdr:spPr>
        <a:xfrm flipV="1">
          <a:off x="22160864" y="5793394"/>
          <a:ext cx="0" cy="1487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83654</xdr:rowOff>
    </xdr:from>
    <xdr:ext cx="534377" cy="259045"/>
    <xdr:sp macro="" textlink="">
      <xdr:nvSpPr>
        <xdr:cNvPr id="207" name="【一般廃棄物処理施設】&#10;一人当たり有形固定資産（償却資産）額最小値テキスト">
          <a:extLst>
            <a:ext uri="{FF2B5EF4-FFF2-40B4-BE49-F238E27FC236}">
              <a16:creationId xmlns:a16="http://schemas.microsoft.com/office/drawing/2014/main" id="{68AF6321-5179-4F36-B37A-6A16B20BD20D}"/>
            </a:ext>
          </a:extLst>
        </xdr:cNvPr>
        <xdr:cNvSpPr txBox="1"/>
      </xdr:nvSpPr>
      <xdr:spPr>
        <a:xfrm>
          <a:off x="22199600" y="728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79827</xdr:rowOff>
    </xdr:from>
    <xdr:to>
      <xdr:col>116</xdr:col>
      <xdr:colOff>152400</xdr:colOff>
      <xdr:row>42</xdr:row>
      <xdr:rowOff>79827</xdr:rowOff>
    </xdr:to>
    <xdr:cxnSp macro="">
      <xdr:nvCxnSpPr>
        <xdr:cNvPr id="208" name="直線コネクタ 207">
          <a:extLst>
            <a:ext uri="{FF2B5EF4-FFF2-40B4-BE49-F238E27FC236}">
              <a16:creationId xmlns:a16="http://schemas.microsoft.com/office/drawing/2014/main" id="{7CF1FCD5-336C-4E96-A75E-20D347DFC4AC}"/>
            </a:ext>
          </a:extLst>
        </xdr:cNvPr>
        <xdr:cNvCxnSpPr/>
      </xdr:nvCxnSpPr>
      <xdr:spPr>
        <a:xfrm>
          <a:off x="22072600" y="728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82221</xdr:rowOff>
    </xdr:from>
    <xdr:ext cx="690189" cy="259045"/>
    <xdr:sp macro="" textlink="">
      <xdr:nvSpPr>
        <xdr:cNvPr id="209" name="【一般廃棄物処理施設】&#10;一人当たり有形固定資産（償却資産）額最大値テキスト">
          <a:extLst>
            <a:ext uri="{FF2B5EF4-FFF2-40B4-BE49-F238E27FC236}">
              <a16:creationId xmlns:a16="http://schemas.microsoft.com/office/drawing/2014/main" id="{4F9C057D-7B72-4CBE-8B7E-D31A94C154A1}"/>
            </a:ext>
          </a:extLst>
        </xdr:cNvPr>
        <xdr:cNvSpPr txBox="1"/>
      </xdr:nvSpPr>
      <xdr:spPr>
        <a:xfrm>
          <a:off x="22199600" y="55686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135544</xdr:rowOff>
    </xdr:from>
    <xdr:to>
      <xdr:col>116</xdr:col>
      <xdr:colOff>152400</xdr:colOff>
      <xdr:row>33</xdr:row>
      <xdr:rowOff>135544</xdr:rowOff>
    </xdr:to>
    <xdr:cxnSp macro="">
      <xdr:nvCxnSpPr>
        <xdr:cNvPr id="210" name="直線コネクタ 209">
          <a:extLst>
            <a:ext uri="{FF2B5EF4-FFF2-40B4-BE49-F238E27FC236}">
              <a16:creationId xmlns:a16="http://schemas.microsoft.com/office/drawing/2014/main" id="{210A08B8-60A7-4AC6-B185-F41ED15F3A21}"/>
            </a:ext>
          </a:extLst>
        </xdr:cNvPr>
        <xdr:cNvCxnSpPr/>
      </xdr:nvCxnSpPr>
      <xdr:spPr>
        <a:xfrm>
          <a:off x="22072600" y="5793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93365</xdr:rowOff>
    </xdr:from>
    <xdr:ext cx="599010" cy="259045"/>
    <xdr:sp macro="" textlink="">
      <xdr:nvSpPr>
        <xdr:cNvPr id="211" name="【一般廃棄物処理施設】&#10;一人当たり有形固定資産（償却資産）額平均値テキスト">
          <a:extLst>
            <a:ext uri="{FF2B5EF4-FFF2-40B4-BE49-F238E27FC236}">
              <a16:creationId xmlns:a16="http://schemas.microsoft.com/office/drawing/2014/main" id="{883AC5EE-CB11-444B-A2C3-9C89C674E8E4}"/>
            </a:ext>
          </a:extLst>
        </xdr:cNvPr>
        <xdr:cNvSpPr txBox="1"/>
      </xdr:nvSpPr>
      <xdr:spPr>
        <a:xfrm>
          <a:off x="22199600" y="69513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114938</xdr:rowOff>
    </xdr:from>
    <xdr:to>
      <xdr:col>116</xdr:col>
      <xdr:colOff>114300</xdr:colOff>
      <xdr:row>41</xdr:row>
      <xdr:rowOff>45088</xdr:rowOff>
    </xdr:to>
    <xdr:sp macro="" textlink="">
      <xdr:nvSpPr>
        <xdr:cNvPr id="212" name="フローチャート: 判断 211">
          <a:extLst>
            <a:ext uri="{FF2B5EF4-FFF2-40B4-BE49-F238E27FC236}">
              <a16:creationId xmlns:a16="http://schemas.microsoft.com/office/drawing/2014/main" id="{D4DD3C4E-1281-4F7E-B6C4-CEA632E872CF}"/>
            </a:ext>
          </a:extLst>
        </xdr:cNvPr>
        <xdr:cNvSpPr/>
      </xdr:nvSpPr>
      <xdr:spPr>
        <a:xfrm>
          <a:off x="22110700" y="697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160272</xdr:rowOff>
    </xdr:from>
    <xdr:to>
      <xdr:col>112</xdr:col>
      <xdr:colOff>38100</xdr:colOff>
      <xdr:row>41</xdr:row>
      <xdr:rowOff>90422</xdr:rowOff>
    </xdr:to>
    <xdr:sp macro="" textlink="">
      <xdr:nvSpPr>
        <xdr:cNvPr id="213" name="フローチャート: 判断 212">
          <a:extLst>
            <a:ext uri="{FF2B5EF4-FFF2-40B4-BE49-F238E27FC236}">
              <a16:creationId xmlns:a16="http://schemas.microsoft.com/office/drawing/2014/main" id="{71F17C63-5537-4073-A848-DC379094C9FA}"/>
            </a:ext>
          </a:extLst>
        </xdr:cNvPr>
        <xdr:cNvSpPr/>
      </xdr:nvSpPr>
      <xdr:spPr>
        <a:xfrm>
          <a:off x="21272500" y="701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106949</xdr:rowOff>
    </xdr:from>
    <xdr:ext cx="599010" cy="259045"/>
    <xdr:sp macro="" textlink="">
      <xdr:nvSpPr>
        <xdr:cNvPr id="214" name="n_1aveValue【一般廃棄物処理施設】&#10;一人当たり有形固定資産（償却資産）額">
          <a:extLst>
            <a:ext uri="{FF2B5EF4-FFF2-40B4-BE49-F238E27FC236}">
              <a16:creationId xmlns:a16="http://schemas.microsoft.com/office/drawing/2014/main" id="{3692D413-E6DD-4E25-B7E9-A1DD0CB54768}"/>
            </a:ext>
          </a:extLst>
        </xdr:cNvPr>
        <xdr:cNvSpPr txBox="1"/>
      </xdr:nvSpPr>
      <xdr:spPr>
        <a:xfrm>
          <a:off x="21011095" y="6793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156039</xdr:rowOff>
    </xdr:from>
    <xdr:to>
      <xdr:col>107</xdr:col>
      <xdr:colOff>101600</xdr:colOff>
      <xdr:row>41</xdr:row>
      <xdr:rowOff>86189</xdr:rowOff>
    </xdr:to>
    <xdr:sp macro="" textlink="">
      <xdr:nvSpPr>
        <xdr:cNvPr id="215" name="フローチャート: 判断 214">
          <a:extLst>
            <a:ext uri="{FF2B5EF4-FFF2-40B4-BE49-F238E27FC236}">
              <a16:creationId xmlns:a16="http://schemas.microsoft.com/office/drawing/2014/main" id="{8312FBCC-DE4D-4B8C-9E23-DBD468F1EBAB}"/>
            </a:ext>
          </a:extLst>
        </xdr:cNvPr>
        <xdr:cNvSpPr/>
      </xdr:nvSpPr>
      <xdr:spPr>
        <a:xfrm>
          <a:off x="20383500" y="701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102716</xdr:rowOff>
    </xdr:from>
    <xdr:ext cx="599010" cy="259045"/>
    <xdr:sp macro="" textlink="">
      <xdr:nvSpPr>
        <xdr:cNvPr id="216" name="n_2aveValue【一般廃棄物処理施設】&#10;一人当たり有形固定資産（償却資産）額">
          <a:extLst>
            <a:ext uri="{FF2B5EF4-FFF2-40B4-BE49-F238E27FC236}">
              <a16:creationId xmlns:a16="http://schemas.microsoft.com/office/drawing/2014/main" id="{8F5E54E3-B1EA-4BFC-9F5E-368F3581E039}"/>
            </a:ext>
          </a:extLst>
        </xdr:cNvPr>
        <xdr:cNvSpPr txBox="1"/>
      </xdr:nvSpPr>
      <xdr:spPr>
        <a:xfrm>
          <a:off x="20134795" y="6789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1030</xdr:rowOff>
    </xdr:from>
    <xdr:to>
      <xdr:col>102</xdr:col>
      <xdr:colOff>165100</xdr:colOff>
      <xdr:row>41</xdr:row>
      <xdr:rowOff>102630</xdr:rowOff>
    </xdr:to>
    <xdr:sp macro="" textlink="">
      <xdr:nvSpPr>
        <xdr:cNvPr id="217" name="フローチャート: 判断 216">
          <a:extLst>
            <a:ext uri="{FF2B5EF4-FFF2-40B4-BE49-F238E27FC236}">
              <a16:creationId xmlns:a16="http://schemas.microsoft.com/office/drawing/2014/main" id="{3B24C228-A9B4-455D-8C0A-2139D53B3552}"/>
            </a:ext>
          </a:extLst>
        </xdr:cNvPr>
        <xdr:cNvSpPr/>
      </xdr:nvSpPr>
      <xdr:spPr>
        <a:xfrm>
          <a:off x="19494500" y="703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39</xdr:row>
      <xdr:rowOff>119157</xdr:rowOff>
    </xdr:from>
    <xdr:ext cx="599010" cy="259045"/>
    <xdr:sp macro="" textlink="">
      <xdr:nvSpPr>
        <xdr:cNvPr id="218" name="n_3aveValue【一般廃棄物処理施設】&#10;一人当たり有形固定資産（償却資産）額">
          <a:extLst>
            <a:ext uri="{FF2B5EF4-FFF2-40B4-BE49-F238E27FC236}">
              <a16:creationId xmlns:a16="http://schemas.microsoft.com/office/drawing/2014/main" id="{5ECF8900-3AE4-45A5-9A2B-0B93F72E08B7}"/>
            </a:ext>
          </a:extLst>
        </xdr:cNvPr>
        <xdr:cNvSpPr txBox="1"/>
      </xdr:nvSpPr>
      <xdr:spPr>
        <a:xfrm>
          <a:off x="19245795" y="680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219" name="テキスト ボックス 218">
          <a:extLst>
            <a:ext uri="{FF2B5EF4-FFF2-40B4-BE49-F238E27FC236}">
              <a16:creationId xmlns:a16="http://schemas.microsoft.com/office/drawing/2014/main" id="{BA3237C1-66FF-49AB-AD37-7B059CB3437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20" name="テキスト ボックス 219">
          <a:extLst>
            <a:ext uri="{FF2B5EF4-FFF2-40B4-BE49-F238E27FC236}">
              <a16:creationId xmlns:a16="http://schemas.microsoft.com/office/drawing/2014/main" id="{8AAB25AB-E905-4FE3-9329-B5C038896D0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21" name="テキスト ボックス 220">
          <a:extLst>
            <a:ext uri="{FF2B5EF4-FFF2-40B4-BE49-F238E27FC236}">
              <a16:creationId xmlns:a16="http://schemas.microsoft.com/office/drawing/2014/main" id="{67B449C7-A4D0-4999-8C6A-E7BB48F8B21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22" name="テキスト ボックス 221">
          <a:extLst>
            <a:ext uri="{FF2B5EF4-FFF2-40B4-BE49-F238E27FC236}">
              <a16:creationId xmlns:a16="http://schemas.microsoft.com/office/drawing/2014/main" id="{114502CF-EF9A-4AEA-A189-2BF1F045BD4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23" name="テキスト ボックス 222">
          <a:extLst>
            <a:ext uri="{FF2B5EF4-FFF2-40B4-BE49-F238E27FC236}">
              <a16:creationId xmlns:a16="http://schemas.microsoft.com/office/drawing/2014/main" id="{5728D106-516C-42C5-8DAE-C0BD2C967E2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42</xdr:row>
      <xdr:rowOff>33915</xdr:rowOff>
    </xdr:from>
    <xdr:to>
      <xdr:col>107</xdr:col>
      <xdr:colOff>101600</xdr:colOff>
      <xdr:row>42</xdr:row>
      <xdr:rowOff>135515</xdr:rowOff>
    </xdr:to>
    <xdr:sp macro="" textlink="">
      <xdr:nvSpPr>
        <xdr:cNvPr id="224" name="楕円 223">
          <a:extLst>
            <a:ext uri="{FF2B5EF4-FFF2-40B4-BE49-F238E27FC236}">
              <a16:creationId xmlns:a16="http://schemas.microsoft.com/office/drawing/2014/main" id="{95E2E371-E83A-4CAD-A40B-40C7F0645159}"/>
            </a:ext>
          </a:extLst>
        </xdr:cNvPr>
        <xdr:cNvSpPr/>
      </xdr:nvSpPr>
      <xdr:spPr>
        <a:xfrm>
          <a:off x="20383500" y="723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42</xdr:row>
      <xdr:rowOff>13996</xdr:rowOff>
    </xdr:from>
    <xdr:to>
      <xdr:col>102</xdr:col>
      <xdr:colOff>165100</xdr:colOff>
      <xdr:row>42</xdr:row>
      <xdr:rowOff>115596</xdr:rowOff>
    </xdr:to>
    <xdr:sp macro="" textlink="">
      <xdr:nvSpPr>
        <xdr:cNvPr id="225" name="楕円 224">
          <a:extLst>
            <a:ext uri="{FF2B5EF4-FFF2-40B4-BE49-F238E27FC236}">
              <a16:creationId xmlns:a16="http://schemas.microsoft.com/office/drawing/2014/main" id="{AF0D16B6-686B-4370-B1BA-1F2A61A668E2}"/>
            </a:ext>
          </a:extLst>
        </xdr:cNvPr>
        <xdr:cNvSpPr/>
      </xdr:nvSpPr>
      <xdr:spPr>
        <a:xfrm>
          <a:off x="19494500" y="72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64796</xdr:rowOff>
    </xdr:from>
    <xdr:to>
      <xdr:col>107</xdr:col>
      <xdr:colOff>50800</xdr:colOff>
      <xdr:row>42</xdr:row>
      <xdr:rowOff>84715</xdr:rowOff>
    </xdr:to>
    <xdr:cxnSp macro="">
      <xdr:nvCxnSpPr>
        <xdr:cNvPr id="226" name="直線コネクタ 225">
          <a:extLst>
            <a:ext uri="{FF2B5EF4-FFF2-40B4-BE49-F238E27FC236}">
              <a16:creationId xmlns:a16="http://schemas.microsoft.com/office/drawing/2014/main" id="{7DD03465-68D4-4AD9-B610-D76CD67910A0}"/>
            </a:ext>
          </a:extLst>
        </xdr:cNvPr>
        <xdr:cNvCxnSpPr/>
      </xdr:nvCxnSpPr>
      <xdr:spPr>
        <a:xfrm>
          <a:off x="19545300" y="7265696"/>
          <a:ext cx="889000" cy="19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106</xdr:col>
      <xdr:colOff>6428</xdr:colOff>
      <xdr:row>42</xdr:row>
      <xdr:rowOff>126642</xdr:rowOff>
    </xdr:from>
    <xdr:ext cx="469744" cy="259045"/>
    <xdr:sp macro="" textlink="">
      <xdr:nvSpPr>
        <xdr:cNvPr id="227" name="n_2mainValue【一般廃棄物処理施設】&#10;一人当たり有形固定資産（償却資産）額">
          <a:extLst>
            <a:ext uri="{FF2B5EF4-FFF2-40B4-BE49-F238E27FC236}">
              <a16:creationId xmlns:a16="http://schemas.microsoft.com/office/drawing/2014/main" id="{7E6A1F63-8B7E-412A-BEDE-6C4DA7E5CF4C}"/>
            </a:ext>
          </a:extLst>
        </xdr:cNvPr>
        <xdr:cNvSpPr txBox="1"/>
      </xdr:nvSpPr>
      <xdr:spPr>
        <a:xfrm>
          <a:off x="20199428" y="732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106723</xdr:rowOff>
    </xdr:from>
    <xdr:ext cx="534377" cy="259045"/>
    <xdr:sp macro="" textlink="">
      <xdr:nvSpPr>
        <xdr:cNvPr id="228" name="n_3mainValue【一般廃棄物処理施設】&#10;一人当たり有形固定資産（償却資産）額">
          <a:extLst>
            <a:ext uri="{FF2B5EF4-FFF2-40B4-BE49-F238E27FC236}">
              <a16:creationId xmlns:a16="http://schemas.microsoft.com/office/drawing/2014/main" id="{D63D7615-0919-41DE-837B-99732CE504E8}"/>
            </a:ext>
          </a:extLst>
        </xdr:cNvPr>
        <xdr:cNvSpPr txBox="1"/>
      </xdr:nvSpPr>
      <xdr:spPr>
        <a:xfrm>
          <a:off x="19278111" y="730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29" name="正方形/長方形 228">
          <a:extLst>
            <a:ext uri="{FF2B5EF4-FFF2-40B4-BE49-F238E27FC236}">
              <a16:creationId xmlns:a16="http://schemas.microsoft.com/office/drawing/2014/main" id="{7B76220A-02B2-4F6F-AE02-FCA05C198B8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30" name="正方形/長方形 229">
          <a:extLst>
            <a:ext uri="{FF2B5EF4-FFF2-40B4-BE49-F238E27FC236}">
              <a16:creationId xmlns:a16="http://schemas.microsoft.com/office/drawing/2014/main" id="{1D2C51E6-6CFB-4C25-B66E-EA2304704DF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31" name="正方形/長方形 230">
          <a:extLst>
            <a:ext uri="{FF2B5EF4-FFF2-40B4-BE49-F238E27FC236}">
              <a16:creationId xmlns:a16="http://schemas.microsoft.com/office/drawing/2014/main" id="{3E059D1A-2A24-4365-AC9F-1F501AFEDC8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32" name="正方形/長方形 231">
          <a:extLst>
            <a:ext uri="{FF2B5EF4-FFF2-40B4-BE49-F238E27FC236}">
              <a16:creationId xmlns:a16="http://schemas.microsoft.com/office/drawing/2014/main" id="{42BC2FA9-6D6E-4BBD-BE55-8E2B87B0DD1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33" name="正方形/長方形 232">
          <a:extLst>
            <a:ext uri="{FF2B5EF4-FFF2-40B4-BE49-F238E27FC236}">
              <a16:creationId xmlns:a16="http://schemas.microsoft.com/office/drawing/2014/main" id="{FD6E4DC5-A14B-4D42-B3CD-60AD2AA1D76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34" name="正方形/長方形 233">
          <a:extLst>
            <a:ext uri="{FF2B5EF4-FFF2-40B4-BE49-F238E27FC236}">
              <a16:creationId xmlns:a16="http://schemas.microsoft.com/office/drawing/2014/main" id="{4E8F2E3C-A5F4-4494-83A8-4ADEE947AE8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35" name="正方形/長方形 234">
          <a:extLst>
            <a:ext uri="{FF2B5EF4-FFF2-40B4-BE49-F238E27FC236}">
              <a16:creationId xmlns:a16="http://schemas.microsoft.com/office/drawing/2014/main" id="{3F880507-D99B-4E5B-94D2-CA12D651DF8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36" name="正方形/長方形 235">
          <a:extLst>
            <a:ext uri="{FF2B5EF4-FFF2-40B4-BE49-F238E27FC236}">
              <a16:creationId xmlns:a16="http://schemas.microsoft.com/office/drawing/2014/main" id="{04254BE3-8943-4035-B2D0-BE434CEFF7F4}"/>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237" name="正方形/長方形 236">
          <a:extLst>
            <a:ext uri="{FF2B5EF4-FFF2-40B4-BE49-F238E27FC236}">
              <a16:creationId xmlns:a16="http://schemas.microsoft.com/office/drawing/2014/main" id="{CF29736A-91D4-481E-AD51-16CDABD5BE4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38" name="正方形/長方形 237">
          <a:extLst>
            <a:ext uri="{FF2B5EF4-FFF2-40B4-BE49-F238E27FC236}">
              <a16:creationId xmlns:a16="http://schemas.microsoft.com/office/drawing/2014/main" id="{E916A250-BA22-4760-BA33-DA31F4B7D71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39" name="正方形/長方形 238">
          <a:extLst>
            <a:ext uri="{FF2B5EF4-FFF2-40B4-BE49-F238E27FC236}">
              <a16:creationId xmlns:a16="http://schemas.microsoft.com/office/drawing/2014/main" id="{6E0C7AC9-54C9-4EFF-98A7-8C4A9DF23FA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40" name="正方形/長方形 239">
          <a:extLst>
            <a:ext uri="{FF2B5EF4-FFF2-40B4-BE49-F238E27FC236}">
              <a16:creationId xmlns:a16="http://schemas.microsoft.com/office/drawing/2014/main" id="{5052676B-3858-4B47-98BE-934CEFC3BD0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41" name="正方形/長方形 240">
          <a:extLst>
            <a:ext uri="{FF2B5EF4-FFF2-40B4-BE49-F238E27FC236}">
              <a16:creationId xmlns:a16="http://schemas.microsoft.com/office/drawing/2014/main" id="{B2693342-7A09-4E17-BEFD-9967311A884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42" name="正方形/長方形 241">
          <a:extLst>
            <a:ext uri="{FF2B5EF4-FFF2-40B4-BE49-F238E27FC236}">
              <a16:creationId xmlns:a16="http://schemas.microsoft.com/office/drawing/2014/main" id="{7A465F57-DAB1-4662-BA9A-98AB12033D8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43" name="正方形/長方形 242">
          <a:extLst>
            <a:ext uri="{FF2B5EF4-FFF2-40B4-BE49-F238E27FC236}">
              <a16:creationId xmlns:a16="http://schemas.microsoft.com/office/drawing/2014/main" id="{D9720CB7-2C87-4A09-B728-001FA8CB388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44" name="正方形/長方形 243">
          <a:extLst>
            <a:ext uri="{FF2B5EF4-FFF2-40B4-BE49-F238E27FC236}">
              <a16:creationId xmlns:a16="http://schemas.microsoft.com/office/drawing/2014/main" id="{61FA7E75-8E57-412E-8AAF-7BDDC04C3391}"/>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245" name="正方形/長方形 244">
          <a:extLst>
            <a:ext uri="{FF2B5EF4-FFF2-40B4-BE49-F238E27FC236}">
              <a16:creationId xmlns:a16="http://schemas.microsoft.com/office/drawing/2014/main" id="{5C42C33F-FB26-48BF-8DEE-35B17E597FF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46" name="正方形/長方形 245">
          <a:extLst>
            <a:ext uri="{FF2B5EF4-FFF2-40B4-BE49-F238E27FC236}">
              <a16:creationId xmlns:a16="http://schemas.microsoft.com/office/drawing/2014/main" id="{1A0961FC-B799-46C9-9031-EEABFD70F2D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47" name="正方形/長方形 246">
          <a:extLst>
            <a:ext uri="{FF2B5EF4-FFF2-40B4-BE49-F238E27FC236}">
              <a16:creationId xmlns:a16="http://schemas.microsoft.com/office/drawing/2014/main" id="{3866C4E2-5E55-45C1-BE8C-3409C655B08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48" name="正方形/長方形 247">
          <a:extLst>
            <a:ext uri="{FF2B5EF4-FFF2-40B4-BE49-F238E27FC236}">
              <a16:creationId xmlns:a16="http://schemas.microsoft.com/office/drawing/2014/main" id="{BDD17792-2101-4375-B91E-B5F38228CB5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49" name="正方形/長方形 248">
          <a:extLst>
            <a:ext uri="{FF2B5EF4-FFF2-40B4-BE49-F238E27FC236}">
              <a16:creationId xmlns:a16="http://schemas.microsoft.com/office/drawing/2014/main" id="{ACE210FC-48E5-4DCB-A067-3301A42B50A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50" name="正方形/長方形 249">
          <a:extLst>
            <a:ext uri="{FF2B5EF4-FFF2-40B4-BE49-F238E27FC236}">
              <a16:creationId xmlns:a16="http://schemas.microsoft.com/office/drawing/2014/main" id="{DAF1B3F0-C808-41FD-8CF1-BF1F63CBBF9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51" name="正方形/長方形 250">
          <a:extLst>
            <a:ext uri="{FF2B5EF4-FFF2-40B4-BE49-F238E27FC236}">
              <a16:creationId xmlns:a16="http://schemas.microsoft.com/office/drawing/2014/main" id="{882D5F11-0ADC-4B2F-8E44-AC2437BB6B5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52" name="正方形/長方形 251">
          <a:extLst>
            <a:ext uri="{FF2B5EF4-FFF2-40B4-BE49-F238E27FC236}">
              <a16:creationId xmlns:a16="http://schemas.microsoft.com/office/drawing/2014/main" id="{32FA277D-173C-48AA-8E7F-A222411C492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253" name="テキスト ボックス 252">
          <a:extLst>
            <a:ext uri="{FF2B5EF4-FFF2-40B4-BE49-F238E27FC236}">
              <a16:creationId xmlns:a16="http://schemas.microsoft.com/office/drawing/2014/main" id="{8D3917BA-44B6-48E3-8D28-88154F780D2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254" name="直線コネクタ 253">
          <a:extLst>
            <a:ext uri="{FF2B5EF4-FFF2-40B4-BE49-F238E27FC236}">
              <a16:creationId xmlns:a16="http://schemas.microsoft.com/office/drawing/2014/main" id="{BA5C4548-442C-4FD3-9836-A7F86FB917F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255" name="テキスト ボックス 254">
          <a:extLst>
            <a:ext uri="{FF2B5EF4-FFF2-40B4-BE49-F238E27FC236}">
              <a16:creationId xmlns:a16="http://schemas.microsoft.com/office/drawing/2014/main" id="{C09EED25-3A19-4B21-8739-6890DA9F52CF}"/>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256" name="直線コネクタ 255">
          <a:extLst>
            <a:ext uri="{FF2B5EF4-FFF2-40B4-BE49-F238E27FC236}">
              <a16:creationId xmlns:a16="http://schemas.microsoft.com/office/drawing/2014/main" id="{3BE52736-0551-48A0-A1C9-5F1F4BE8140A}"/>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257" name="テキスト ボックス 256">
          <a:extLst>
            <a:ext uri="{FF2B5EF4-FFF2-40B4-BE49-F238E27FC236}">
              <a16:creationId xmlns:a16="http://schemas.microsoft.com/office/drawing/2014/main" id="{009638BE-5D9E-4230-A7FE-C4A6CD34DA28}"/>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258" name="直線コネクタ 257">
          <a:extLst>
            <a:ext uri="{FF2B5EF4-FFF2-40B4-BE49-F238E27FC236}">
              <a16:creationId xmlns:a16="http://schemas.microsoft.com/office/drawing/2014/main" id="{8EFAEFB6-AC02-4710-817D-B63256E8185B}"/>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259" name="テキスト ボックス 258">
          <a:extLst>
            <a:ext uri="{FF2B5EF4-FFF2-40B4-BE49-F238E27FC236}">
              <a16:creationId xmlns:a16="http://schemas.microsoft.com/office/drawing/2014/main" id="{8D056F5B-AE54-4AA1-9F4C-80CB6DC6795E}"/>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260" name="直線コネクタ 259">
          <a:extLst>
            <a:ext uri="{FF2B5EF4-FFF2-40B4-BE49-F238E27FC236}">
              <a16:creationId xmlns:a16="http://schemas.microsoft.com/office/drawing/2014/main" id="{3C44C038-45FE-4127-AAB2-AB688F0E35C7}"/>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261" name="テキスト ボックス 260">
          <a:extLst>
            <a:ext uri="{FF2B5EF4-FFF2-40B4-BE49-F238E27FC236}">
              <a16:creationId xmlns:a16="http://schemas.microsoft.com/office/drawing/2014/main" id="{F1488A56-C097-422E-A0D0-76F335DA9CE1}"/>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262" name="直線コネクタ 261">
          <a:extLst>
            <a:ext uri="{FF2B5EF4-FFF2-40B4-BE49-F238E27FC236}">
              <a16:creationId xmlns:a16="http://schemas.microsoft.com/office/drawing/2014/main" id="{6B682313-4B4E-492A-8570-CF25B2B4D219}"/>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263" name="テキスト ボックス 262">
          <a:extLst>
            <a:ext uri="{FF2B5EF4-FFF2-40B4-BE49-F238E27FC236}">
              <a16:creationId xmlns:a16="http://schemas.microsoft.com/office/drawing/2014/main" id="{268FFBEE-6457-4E89-86F2-C12346D1FA47}"/>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264" name="直線コネクタ 263">
          <a:extLst>
            <a:ext uri="{FF2B5EF4-FFF2-40B4-BE49-F238E27FC236}">
              <a16:creationId xmlns:a16="http://schemas.microsoft.com/office/drawing/2014/main" id="{1912DDEF-09D2-4FA0-B916-0C59C1C57652}"/>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265" name="テキスト ボックス 264">
          <a:extLst>
            <a:ext uri="{FF2B5EF4-FFF2-40B4-BE49-F238E27FC236}">
              <a16:creationId xmlns:a16="http://schemas.microsoft.com/office/drawing/2014/main" id="{DCC6849C-FD20-4FAF-B61C-9C7751394535}"/>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266" name="直線コネクタ 265">
          <a:extLst>
            <a:ext uri="{FF2B5EF4-FFF2-40B4-BE49-F238E27FC236}">
              <a16:creationId xmlns:a16="http://schemas.microsoft.com/office/drawing/2014/main" id="{B931CACF-2730-4FC0-ADC1-F3573F1ECD7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267" name="テキスト ボックス 266">
          <a:extLst>
            <a:ext uri="{FF2B5EF4-FFF2-40B4-BE49-F238E27FC236}">
              <a16:creationId xmlns:a16="http://schemas.microsoft.com/office/drawing/2014/main" id="{62DAE55E-E103-4FD2-B87A-1DE2F65B897A}"/>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268" name="【消防施設】&#10;有形固定資産減価償却率グラフ枠">
          <a:extLst>
            <a:ext uri="{FF2B5EF4-FFF2-40B4-BE49-F238E27FC236}">
              <a16:creationId xmlns:a16="http://schemas.microsoft.com/office/drawing/2014/main" id="{2CF19678-A257-4A99-9863-1C448A2868D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87</xdr:row>
      <xdr:rowOff>13336</xdr:rowOff>
    </xdr:to>
    <xdr:cxnSp macro="">
      <xdr:nvCxnSpPr>
        <xdr:cNvPr id="269" name="直線コネクタ 268">
          <a:extLst>
            <a:ext uri="{FF2B5EF4-FFF2-40B4-BE49-F238E27FC236}">
              <a16:creationId xmlns:a16="http://schemas.microsoft.com/office/drawing/2014/main" id="{00A18FA1-0C79-42DC-BFF0-F5CDFAD6B500}"/>
            </a:ext>
          </a:extLst>
        </xdr:cNvPr>
        <xdr:cNvCxnSpPr/>
      </xdr:nvCxnSpPr>
      <xdr:spPr>
        <a:xfrm flipV="1">
          <a:off x="16318864" y="13434061"/>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17163</xdr:rowOff>
    </xdr:from>
    <xdr:ext cx="405111" cy="259045"/>
    <xdr:sp macro="" textlink="">
      <xdr:nvSpPr>
        <xdr:cNvPr id="270" name="【消防施設】&#10;有形固定資産減価償却率最小値テキスト">
          <a:extLst>
            <a:ext uri="{FF2B5EF4-FFF2-40B4-BE49-F238E27FC236}">
              <a16:creationId xmlns:a16="http://schemas.microsoft.com/office/drawing/2014/main" id="{5D4FE00C-E686-4709-95DD-9F500F82B636}"/>
            </a:ext>
          </a:extLst>
        </xdr:cNvPr>
        <xdr:cNvSpPr txBox="1"/>
      </xdr:nvSpPr>
      <xdr:spPr>
        <a:xfrm>
          <a:off x="16357600" y="1493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13336</xdr:rowOff>
    </xdr:from>
    <xdr:to>
      <xdr:col>86</xdr:col>
      <xdr:colOff>25400</xdr:colOff>
      <xdr:row>87</xdr:row>
      <xdr:rowOff>13336</xdr:rowOff>
    </xdr:to>
    <xdr:cxnSp macro="">
      <xdr:nvCxnSpPr>
        <xdr:cNvPr id="271" name="直線コネクタ 270">
          <a:extLst>
            <a:ext uri="{FF2B5EF4-FFF2-40B4-BE49-F238E27FC236}">
              <a16:creationId xmlns:a16="http://schemas.microsoft.com/office/drawing/2014/main" id="{34FF7512-E4E8-49B8-93F0-302E0A8C7D79}"/>
            </a:ext>
          </a:extLst>
        </xdr:cNvPr>
        <xdr:cNvCxnSpPr/>
      </xdr:nvCxnSpPr>
      <xdr:spPr>
        <a:xfrm>
          <a:off x="16230600" y="1492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405111" cy="259045"/>
    <xdr:sp macro="" textlink="">
      <xdr:nvSpPr>
        <xdr:cNvPr id="272" name="【消防施設】&#10;有形固定資産減価償却率最大値テキスト">
          <a:extLst>
            <a:ext uri="{FF2B5EF4-FFF2-40B4-BE49-F238E27FC236}">
              <a16:creationId xmlns:a16="http://schemas.microsoft.com/office/drawing/2014/main" id="{76110664-6A32-4740-B10B-062CB8D894D9}"/>
            </a:ext>
          </a:extLst>
        </xdr:cNvPr>
        <xdr:cNvSpPr txBox="1"/>
      </xdr:nvSpPr>
      <xdr:spPr>
        <a:xfrm>
          <a:off x="163576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273" name="直線コネクタ 272">
          <a:extLst>
            <a:ext uri="{FF2B5EF4-FFF2-40B4-BE49-F238E27FC236}">
              <a16:creationId xmlns:a16="http://schemas.microsoft.com/office/drawing/2014/main" id="{7DA6E540-8A94-4D65-AD1F-112CD4363377}"/>
            </a:ext>
          </a:extLst>
        </xdr:cNvPr>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112413</xdr:rowOff>
    </xdr:from>
    <xdr:ext cx="405111" cy="259045"/>
    <xdr:sp macro="" textlink="">
      <xdr:nvSpPr>
        <xdr:cNvPr id="274" name="【消防施設】&#10;有形固定資産減価償却率平均値テキスト">
          <a:extLst>
            <a:ext uri="{FF2B5EF4-FFF2-40B4-BE49-F238E27FC236}">
              <a16:creationId xmlns:a16="http://schemas.microsoft.com/office/drawing/2014/main" id="{96388BF1-4865-45DF-9A3D-A24233A0D64B}"/>
            </a:ext>
          </a:extLst>
        </xdr:cNvPr>
        <xdr:cNvSpPr txBox="1"/>
      </xdr:nvSpPr>
      <xdr:spPr>
        <a:xfrm>
          <a:off x="16357600" y="13999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275" name="フローチャート: 判断 274">
          <a:extLst>
            <a:ext uri="{FF2B5EF4-FFF2-40B4-BE49-F238E27FC236}">
              <a16:creationId xmlns:a16="http://schemas.microsoft.com/office/drawing/2014/main" id="{A0F16A59-9B6E-4A2D-B8CF-0EC1D77C9CE3}"/>
            </a:ext>
          </a:extLst>
        </xdr:cNvPr>
        <xdr:cNvSpPr/>
      </xdr:nvSpPr>
      <xdr:spPr>
        <a:xfrm>
          <a:off x="162687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149225</xdr:rowOff>
    </xdr:from>
    <xdr:to>
      <xdr:col>81</xdr:col>
      <xdr:colOff>101600</xdr:colOff>
      <xdr:row>82</xdr:row>
      <xdr:rowOff>79375</xdr:rowOff>
    </xdr:to>
    <xdr:sp macro="" textlink="">
      <xdr:nvSpPr>
        <xdr:cNvPr id="276" name="フローチャート: 判断 275">
          <a:extLst>
            <a:ext uri="{FF2B5EF4-FFF2-40B4-BE49-F238E27FC236}">
              <a16:creationId xmlns:a16="http://schemas.microsoft.com/office/drawing/2014/main" id="{F06FFC09-C917-4709-9ECE-4282D7CDAF24}"/>
            </a:ext>
          </a:extLst>
        </xdr:cNvPr>
        <xdr:cNvSpPr/>
      </xdr:nvSpPr>
      <xdr:spPr>
        <a:xfrm>
          <a:off x="15430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95902</xdr:rowOff>
    </xdr:from>
    <xdr:ext cx="405111" cy="259045"/>
    <xdr:sp macro="" textlink="">
      <xdr:nvSpPr>
        <xdr:cNvPr id="277" name="n_1aveValue【消防施設】&#10;有形固定資産減価償却率">
          <a:extLst>
            <a:ext uri="{FF2B5EF4-FFF2-40B4-BE49-F238E27FC236}">
              <a16:creationId xmlns:a16="http://schemas.microsoft.com/office/drawing/2014/main" id="{DBAF363B-27DE-4CBA-A05F-6DC5EF421D66}"/>
            </a:ext>
          </a:extLst>
        </xdr:cNvPr>
        <xdr:cNvSpPr txBox="1"/>
      </xdr:nvSpPr>
      <xdr:spPr>
        <a:xfrm>
          <a:off x="152660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76836</xdr:rowOff>
    </xdr:from>
    <xdr:to>
      <xdr:col>76</xdr:col>
      <xdr:colOff>165100</xdr:colOff>
      <xdr:row>83</xdr:row>
      <xdr:rowOff>6986</xdr:rowOff>
    </xdr:to>
    <xdr:sp macro="" textlink="">
      <xdr:nvSpPr>
        <xdr:cNvPr id="278" name="フローチャート: 判断 277">
          <a:extLst>
            <a:ext uri="{FF2B5EF4-FFF2-40B4-BE49-F238E27FC236}">
              <a16:creationId xmlns:a16="http://schemas.microsoft.com/office/drawing/2014/main" id="{839686B9-23C8-44A2-8F11-B777CE6CAA13}"/>
            </a:ext>
          </a:extLst>
        </xdr:cNvPr>
        <xdr:cNvSpPr/>
      </xdr:nvSpPr>
      <xdr:spPr>
        <a:xfrm>
          <a:off x="14541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23513</xdr:rowOff>
    </xdr:from>
    <xdr:ext cx="405111" cy="259045"/>
    <xdr:sp macro="" textlink="">
      <xdr:nvSpPr>
        <xdr:cNvPr id="279" name="n_2aveValue【消防施設】&#10;有形固定資産減価償却率">
          <a:extLst>
            <a:ext uri="{FF2B5EF4-FFF2-40B4-BE49-F238E27FC236}">
              <a16:creationId xmlns:a16="http://schemas.microsoft.com/office/drawing/2014/main" id="{A1766E86-368C-4183-8EAB-041AFBCCB9D9}"/>
            </a:ext>
          </a:extLst>
        </xdr:cNvPr>
        <xdr:cNvSpPr txBox="1"/>
      </xdr:nvSpPr>
      <xdr:spPr>
        <a:xfrm>
          <a:off x="14389744"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69214</xdr:rowOff>
    </xdr:from>
    <xdr:to>
      <xdr:col>72</xdr:col>
      <xdr:colOff>38100</xdr:colOff>
      <xdr:row>82</xdr:row>
      <xdr:rowOff>170814</xdr:rowOff>
    </xdr:to>
    <xdr:sp macro="" textlink="">
      <xdr:nvSpPr>
        <xdr:cNvPr id="280" name="フローチャート: 判断 279">
          <a:extLst>
            <a:ext uri="{FF2B5EF4-FFF2-40B4-BE49-F238E27FC236}">
              <a16:creationId xmlns:a16="http://schemas.microsoft.com/office/drawing/2014/main" id="{991B76EC-F833-4891-87EE-7E26DCE3C080}"/>
            </a:ext>
          </a:extLst>
        </xdr:cNvPr>
        <xdr:cNvSpPr/>
      </xdr:nvSpPr>
      <xdr:spPr>
        <a:xfrm>
          <a:off x="13652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15891</xdr:rowOff>
    </xdr:from>
    <xdr:ext cx="405111" cy="259045"/>
    <xdr:sp macro="" textlink="">
      <xdr:nvSpPr>
        <xdr:cNvPr id="281" name="n_3aveValue【消防施設】&#10;有形固定資産減価償却率">
          <a:extLst>
            <a:ext uri="{FF2B5EF4-FFF2-40B4-BE49-F238E27FC236}">
              <a16:creationId xmlns:a16="http://schemas.microsoft.com/office/drawing/2014/main" id="{DA5BDAB4-54C1-466B-AA6E-2A4BD8096489}"/>
            </a:ext>
          </a:extLst>
        </xdr:cNvPr>
        <xdr:cNvSpPr txBox="1"/>
      </xdr:nvSpPr>
      <xdr:spPr>
        <a:xfrm>
          <a:off x="135007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87B4BBF7-6AF1-4E1C-8B05-5C53C78A867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ABB5CE2C-7AF3-44D6-B7DD-AB5DF351316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33732709-4796-49E9-8F43-4347A6D92F6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7309B2C3-656B-430B-B2F3-3D0B3B898DE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0E811378-A0DE-4758-A68E-84157AC8A8B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83</xdr:row>
      <xdr:rowOff>44450</xdr:rowOff>
    </xdr:from>
    <xdr:to>
      <xdr:col>72</xdr:col>
      <xdr:colOff>38100</xdr:colOff>
      <xdr:row>83</xdr:row>
      <xdr:rowOff>146050</xdr:rowOff>
    </xdr:to>
    <xdr:sp macro="" textlink="">
      <xdr:nvSpPr>
        <xdr:cNvPr id="287" name="楕円 286">
          <a:extLst>
            <a:ext uri="{FF2B5EF4-FFF2-40B4-BE49-F238E27FC236}">
              <a16:creationId xmlns:a16="http://schemas.microsoft.com/office/drawing/2014/main" id="{9D0EECEE-3BD7-46E4-B7AD-72A8C6300614}"/>
            </a:ext>
          </a:extLst>
        </xdr:cNvPr>
        <xdr:cNvSpPr/>
      </xdr:nvSpPr>
      <xdr:spPr>
        <a:xfrm>
          <a:off x="13652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83</xdr:row>
      <xdr:rowOff>137177</xdr:rowOff>
    </xdr:from>
    <xdr:ext cx="405111" cy="259045"/>
    <xdr:sp macro="" textlink="">
      <xdr:nvSpPr>
        <xdr:cNvPr id="288" name="n_3mainValue【消防施設】&#10;有形固定資産減価償却率">
          <a:extLst>
            <a:ext uri="{FF2B5EF4-FFF2-40B4-BE49-F238E27FC236}">
              <a16:creationId xmlns:a16="http://schemas.microsoft.com/office/drawing/2014/main" id="{56EA9A92-FA0F-4687-AFDF-3C6564043168}"/>
            </a:ext>
          </a:extLst>
        </xdr:cNvPr>
        <xdr:cNvSpPr txBox="1"/>
      </xdr:nvSpPr>
      <xdr:spPr>
        <a:xfrm>
          <a:off x="13500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289" name="正方形/長方形 288">
          <a:extLst>
            <a:ext uri="{FF2B5EF4-FFF2-40B4-BE49-F238E27FC236}">
              <a16:creationId xmlns:a16="http://schemas.microsoft.com/office/drawing/2014/main" id="{12A8C167-F04F-44B1-8021-2704A009144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290" name="正方形/長方形 289">
          <a:extLst>
            <a:ext uri="{FF2B5EF4-FFF2-40B4-BE49-F238E27FC236}">
              <a16:creationId xmlns:a16="http://schemas.microsoft.com/office/drawing/2014/main" id="{58BDCA12-7830-4B6F-A679-CAFB4EC302F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291" name="正方形/長方形 290">
          <a:extLst>
            <a:ext uri="{FF2B5EF4-FFF2-40B4-BE49-F238E27FC236}">
              <a16:creationId xmlns:a16="http://schemas.microsoft.com/office/drawing/2014/main" id="{76129545-5AB0-42BD-9E0F-CAF82A2BD5B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292" name="正方形/長方形 291">
          <a:extLst>
            <a:ext uri="{FF2B5EF4-FFF2-40B4-BE49-F238E27FC236}">
              <a16:creationId xmlns:a16="http://schemas.microsoft.com/office/drawing/2014/main" id="{E8D1334E-8F06-45D1-A2B7-DEF6096A34C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293" name="正方形/長方形 292">
          <a:extLst>
            <a:ext uri="{FF2B5EF4-FFF2-40B4-BE49-F238E27FC236}">
              <a16:creationId xmlns:a16="http://schemas.microsoft.com/office/drawing/2014/main" id="{46B8F2A1-3383-4363-AA53-1F3C8ED71CC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294" name="正方形/長方形 293">
          <a:extLst>
            <a:ext uri="{FF2B5EF4-FFF2-40B4-BE49-F238E27FC236}">
              <a16:creationId xmlns:a16="http://schemas.microsoft.com/office/drawing/2014/main" id="{B81F3294-0ED2-49AA-9448-ED1320021C3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295" name="正方形/長方形 294">
          <a:extLst>
            <a:ext uri="{FF2B5EF4-FFF2-40B4-BE49-F238E27FC236}">
              <a16:creationId xmlns:a16="http://schemas.microsoft.com/office/drawing/2014/main" id="{CE003A63-3867-42F3-B376-6B641A36EDD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296" name="正方形/長方形 295">
          <a:extLst>
            <a:ext uri="{FF2B5EF4-FFF2-40B4-BE49-F238E27FC236}">
              <a16:creationId xmlns:a16="http://schemas.microsoft.com/office/drawing/2014/main" id="{9FE314FE-8C2B-40BC-89E9-93467EC0FF0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297" name="テキスト ボックス 296">
          <a:extLst>
            <a:ext uri="{FF2B5EF4-FFF2-40B4-BE49-F238E27FC236}">
              <a16:creationId xmlns:a16="http://schemas.microsoft.com/office/drawing/2014/main" id="{157AB0FF-B8F7-41B9-B7A7-C93B847EEE7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298" name="直線コネクタ 297">
          <a:extLst>
            <a:ext uri="{FF2B5EF4-FFF2-40B4-BE49-F238E27FC236}">
              <a16:creationId xmlns:a16="http://schemas.microsoft.com/office/drawing/2014/main" id="{969ADC9E-A8E1-4FAA-9B72-11661A7FAD5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299" name="直線コネクタ 298">
          <a:extLst>
            <a:ext uri="{FF2B5EF4-FFF2-40B4-BE49-F238E27FC236}">
              <a16:creationId xmlns:a16="http://schemas.microsoft.com/office/drawing/2014/main" id="{0E27FB78-894F-4F7E-AF36-994832EC2272}"/>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300" name="テキスト ボックス 299">
          <a:extLst>
            <a:ext uri="{FF2B5EF4-FFF2-40B4-BE49-F238E27FC236}">
              <a16:creationId xmlns:a16="http://schemas.microsoft.com/office/drawing/2014/main" id="{5480D892-6A6A-4F02-9BED-97E46885987F}"/>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301" name="直線コネクタ 300">
          <a:extLst>
            <a:ext uri="{FF2B5EF4-FFF2-40B4-BE49-F238E27FC236}">
              <a16:creationId xmlns:a16="http://schemas.microsoft.com/office/drawing/2014/main" id="{20C020E1-7F85-4B71-81F5-B59B9219547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302" name="テキスト ボックス 301">
          <a:extLst>
            <a:ext uri="{FF2B5EF4-FFF2-40B4-BE49-F238E27FC236}">
              <a16:creationId xmlns:a16="http://schemas.microsoft.com/office/drawing/2014/main" id="{17373BA1-1C43-4FD1-A179-AF4FFF33ADBB}"/>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303" name="直線コネクタ 302">
          <a:extLst>
            <a:ext uri="{FF2B5EF4-FFF2-40B4-BE49-F238E27FC236}">
              <a16:creationId xmlns:a16="http://schemas.microsoft.com/office/drawing/2014/main" id="{20689749-7A64-4D33-A0C6-736880180758}"/>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304" name="テキスト ボックス 303">
          <a:extLst>
            <a:ext uri="{FF2B5EF4-FFF2-40B4-BE49-F238E27FC236}">
              <a16:creationId xmlns:a16="http://schemas.microsoft.com/office/drawing/2014/main" id="{6759F902-4D35-4D82-B742-722DCE50B702}"/>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305" name="直線コネクタ 304">
          <a:extLst>
            <a:ext uri="{FF2B5EF4-FFF2-40B4-BE49-F238E27FC236}">
              <a16:creationId xmlns:a16="http://schemas.microsoft.com/office/drawing/2014/main" id="{4C084D6F-B3A9-40FD-8C60-482E76536925}"/>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306" name="テキスト ボックス 305">
          <a:extLst>
            <a:ext uri="{FF2B5EF4-FFF2-40B4-BE49-F238E27FC236}">
              <a16:creationId xmlns:a16="http://schemas.microsoft.com/office/drawing/2014/main" id="{520EF9D8-77FC-43BB-A50A-5895E4D021E7}"/>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07" name="直線コネクタ 306">
          <a:extLst>
            <a:ext uri="{FF2B5EF4-FFF2-40B4-BE49-F238E27FC236}">
              <a16:creationId xmlns:a16="http://schemas.microsoft.com/office/drawing/2014/main" id="{90EEABCD-E2A1-45B1-99F0-DDC2F732E5F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08" name="テキスト ボックス 307">
          <a:extLst>
            <a:ext uri="{FF2B5EF4-FFF2-40B4-BE49-F238E27FC236}">
              <a16:creationId xmlns:a16="http://schemas.microsoft.com/office/drawing/2014/main" id="{91EDD55F-B470-47B8-8E88-30E3F2CD11F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09" name="【消防施設】&#10;一人当たり面積グラフ枠">
          <a:extLst>
            <a:ext uri="{FF2B5EF4-FFF2-40B4-BE49-F238E27FC236}">
              <a16:creationId xmlns:a16="http://schemas.microsoft.com/office/drawing/2014/main" id="{4DAF4EFE-074C-4399-AEC3-4880399EB02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159258</xdr:rowOff>
    </xdr:from>
    <xdr:to>
      <xdr:col>116</xdr:col>
      <xdr:colOff>62864</xdr:colOff>
      <xdr:row>86</xdr:row>
      <xdr:rowOff>24612</xdr:rowOff>
    </xdr:to>
    <xdr:cxnSp macro="">
      <xdr:nvCxnSpPr>
        <xdr:cNvPr id="310" name="直線コネクタ 309">
          <a:extLst>
            <a:ext uri="{FF2B5EF4-FFF2-40B4-BE49-F238E27FC236}">
              <a16:creationId xmlns:a16="http://schemas.microsoft.com/office/drawing/2014/main" id="{C7A2EDAA-CC9F-4FD6-98FC-4DF21FD382A3}"/>
            </a:ext>
          </a:extLst>
        </xdr:cNvPr>
        <xdr:cNvCxnSpPr/>
      </xdr:nvCxnSpPr>
      <xdr:spPr>
        <a:xfrm flipV="1">
          <a:off x="22160864" y="13532358"/>
          <a:ext cx="0" cy="12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28439</xdr:rowOff>
    </xdr:from>
    <xdr:ext cx="469744" cy="259045"/>
    <xdr:sp macro="" textlink="">
      <xdr:nvSpPr>
        <xdr:cNvPr id="311" name="【消防施設】&#10;一人当たり面積最小値テキスト">
          <a:extLst>
            <a:ext uri="{FF2B5EF4-FFF2-40B4-BE49-F238E27FC236}">
              <a16:creationId xmlns:a16="http://schemas.microsoft.com/office/drawing/2014/main" id="{C55D41E4-4E2F-4BB0-B7CB-934BB79AE077}"/>
            </a:ext>
          </a:extLst>
        </xdr:cNvPr>
        <xdr:cNvSpPr txBox="1"/>
      </xdr:nvSpPr>
      <xdr:spPr>
        <a:xfrm>
          <a:off x="22199600" y="1477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24612</xdr:rowOff>
    </xdr:from>
    <xdr:to>
      <xdr:col>116</xdr:col>
      <xdr:colOff>152400</xdr:colOff>
      <xdr:row>86</xdr:row>
      <xdr:rowOff>24612</xdr:rowOff>
    </xdr:to>
    <xdr:cxnSp macro="">
      <xdr:nvCxnSpPr>
        <xdr:cNvPr id="312" name="直線コネクタ 311">
          <a:extLst>
            <a:ext uri="{FF2B5EF4-FFF2-40B4-BE49-F238E27FC236}">
              <a16:creationId xmlns:a16="http://schemas.microsoft.com/office/drawing/2014/main" id="{599C7265-9E33-4C09-BE37-9C0EC6EDD3C4}"/>
            </a:ext>
          </a:extLst>
        </xdr:cNvPr>
        <xdr:cNvCxnSpPr/>
      </xdr:nvCxnSpPr>
      <xdr:spPr>
        <a:xfrm>
          <a:off x="22072600" y="1476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105935</xdr:rowOff>
    </xdr:from>
    <xdr:ext cx="469744" cy="259045"/>
    <xdr:sp macro="" textlink="">
      <xdr:nvSpPr>
        <xdr:cNvPr id="313" name="【消防施設】&#10;一人当たり面積最大値テキスト">
          <a:extLst>
            <a:ext uri="{FF2B5EF4-FFF2-40B4-BE49-F238E27FC236}">
              <a16:creationId xmlns:a16="http://schemas.microsoft.com/office/drawing/2014/main" id="{53792B01-A556-4A6E-B42B-AF8F4FDBB4A2}"/>
            </a:ext>
          </a:extLst>
        </xdr:cNvPr>
        <xdr:cNvSpPr txBox="1"/>
      </xdr:nvSpPr>
      <xdr:spPr>
        <a:xfrm>
          <a:off x="22199600" y="1330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159258</xdr:rowOff>
    </xdr:from>
    <xdr:to>
      <xdr:col>116</xdr:col>
      <xdr:colOff>152400</xdr:colOff>
      <xdr:row>78</xdr:row>
      <xdr:rowOff>159258</xdr:rowOff>
    </xdr:to>
    <xdr:cxnSp macro="">
      <xdr:nvCxnSpPr>
        <xdr:cNvPr id="314" name="直線コネクタ 313">
          <a:extLst>
            <a:ext uri="{FF2B5EF4-FFF2-40B4-BE49-F238E27FC236}">
              <a16:creationId xmlns:a16="http://schemas.microsoft.com/office/drawing/2014/main" id="{8398CBCB-787D-461F-B025-EF86EFD17D32}"/>
            </a:ext>
          </a:extLst>
        </xdr:cNvPr>
        <xdr:cNvCxnSpPr/>
      </xdr:nvCxnSpPr>
      <xdr:spPr>
        <a:xfrm>
          <a:off x="22072600" y="1353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65167</xdr:rowOff>
    </xdr:from>
    <xdr:ext cx="469744" cy="259045"/>
    <xdr:sp macro="" textlink="">
      <xdr:nvSpPr>
        <xdr:cNvPr id="315" name="【消防施設】&#10;一人当たり面積平均値テキスト">
          <a:extLst>
            <a:ext uri="{FF2B5EF4-FFF2-40B4-BE49-F238E27FC236}">
              <a16:creationId xmlns:a16="http://schemas.microsoft.com/office/drawing/2014/main" id="{4B3320E8-49A8-4BD0-B5E4-EE3CB8D334E5}"/>
            </a:ext>
          </a:extLst>
        </xdr:cNvPr>
        <xdr:cNvSpPr txBox="1"/>
      </xdr:nvSpPr>
      <xdr:spPr>
        <a:xfrm>
          <a:off x="22199600" y="14638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86740</xdr:rowOff>
    </xdr:from>
    <xdr:to>
      <xdr:col>116</xdr:col>
      <xdr:colOff>114300</xdr:colOff>
      <xdr:row>86</xdr:row>
      <xdr:rowOff>16890</xdr:rowOff>
    </xdr:to>
    <xdr:sp macro="" textlink="">
      <xdr:nvSpPr>
        <xdr:cNvPr id="316" name="フローチャート: 判断 315">
          <a:extLst>
            <a:ext uri="{FF2B5EF4-FFF2-40B4-BE49-F238E27FC236}">
              <a16:creationId xmlns:a16="http://schemas.microsoft.com/office/drawing/2014/main" id="{0DED6B2A-6E4B-4803-9760-0264CF145681}"/>
            </a:ext>
          </a:extLst>
        </xdr:cNvPr>
        <xdr:cNvSpPr/>
      </xdr:nvSpPr>
      <xdr:spPr>
        <a:xfrm>
          <a:off x="22110700" y="1465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78054</xdr:rowOff>
    </xdr:from>
    <xdr:to>
      <xdr:col>112</xdr:col>
      <xdr:colOff>38100</xdr:colOff>
      <xdr:row>86</xdr:row>
      <xdr:rowOff>8204</xdr:rowOff>
    </xdr:to>
    <xdr:sp macro="" textlink="">
      <xdr:nvSpPr>
        <xdr:cNvPr id="317" name="フローチャート: 判断 316">
          <a:extLst>
            <a:ext uri="{FF2B5EF4-FFF2-40B4-BE49-F238E27FC236}">
              <a16:creationId xmlns:a16="http://schemas.microsoft.com/office/drawing/2014/main" id="{71C6FA3A-04BC-4EDC-BD1D-5A3F5E4C6E30}"/>
            </a:ext>
          </a:extLst>
        </xdr:cNvPr>
        <xdr:cNvSpPr/>
      </xdr:nvSpPr>
      <xdr:spPr>
        <a:xfrm>
          <a:off x="21272500" y="1465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24731</xdr:rowOff>
    </xdr:from>
    <xdr:ext cx="469744" cy="259045"/>
    <xdr:sp macro="" textlink="">
      <xdr:nvSpPr>
        <xdr:cNvPr id="318" name="n_1aveValue【消防施設】&#10;一人当たり面積">
          <a:extLst>
            <a:ext uri="{FF2B5EF4-FFF2-40B4-BE49-F238E27FC236}">
              <a16:creationId xmlns:a16="http://schemas.microsoft.com/office/drawing/2014/main" id="{C06EE1D4-5215-41CB-BD0A-6343D2D3BA0A}"/>
            </a:ext>
          </a:extLst>
        </xdr:cNvPr>
        <xdr:cNvSpPr txBox="1"/>
      </xdr:nvSpPr>
      <xdr:spPr>
        <a:xfrm>
          <a:off x="21075727" y="14426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35306</xdr:rowOff>
    </xdr:from>
    <xdr:to>
      <xdr:col>107</xdr:col>
      <xdr:colOff>101600</xdr:colOff>
      <xdr:row>85</xdr:row>
      <xdr:rowOff>136906</xdr:rowOff>
    </xdr:to>
    <xdr:sp macro="" textlink="">
      <xdr:nvSpPr>
        <xdr:cNvPr id="319" name="フローチャート: 判断 318">
          <a:extLst>
            <a:ext uri="{FF2B5EF4-FFF2-40B4-BE49-F238E27FC236}">
              <a16:creationId xmlns:a16="http://schemas.microsoft.com/office/drawing/2014/main" id="{AC4FD296-57BB-4B2E-8F85-479848574CCA}"/>
            </a:ext>
          </a:extLst>
        </xdr:cNvPr>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153433</xdr:rowOff>
    </xdr:from>
    <xdr:ext cx="469744" cy="259045"/>
    <xdr:sp macro="" textlink="">
      <xdr:nvSpPr>
        <xdr:cNvPr id="320" name="n_2aveValue【消防施設】&#10;一人当たり面積">
          <a:extLst>
            <a:ext uri="{FF2B5EF4-FFF2-40B4-BE49-F238E27FC236}">
              <a16:creationId xmlns:a16="http://schemas.microsoft.com/office/drawing/2014/main" id="{AB2A83B6-6DC0-4D32-9F27-D290B50D1C17}"/>
            </a:ext>
          </a:extLst>
        </xdr:cNvPr>
        <xdr:cNvSpPr txBox="1"/>
      </xdr:nvSpPr>
      <xdr:spPr>
        <a:xfrm>
          <a:off x="20199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85370</xdr:rowOff>
    </xdr:from>
    <xdr:to>
      <xdr:col>102</xdr:col>
      <xdr:colOff>165100</xdr:colOff>
      <xdr:row>86</xdr:row>
      <xdr:rowOff>15520</xdr:rowOff>
    </xdr:to>
    <xdr:sp macro="" textlink="">
      <xdr:nvSpPr>
        <xdr:cNvPr id="321" name="フローチャート: 判断 320">
          <a:extLst>
            <a:ext uri="{FF2B5EF4-FFF2-40B4-BE49-F238E27FC236}">
              <a16:creationId xmlns:a16="http://schemas.microsoft.com/office/drawing/2014/main" id="{6BF7C504-E59D-4A64-8290-7F9BFA9D41C1}"/>
            </a:ext>
          </a:extLst>
        </xdr:cNvPr>
        <xdr:cNvSpPr/>
      </xdr:nvSpPr>
      <xdr:spPr>
        <a:xfrm>
          <a:off x="19494500" y="146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86</xdr:row>
      <xdr:rowOff>6647</xdr:rowOff>
    </xdr:from>
    <xdr:ext cx="469744" cy="259045"/>
    <xdr:sp macro="" textlink="">
      <xdr:nvSpPr>
        <xdr:cNvPr id="322" name="n_3aveValue【消防施設】&#10;一人当たり面積">
          <a:extLst>
            <a:ext uri="{FF2B5EF4-FFF2-40B4-BE49-F238E27FC236}">
              <a16:creationId xmlns:a16="http://schemas.microsoft.com/office/drawing/2014/main" id="{928147F1-D88F-40C7-8EA2-B793647CF7F5}"/>
            </a:ext>
          </a:extLst>
        </xdr:cNvPr>
        <xdr:cNvSpPr txBox="1"/>
      </xdr:nvSpPr>
      <xdr:spPr>
        <a:xfrm>
          <a:off x="19310427" y="147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74FBF23B-F06A-40F6-A2BC-353BCD09AC2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DC791BDD-D497-4A7B-8E0E-596801070BE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6E497F2F-3D5A-49AD-A283-6965073F64A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5B1DB658-B333-4963-BDA7-2859D8EBB93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B700385C-4990-4988-9CAB-ED88696A1B7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123546</xdr:rowOff>
    </xdr:from>
    <xdr:to>
      <xdr:col>102</xdr:col>
      <xdr:colOff>165100</xdr:colOff>
      <xdr:row>85</xdr:row>
      <xdr:rowOff>53696</xdr:rowOff>
    </xdr:to>
    <xdr:sp macro="" textlink="">
      <xdr:nvSpPr>
        <xdr:cNvPr id="328" name="楕円 327">
          <a:extLst>
            <a:ext uri="{FF2B5EF4-FFF2-40B4-BE49-F238E27FC236}">
              <a16:creationId xmlns:a16="http://schemas.microsoft.com/office/drawing/2014/main" id="{368A3368-7611-4D26-BFDF-ADA727B8BE66}"/>
            </a:ext>
          </a:extLst>
        </xdr:cNvPr>
        <xdr:cNvSpPr/>
      </xdr:nvSpPr>
      <xdr:spPr>
        <a:xfrm>
          <a:off x="19494500" y="1452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83</xdr:row>
      <xdr:rowOff>70223</xdr:rowOff>
    </xdr:from>
    <xdr:ext cx="469744" cy="259045"/>
    <xdr:sp macro="" textlink="">
      <xdr:nvSpPr>
        <xdr:cNvPr id="329" name="n_3mainValue【消防施設】&#10;一人当たり面積">
          <a:extLst>
            <a:ext uri="{FF2B5EF4-FFF2-40B4-BE49-F238E27FC236}">
              <a16:creationId xmlns:a16="http://schemas.microsoft.com/office/drawing/2014/main" id="{6BFEF9BE-CB8D-40AD-B453-F616BB264385}"/>
            </a:ext>
          </a:extLst>
        </xdr:cNvPr>
        <xdr:cNvSpPr txBox="1"/>
      </xdr:nvSpPr>
      <xdr:spPr>
        <a:xfrm>
          <a:off x="19310427" y="14300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330" name="正方形/長方形 329">
          <a:extLst>
            <a:ext uri="{FF2B5EF4-FFF2-40B4-BE49-F238E27FC236}">
              <a16:creationId xmlns:a16="http://schemas.microsoft.com/office/drawing/2014/main" id="{462B3A9C-FE44-45C2-9772-F9724B6A362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31" name="正方形/長方形 330">
          <a:extLst>
            <a:ext uri="{FF2B5EF4-FFF2-40B4-BE49-F238E27FC236}">
              <a16:creationId xmlns:a16="http://schemas.microsoft.com/office/drawing/2014/main" id="{41E29C1F-EA82-4B78-87BB-A5A4CB0BCFC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32" name="正方形/長方形 331">
          <a:extLst>
            <a:ext uri="{FF2B5EF4-FFF2-40B4-BE49-F238E27FC236}">
              <a16:creationId xmlns:a16="http://schemas.microsoft.com/office/drawing/2014/main" id="{BBD29EFE-62DA-42CF-9631-BC83C2FE159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33" name="正方形/長方形 332">
          <a:extLst>
            <a:ext uri="{FF2B5EF4-FFF2-40B4-BE49-F238E27FC236}">
              <a16:creationId xmlns:a16="http://schemas.microsoft.com/office/drawing/2014/main" id="{98323721-9607-49E1-9FFB-A1E776CB140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34" name="正方形/長方形 333">
          <a:extLst>
            <a:ext uri="{FF2B5EF4-FFF2-40B4-BE49-F238E27FC236}">
              <a16:creationId xmlns:a16="http://schemas.microsoft.com/office/drawing/2014/main" id="{2B57B12B-E089-4D53-8600-DC01404B7EF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35" name="正方形/長方形 334">
          <a:extLst>
            <a:ext uri="{FF2B5EF4-FFF2-40B4-BE49-F238E27FC236}">
              <a16:creationId xmlns:a16="http://schemas.microsoft.com/office/drawing/2014/main" id="{4F4C8F14-E1DB-461A-A37B-6FCAFE0A929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36" name="正方形/長方形 335">
          <a:extLst>
            <a:ext uri="{FF2B5EF4-FFF2-40B4-BE49-F238E27FC236}">
              <a16:creationId xmlns:a16="http://schemas.microsoft.com/office/drawing/2014/main" id="{CC2AE83C-A9CD-441C-84F0-DAE1CBEC677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37" name="正方形/長方形 336">
          <a:extLst>
            <a:ext uri="{FF2B5EF4-FFF2-40B4-BE49-F238E27FC236}">
              <a16:creationId xmlns:a16="http://schemas.microsoft.com/office/drawing/2014/main" id="{E5478B40-50BF-4A91-87DA-0C89F5C8385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38" name="テキスト ボックス 337">
          <a:extLst>
            <a:ext uri="{FF2B5EF4-FFF2-40B4-BE49-F238E27FC236}">
              <a16:creationId xmlns:a16="http://schemas.microsoft.com/office/drawing/2014/main" id="{8094A798-3446-4456-9243-64328FB3620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39" name="直線コネクタ 338">
          <a:extLst>
            <a:ext uri="{FF2B5EF4-FFF2-40B4-BE49-F238E27FC236}">
              <a16:creationId xmlns:a16="http://schemas.microsoft.com/office/drawing/2014/main" id="{BDD3D1D1-FF68-43C4-86D0-C15AFFB0995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340" name="直線コネクタ 339">
          <a:extLst>
            <a:ext uri="{FF2B5EF4-FFF2-40B4-BE49-F238E27FC236}">
              <a16:creationId xmlns:a16="http://schemas.microsoft.com/office/drawing/2014/main" id="{CFA8B860-5992-4B2B-92CB-A2B180AE063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341" name="テキスト ボックス 340">
          <a:extLst>
            <a:ext uri="{FF2B5EF4-FFF2-40B4-BE49-F238E27FC236}">
              <a16:creationId xmlns:a16="http://schemas.microsoft.com/office/drawing/2014/main" id="{CE9CE83B-9E7E-4B15-A85E-9CA6FD5C8E85}"/>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342" name="直線コネクタ 341">
          <a:extLst>
            <a:ext uri="{FF2B5EF4-FFF2-40B4-BE49-F238E27FC236}">
              <a16:creationId xmlns:a16="http://schemas.microsoft.com/office/drawing/2014/main" id="{B9E8F3C4-8FB1-4E0D-A5F8-871A84E6C812}"/>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343" name="テキスト ボックス 342">
          <a:extLst>
            <a:ext uri="{FF2B5EF4-FFF2-40B4-BE49-F238E27FC236}">
              <a16:creationId xmlns:a16="http://schemas.microsoft.com/office/drawing/2014/main" id="{B2E86B22-1466-46B3-9D29-42FE476CE26B}"/>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344" name="直線コネクタ 343">
          <a:extLst>
            <a:ext uri="{FF2B5EF4-FFF2-40B4-BE49-F238E27FC236}">
              <a16:creationId xmlns:a16="http://schemas.microsoft.com/office/drawing/2014/main" id="{650BE084-F11F-42C9-AC50-E1EC70D61CE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345" name="テキスト ボックス 344">
          <a:extLst>
            <a:ext uri="{FF2B5EF4-FFF2-40B4-BE49-F238E27FC236}">
              <a16:creationId xmlns:a16="http://schemas.microsoft.com/office/drawing/2014/main" id="{8E1F49BE-C746-496B-B3D1-91852C3151A8}"/>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346" name="直線コネクタ 345">
          <a:extLst>
            <a:ext uri="{FF2B5EF4-FFF2-40B4-BE49-F238E27FC236}">
              <a16:creationId xmlns:a16="http://schemas.microsoft.com/office/drawing/2014/main" id="{38BF364A-32A1-43CA-B5B7-CBEA2D59DC84}"/>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347" name="テキスト ボックス 346">
          <a:extLst>
            <a:ext uri="{FF2B5EF4-FFF2-40B4-BE49-F238E27FC236}">
              <a16:creationId xmlns:a16="http://schemas.microsoft.com/office/drawing/2014/main" id="{3492219A-823D-4724-9249-5B0795374B8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348" name="直線コネクタ 347">
          <a:extLst>
            <a:ext uri="{FF2B5EF4-FFF2-40B4-BE49-F238E27FC236}">
              <a16:creationId xmlns:a16="http://schemas.microsoft.com/office/drawing/2014/main" id="{0FD0E783-27DC-45F1-95D3-5C8996DDAF6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349" name="テキスト ボックス 348">
          <a:extLst>
            <a:ext uri="{FF2B5EF4-FFF2-40B4-BE49-F238E27FC236}">
              <a16:creationId xmlns:a16="http://schemas.microsoft.com/office/drawing/2014/main" id="{A19E0597-C02D-415A-B663-24FE7BCE9535}"/>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350" name="直線コネクタ 349">
          <a:extLst>
            <a:ext uri="{FF2B5EF4-FFF2-40B4-BE49-F238E27FC236}">
              <a16:creationId xmlns:a16="http://schemas.microsoft.com/office/drawing/2014/main" id="{D3E081C1-30C8-4146-A19A-2C3D41AA3BF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351" name="テキスト ボックス 350">
          <a:extLst>
            <a:ext uri="{FF2B5EF4-FFF2-40B4-BE49-F238E27FC236}">
              <a16:creationId xmlns:a16="http://schemas.microsoft.com/office/drawing/2014/main" id="{5233CB60-867E-4310-8377-EE5C6FE6A824}"/>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52" name="直線コネクタ 351">
          <a:extLst>
            <a:ext uri="{FF2B5EF4-FFF2-40B4-BE49-F238E27FC236}">
              <a16:creationId xmlns:a16="http://schemas.microsoft.com/office/drawing/2014/main" id="{AA4068EB-59B2-4CD2-BA7D-B2B4DCE584F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353" name="テキスト ボックス 352">
          <a:extLst>
            <a:ext uri="{FF2B5EF4-FFF2-40B4-BE49-F238E27FC236}">
              <a16:creationId xmlns:a16="http://schemas.microsoft.com/office/drawing/2014/main" id="{476DA6DB-AE4F-40C1-A93C-EB2F6E6FB97C}"/>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354" name="【庁舎】&#10;有形固定資産減価償却率グラフ枠">
          <a:extLst>
            <a:ext uri="{FF2B5EF4-FFF2-40B4-BE49-F238E27FC236}">
              <a16:creationId xmlns:a16="http://schemas.microsoft.com/office/drawing/2014/main" id="{9A4C359E-9786-4083-972E-14A53CB6E22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74568</xdr:rowOff>
    </xdr:to>
    <xdr:cxnSp macro="">
      <xdr:nvCxnSpPr>
        <xdr:cNvPr id="355" name="直線コネクタ 354">
          <a:extLst>
            <a:ext uri="{FF2B5EF4-FFF2-40B4-BE49-F238E27FC236}">
              <a16:creationId xmlns:a16="http://schemas.microsoft.com/office/drawing/2014/main" id="{9102EB92-A846-4253-B10C-7BAFE3A96FB4}"/>
            </a:ext>
          </a:extLst>
        </xdr:cNvPr>
        <xdr:cNvCxnSpPr/>
      </xdr:nvCxnSpPr>
      <xdr:spPr>
        <a:xfrm flipV="1">
          <a:off x="16318864" y="17090571"/>
          <a:ext cx="0" cy="150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78395</xdr:rowOff>
    </xdr:from>
    <xdr:ext cx="340478" cy="259045"/>
    <xdr:sp macro="" textlink="">
      <xdr:nvSpPr>
        <xdr:cNvPr id="356" name="【庁舎】&#10;有形固定資産減価償却率最小値テキスト">
          <a:extLst>
            <a:ext uri="{FF2B5EF4-FFF2-40B4-BE49-F238E27FC236}">
              <a16:creationId xmlns:a16="http://schemas.microsoft.com/office/drawing/2014/main" id="{7CD83787-E0FE-4469-A33D-07CB37EA6020}"/>
            </a:ext>
          </a:extLst>
        </xdr:cNvPr>
        <xdr:cNvSpPr txBox="1"/>
      </xdr:nvSpPr>
      <xdr:spPr>
        <a:xfrm>
          <a:off x="16357600" y="18594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74568</xdr:rowOff>
    </xdr:from>
    <xdr:to>
      <xdr:col>86</xdr:col>
      <xdr:colOff>25400</xdr:colOff>
      <xdr:row>108</xdr:row>
      <xdr:rowOff>74568</xdr:rowOff>
    </xdr:to>
    <xdr:cxnSp macro="">
      <xdr:nvCxnSpPr>
        <xdr:cNvPr id="357" name="直線コネクタ 356">
          <a:extLst>
            <a:ext uri="{FF2B5EF4-FFF2-40B4-BE49-F238E27FC236}">
              <a16:creationId xmlns:a16="http://schemas.microsoft.com/office/drawing/2014/main" id="{E695933A-E22B-44A1-8682-27F422F32106}"/>
            </a:ext>
          </a:extLst>
        </xdr:cNvPr>
        <xdr:cNvCxnSpPr/>
      </xdr:nvCxnSpPr>
      <xdr:spPr>
        <a:xfrm>
          <a:off x="16230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358" name="【庁舎】&#10;有形固定資産減価償却率最大値テキスト">
          <a:extLst>
            <a:ext uri="{FF2B5EF4-FFF2-40B4-BE49-F238E27FC236}">
              <a16:creationId xmlns:a16="http://schemas.microsoft.com/office/drawing/2014/main" id="{092CC1B2-8628-4C2E-B405-C8A5FADFBC4F}"/>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359" name="直線コネクタ 358">
          <a:extLst>
            <a:ext uri="{FF2B5EF4-FFF2-40B4-BE49-F238E27FC236}">
              <a16:creationId xmlns:a16="http://schemas.microsoft.com/office/drawing/2014/main" id="{5EFFA738-5635-4E05-B2C5-B1E35D863732}"/>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5459</xdr:rowOff>
    </xdr:from>
    <xdr:ext cx="405111" cy="259045"/>
    <xdr:sp macro="" textlink="">
      <xdr:nvSpPr>
        <xdr:cNvPr id="360" name="【庁舎】&#10;有形固定資産減価償却率平均値テキスト">
          <a:extLst>
            <a:ext uri="{FF2B5EF4-FFF2-40B4-BE49-F238E27FC236}">
              <a16:creationId xmlns:a16="http://schemas.microsoft.com/office/drawing/2014/main" id="{8164FE5F-B39B-44AA-8B8C-A537A6E07327}"/>
            </a:ext>
          </a:extLst>
        </xdr:cNvPr>
        <xdr:cNvSpPr txBox="1"/>
      </xdr:nvSpPr>
      <xdr:spPr>
        <a:xfrm>
          <a:off x="16357600" y="1766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361" name="フローチャート: 判断 360">
          <a:extLst>
            <a:ext uri="{FF2B5EF4-FFF2-40B4-BE49-F238E27FC236}">
              <a16:creationId xmlns:a16="http://schemas.microsoft.com/office/drawing/2014/main" id="{DDFC8D8C-A31D-42BF-A681-3530DBD6857A}"/>
            </a:ext>
          </a:extLst>
        </xdr:cNvPr>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165826</xdr:rowOff>
    </xdr:from>
    <xdr:to>
      <xdr:col>81</xdr:col>
      <xdr:colOff>101600</xdr:colOff>
      <xdr:row>103</xdr:row>
      <xdr:rowOff>95976</xdr:rowOff>
    </xdr:to>
    <xdr:sp macro="" textlink="">
      <xdr:nvSpPr>
        <xdr:cNvPr id="362" name="フローチャート: 判断 361">
          <a:extLst>
            <a:ext uri="{FF2B5EF4-FFF2-40B4-BE49-F238E27FC236}">
              <a16:creationId xmlns:a16="http://schemas.microsoft.com/office/drawing/2014/main" id="{2BFEE442-822A-4639-881B-C1E738B987C5}"/>
            </a:ext>
          </a:extLst>
        </xdr:cNvPr>
        <xdr:cNvSpPr/>
      </xdr:nvSpPr>
      <xdr:spPr>
        <a:xfrm>
          <a:off x="15430500" y="17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112503</xdr:rowOff>
    </xdr:from>
    <xdr:ext cx="405111" cy="259045"/>
    <xdr:sp macro="" textlink="">
      <xdr:nvSpPr>
        <xdr:cNvPr id="363" name="n_1aveValue【庁舎】&#10;有形固定資産減価償却率">
          <a:extLst>
            <a:ext uri="{FF2B5EF4-FFF2-40B4-BE49-F238E27FC236}">
              <a16:creationId xmlns:a16="http://schemas.microsoft.com/office/drawing/2014/main" id="{78A8E3F7-0F32-4058-B655-7303D29EDEB7}"/>
            </a:ext>
          </a:extLst>
        </xdr:cNvPr>
        <xdr:cNvSpPr txBox="1"/>
      </xdr:nvSpPr>
      <xdr:spPr>
        <a:xfrm>
          <a:off x="15266044" y="1742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71120</xdr:rowOff>
    </xdr:from>
    <xdr:to>
      <xdr:col>76</xdr:col>
      <xdr:colOff>165100</xdr:colOff>
      <xdr:row>104</xdr:row>
      <xdr:rowOff>1270</xdr:rowOff>
    </xdr:to>
    <xdr:sp macro="" textlink="">
      <xdr:nvSpPr>
        <xdr:cNvPr id="364" name="フローチャート: 判断 363">
          <a:extLst>
            <a:ext uri="{FF2B5EF4-FFF2-40B4-BE49-F238E27FC236}">
              <a16:creationId xmlns:a16="http://schemas.microsoft.com/office/drawing/2014/main" id="{20BC3E20-1837-497D-A000-D6E77A1D3958}"/>
            </a:ext>
          </a:extLst>
        </xdr:cNvPr>
        <xdr:cNvSpPr/>
      </xdr:nvSpPr>
      <xdr:spPr>
        <a:xfrm>
          <a:off x="14541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163847</xdr:rowOff>
    </xdr:from>
    <xdr:ext cx="405111" cy="259045"/>
    <xdr:sp macro="" textlink="">
      <xdr:nvSpPr>
        <xdr:cNvPr id="365" name="n_2aveValue【庁舎】&#10;有形固定資産減価償却率">
          <a:extLst>
            <a:ext uri="{FF2B5EF4-FFF2-40B4-BE49-F238E27FC236}">
              <a16:creationId xmlns:a16="http://schemas.microsoft.com/office/drawing/2014/main" id="{68420744-414D-4425-9A8A-F80BEF4B652D}"/>
            </a:ext>
          </a:extLst>
        </xdr:cNvPr>
        <xdr:cNvSpPr txBox="1"/>
      </xdr:nvSpPr>
      <xdr:spPr>
        <a:xfrm>
          <a:off x="14389744" y="1782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20501</xdr:rowOff>
    </xdr:from>
    <xdr:to>
      <xdr:col>72</xdr:col>
      <xdr:colOff>38100</xdr:colOff>
      <xdr:row>103</xdr:row>
      <xdr:rowOff>122101</xdr:rowOff>
    </xdr:to>
    <xdr:sp macro="" textlink="">
      <xdr:nvSpPr>
        <xdr:cNvPr id="366" name="フローチャート: 判断 365">
          <a:extLst>
            <a:ext uri="{FF2B5EF4-FFF2-40B4-BE49-F238E27FC236}">
              <a16:creationId xmlns:a16="http://schemas.microsoft.com/office/drawing/2014/main" id="{9693FC32-361C-44BD-8567-12D7664767F6}"/>
            </a:ext>
          </a:extLst>
        </xdr:cNvPr>
        <xdr:cNvSpPr/>
      </xdr:nvSpPr>
      <xdr:spPr>
        <a:xfrm>
          <a:off x="13652500" y="1767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113228</xdr:rowOff>
    </xdr:from>
    <xdr:ext cx="405111" cy="259045"/>
    <xdr:sp macro="" textlink="">
      <xdr:nvSpPr>
        <xdr:cNvPr id="367" name="n_3aveValue【庁舎】&#10;有形固定資産減価償却率">
          <a:extLst>
            <a:ext uri="{FF2B5EF4-FFF2-40B4-BE49-F238E27FC236}">
              <a16:creationId xmlns:a16="http://schemas.microsoft.com/office/drawing/2014/main" id="{D399752C-09E8-44E9-B2BC-6DCB2AEF5357}"/>
            </a:ext>
          </a:extLst>
        </xdr:cNvPr>
        <xdr:cNvSpPr txBox="1"/>
      </xdr:nvSpPr>
      <xdr:spPr>
        <a:xfrm>
          <a:off x="13500744" y="1777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92A7D137-1093-446B-9F4A-F4372C0CC20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08646C1E-7202-43D2-B7B3-AD6017200A7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F75FF01F-1658-42AF-A1A6-1C445824713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2717EDE7-0F44-475E-8CC9-8EEA79C5D07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282D9D92-479F-4843-BDAD-90DA80F51E5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100</xdr:row>
      <xdr:rowOff>38463</xdr:rowOff>
    </xdr:from>
    <xdr:to>
      <xdr:col>76</xdr:col>
      <xdr:colOff>165100</xdr:colOff>
      <xdr:row>100</xdr:row>
      <xdr:rowOff>140063</xdr:rowOff>
    </xdr:to>
    <xdr:sp macro="" textlink="">
      <xdr:nvSpPr>
        <xdr:cNvPr id="373" name="楕円 372">
          <a:extLst>
            <a:ext uri="{FF2B5EF4-FFF2-40B4-BE49-F238E27FC236}">
              <a16:creationId xmlns:a16="http://schemas.microsoft.com/office/drawing/2014/main" id="{AFA26429-6A74-4A37-A9BE-A04DEF55102D}"/>
            </a:ext>
          </a:extLst>
        </xdr:cNvPr>
        <xdr:cNvSpPr/>
      </xdr:nvSpPr>
      <xdr:spPr>
        <a:xfrm>
          <a:off x="14541500" y="1718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100</xdr:row>
      <xdr:rowOff>79284</xdr:rowOff>
    </xdr:from>
    <xdr:to>
      <xdr:col>72</xdr:col>
      <xdr:colOff>38100</xdr:colOff>
      <xdr:row>101</xdr:row>
      <xdr:rowOff>9434</xdr:rowOff>
    </xdr:to>
    <xdr:sp macro="" textlink="">
      <xdr:nvSpPr>
        <xdr:cNvPr id="374" name="楕円 373">
          <a:extLst>
            <a:ext uri="{FF2B5EF4-FFF2-40B4-BE49-F238E27FC236}">
              <a16:creationId xmlns:a16="http://schemas.microsoft.com/office/drawing/2014/main" id="{ABA96049-76FC-4A41-9623-DA717EED1CCD}"/>
            </a:ext>
          </a:extLst>
        </xdr:cNvPr>
        <xdr:cNvSpPr/>
      </xdr:nvSpPr>
      <xdr:spPr>
        <a:xfrm>
          <a:off x="13652500" y="1722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89263</xdr:rowOff>
    </xdr:from>
    <xdr:to>
      <xdr:col>76</xdr:col>
      <xdr:colOff>114300</xdr:colOff>
      <xdr:row>100</xdr:row>
      <xdr:rowOff>130084</xdr:rowOff>
    </xdr:to>
    <xdr:cxnSp macro="">
      <xdr:nvCxnSpPr>
        <xdr:cNvPr id="375" name="直線コネクタ 374">
          <a:extLst>
            <a:ext uri="{FF2B5EF4-FFF2-40B4-BE49-F238E27FC236}">
              <a16:creationId xmlns:a16="http://schemas.microsoft.com/office/drawing/2014/main" id="{2F438F75-FA9C-4847-8F73-6908D23CC418}"/>
            </a:ext>
          </a:extLst>
        </xdr:cNvPr>
        <xdr:cNvCxnSpPr/>
      </xdr:nvCxnSpPr>
      <xdr:spPr>
        <a:xfrm flipV="1">
          <a:off x="13703300" y="1723426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102244</xdr:colOff>
      <xdr:row>98</xdr:row>
      <xdr:rowOff>156590</xdr:rowOff>
    </xdr:from>
    <xdr:ext cx="405111" cy="259045"/>
    <xdr:sp macro="" textlink="">
      <xdr:nvSpPr>
        <xdr:cNvPr id="376" name="n_2mainValue【庁舎】&#10;有形固定資産減価償却率">
          <a:extLst>
            <a:ext uri="{FF2B5EF4-FFF2-40B4-BE49-F238E27FC236}">
              <a16:creationId xmlns:a16="http://schemas.microsoft.com/office/drawing/2014/main" id="{E527B4A8-663A-4EE2-9B8B-228C2763D4BA}"/>
            </a:ext>
          </a:extLst>
        </xdr:cNvPr>
        <xdr:cNvSpPr txBox="1"/>
      </xdr:nvSpPr>
      <xdr:spPr>
        <a:xfrm>
          <a:off x="14389744" y="16958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25961</xdr:rowOff>
    </xdr:from>
    <xdr:ext cx="405111" cy="259045"/>
    <xdr:sp macro="" textlink="">
      <xdr:nvSpPr>
        <xdr:cNvPr id="377" name="n_3mainValue【庁舎】&#10;有形固定資産減価償却率">
          <a:extLst>
            <a:ext uri="{FF2B5EF4-FFF2-40B4-BE49-F238E27FC236}">
              <a16:creationId xmlns:a16="http://schemas.microsoft.com/office/drawing/2014/main" id="{DF797EEA-447C-4754-B3F4-CC1BB65C6BD8}"/>
            </a:ext>
          </a:extLst>
        </xdr:cNvPr>
        <xdr:cNvSpPr txBox="1"/>
      </xdr:nvSpPr>
      <xdr:spPr>
        <a:xfrm>
          <a:off x="13500744" y="16999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378" name="正方形/長方形 377">
          <a:extLst>
            <a:ext uri="{FF2B5EF4-FFF2-40B4-BE49-F238E27FC236}">
              <a16:creationId xmlns:a16="http://schemas.microsoft.com/office/drawing/2014/main" id="{46D244CB-D8D2-4524-AFF0-94ECDEC8969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379" name="正方形/長方形 378">
          <a:extLst>
            <a:ext uri="{FF2B5EF4-FFF2-40B4-BE49-F238E27FC236}">
              <a16:creationId xmlns:a16="http://schemas.microsoft.com/office/drawing/2014/main" id="{BDCC62A0-7E0E-4D2E-9ABD-5AD7A6E0D03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380" name="正方形/長方形 379">
          <a:extLst>
            <a:ext uri="{FF2B5EF4-FFF2-40B4-BE49-F238E27FC236}">
              <a16:creationId xmlns:a16="http://schemas.microsoft.com/office/drawing/2014/main" id="{697488F9-1E3C-468A-881E-74AA58F303B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381" name="正方形/長方形 380">
          <a:extLst>
            <a:ext uri="{FF2B5EF4-FFF2-40B4-BE49-F238E27FC236}">
              <a16:creationId xmlns:a16="http://schemas.microsoft.com/office/drawing/2014/main" id="{07541FFE-EFD8-4532-ABA5-6C572422ADD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382" name="正方形/長方形 381">
          <a:extLst>
            <a:ext uri="{FF2B5EF4-FFF2-40B4-BE49-F238E27FC236}">
              <a16:creationId xmlns:a16="http://schemas.microsoft.com/office/drawing/2014/main" id="{44FBD9ED-8B97-45AA-8A67-D30956D8EB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383" name="正方形/長方形 382">
          <a:extLst>
            <a:ext uri="{FF2B5EF4-FFF2-40B4-BE49-F238E27FC236}">
              <a16:creationId xmlns:a16="http://schemas.microsoft.com/office/drawing/2014/main" id="{FEB2AC8A-C1F2-4400-A33F-D1EACC437C7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384" name="正方形/長方形 383">
          <a:extLst>
            <a:ext uri="{FF2B5EF4-FFF2-40B4-BE49-F238E27FC236}">
              <a16:creationId xmlns:a16="http://schemas.microsoft.com/office/drawing/2014/main" id="{583735B3-5AA7-4C77-862F-4DD6DB4CF62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385" name="正方形/長方形 384">
          <a:extLst>
            <a:ext uri="{FF2B5EF4-FFF2-40B4-BE49-F238E27FC236}">
              <a16:creationId xmlns:a16="http://schemas.microsoft.com/office/drawing/2014/main" id="{96FA7104-4CB5-4A7F-AEE9-D80B9EBC249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386" name="テキスト ボックス 385">
          <a:extLst>
            <a:ext uri="{FF2B5EF4-FFF2-40B4-BE49-F238E27FC236}">
              <a16:creationId xmlns:a16="http://schemas.microsoft.com/office/drawing/2014/main" id="{38E350F2-3640-45ED-B3BA-C062AFD79AC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387" name="直線コネクタ 386">
          <a:extLst>
            <a:ext uri="{FF2B5EF4-FFF2-40B4-BE49-F238E27FC236}">
              <a16:creationId xmlns:a16="http://schemas.microsoft.com/office/drawing/2014/main" id="{A4520259-E482-4D63-8AC7-878EF71A023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388" name="直線コネクタ 387">
          <a:extLst>
            <a:ext uri="{FF2B5EF4-FFF2-40B4-BE49-F238E27FC236}">
              <a16:creationId xmlns:a16="http://schemas.microsoft.com/office/drawing/2014/main" id="{5C5F4036-0D49-4470-88B1-26397AA558FC}"/>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389" name="テキスト ボックス 388">
          <a:extLst>
            <a:ext uri="{FF2B5EF4-FFF2-40B4-BE49-F238E27FC236}">
              <a16:creationId xmlns:a16="http://schemas.microsoft.com/office/drawing/2014/main" id="{76DB9459-1769-45DC-ACBD-71B8A44EFE54}"/>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390" name="直線コネクタ 389">
          <a:extLst>
            <a:ext uri="{FF2B5EF4-FFF2-40B4-BE49-F238E27FC236}">
              <a16:creationId xmlns:a16="http://schemas.microsoft.com/office/drawing/2014/main" id="{FCFA6809-5CC8-429D-9460-E48472379B74}"/>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391" name="テキスト ボックス 390">
          <a:extLst>
            <a:ext uri="{FF2B5EF4-FFF2-40B4-BE49-F238E27FC236}">
              <a16:creationId xmlns:a16="http://schemas.microsoft.com/office/drawing/2014/main" id="{FC46504B-C4B1-4FCA-B46C-BC4A5A356115}"/>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392" name="直線コネクタ 391">
          <a:extLst>
            <a:ext uri="{FF2B5EF4-FFF2-40B4-BE49-F238E27FC236}">
              <a16:creationId xmlns:a16="http://schemas.microsoft.com/office/drawing/2014/main" id="{40DB8337-2AF3-49ED-A634-FD287E434114}"/>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393" name="テキスト ボックス 392">
          <a:extLst>
            <a:ext uri="{FF2B5EF4-FFF2-40B4-BE49-F238E27FC236}">
              <a16:creationId xmlns:a16="http://schemas.microsoft.com/office/drawing/2014/main" id="{1F6E0496-55D2-4865-986F-25D21650128D}"/>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394" name="直線コネクタ 393">
          <a:extLst>
            <a:ext uri="{FF2B5EF4-FFF2-40B4-BE49-F238E27FC236}">
              <a16:creationId xmlns:a16="http://schemas.microsoft.com/office/drawing/2014/main" id="{C496B26B-6D14-4B44-BDFF-ED7CD208D08F}"/>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395" name="テキスト ボックス 394">
          <a:extLst>
            <a:ext uri="{FF2B5EF4-FFF2-40B4-BE49-F238E27FC236}">
              <a16:creationId xmlns:a16="http://schemas.microsoft.com/office/drawing/2014/main" id="{34FAEC71-2F58-4BF5-AFA6-1C88E01D7DD4}"/>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396" name="直線コネクタ 395">
          <a:extLst>
            <a:ext uri="{FF2B5EF4-FFF2-40B4-BE49-F238E27FC236}">
              <a16:creationId xmlns:a16="http://schemas.microsoft.com/office/drawing/2014/main" id="{CB816058-7CF7-4A56-8AC8-8659A29E806F}"/>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397" name="テキスト ボックス 396">
          <a:extLst>
            <a:ext uri="{FF2B5EF4-FFF2-40B4-BE49-F238E27FC236}">
              <a16:creationId xmlns:a16="http://schemas.microsoft.com/office/drawing/2014/main" id="{FAAE39C6-6523-45A4-822D-DC4216120B1D}"/>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398" name="直線コネクタ 397">
          <a:extLst>
            <a:ext uri="{FF2B5EF4-FFF2-40B4-BE49-F238E27FC236}">
              <a16:creationId xmlns:a16="http://schemas.microsoft.com/office/drawing/2014/main" id="{471184B2-D55F-48C9-AB54-92463E46BAA1}"/>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399" name="テキスト ボックス 398">
          <a:extLst>
            <a:ext uri="{FF2B5EF4-FFF2-40B4-BE49-F238E27FC236}">
              <a16:creationId xmlns:a16="http://schemas.microsoft.com/office/drawing/2014/main" id="{78715537-D735-4802-B7E7-556F40E73EAA}"/>
            </a:ext>
          </a:extLst>
        </xdr:cNvPr>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00" name="直線コネクタ 399">
          <a:extLst>
            <a:ext uri="{FF2B5EF4-FFF2-40B4-BE49-F238E27FC236}">
              <a16:creationId xmlns:a16="http://schemas.microsoft.com/office/drawing/2014/main" id="{BB657435-1926-4035-8CB6-EAF58EC347E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401" name="テキスト ボックス 400">
          <a:extLst>
            <a:ext uri="{FF2B5EF4-FFF2-40B4-BE49-F238E27FC236}">
              <a16:creationId xmlns:a16="http://schemas.microsoft.com/office/drawing/2014/main" id="{39602B76-D828-488B-9E9F-368EDC5C5F81}"/>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02" name="【庁舎】&#10;一人当たり面積グラフ枠">
          <a:extLst>
            <a:ext uri="{FF2B5EF4-FFF2-40B4-BE49-F238E27FC236}">
              <a16:creationId xmlns:a16="http://schemas.microsoft.com/office/drawing/2014/main" id="{3A29A9FA-01A6-498D-80CF-4DB205CE75C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114246</xdr:rowOff>
    </xdr:from>
    <xdr:to>
      <xdr:col>116</xdr:col>
      <xdr:colOff>62864</xdr:colOff>
      <xdr:row>108</xdr:row>
      <xdr:rowOff>147720</xdr:rowOff>
    </xdr:to>
    <xdr:cxnSp macro="">
      <xdr:nvCxnSpPr>
        <xdr:cNvPr id="403" name="直線コネクタ 402">
          <a:extLst>
            <a:ext uri="{FF2B5EF4-FFF2-40B4-BE49-F238E27FC236}">
              <a16:creationId xmlns:a16="http://schemas.microsoft.com/office/drawing/2014/main" id="{8990293F-1E53-4E72-A016-F4F7F57FFBFF}"/>
            </a:ext>
          </a:extLst>
        </xdr:cNvPr>
        <xdr:cNvCxnSpPr/>
      </xdr:nvCxnSpPr>
      <xdr:spPr>
        <a:xfrm flipV="1">
          <a:off x="22160864" y="17087796"/>
          <a:ext cx="0" cy="1576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151547</xdr:rowOff>
    </xdr:from>
    <xdr:ext cx="469744" cy="259045"/>
    <xdr:sp macro="" textlink="">
      <xdr:nvSpPr>
        <xdr:cNvPr id="404" name="【庁舎】&#10;一人当たり面積最小値テキスト">
          <a:extLst>
            <a:ext uri="{FF2B5EF4-FFF2-40B4-BE49-F238E27FC236}">
              <a16:creationId xmlns:a16="http://schemas.microsoft.com/office/drawing/2014/main" id="{51B0F4F0-DC0A-4E7A-B2FA-F22D4AD035B6}"/>
            </a:ext>
          </a:extLst>
        </xdr:cNvPr>
        <xdr:cNvSpPr txBox="1"/>
      </xdr:nvSpPr>
      <xdr:spPr>
        <a:xfrm>
          <a:off x="22199600" y="1866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147720</xdr:rowOff>
    </xdr:from>
    <xdr:to>
      <xdr:col>116</xdr:col>
      <xdr:colOff>152400</xdr:colOff>
      <xdr:row>108</xdr:row>
      <xdr:rowOff>147720</xdr:rowOff>
    </xdr:to>
    <xdr:cxnSp macro="">
      <xdr:nvCxnSpPr>
        <xdr:cNvPr id="405" name="直線コネクタ 404">
          <a:extLst>
            <a:ext uri="{FF2B5EF4-FFF2-40B4-BE49-F238E27FC236}">
              <a16:creationId xmlns:a16="http://schemas.microsoft.com/office/drawing/2014/main" id="{19F19BE5-B8B8-47B8-9B96-431ED4CC6A8F}"/>
            </a:ext>
          </a:extLst>
        </xdr:cNvPr>
        <xdr:cNvCxnSpPr/>
      </xdr:nvCxnSpPr>
      <xdr:spPr>
        <a:xfrm>
          <a:off x="22072600" y="186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60923</xdr:rowOff>
    </xdr:from>
    <xdr:ext cx="534377" cy="259045"/>
    <xdr:sp macro="" textlink="">
      <xdr:nvSpPr>
        <xdr:cNvPr id="406" name="【庁舎】&#10;一人当たり面積最大値テキスト">
          <a:extLst>
            <a:ext uri="{FF2B5EF4-FFF2-40B4-BE49-F238E27FC236}">
              <a16:creationId xmlns:a16="http://schemas.microsoft.com/office/drawing/2014/main" id="{B2D4DB89-423B-431A-B627-DDF462D1D096}"/>
            </a:ext>
          </a:extLst>
        </xdr:cNvPr>
        <xdr:cNvSpPr txBox="1"/>
      </xdr:nvSpPr>
      <xdr:spPr>
        <a:xfrm>
          <a:off x="22199600" y="1686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114246</xdr:rowOff>
    </xdr:from>
    <xdr:to>
      <xdr:col>116</xdr:col>
      <xdr:colOff>152400</xdr:colOff>
      <xdr:row>99</xdr:row>
      <xdr:rowOff>114246</xdr:rowOff>
    </xdr:to>
    <xdr:cxnSp macro="">
      <xdr:nvCxnSpPr>
        <xdr:cNvPr id="407" name="直線コネクタ 406">
          <a:extLst>
            <a:ext uri="{FF2B5EF4-FFF2-40B4-BE49-F238E27FC236}">
              <a16:creationId xmlns:a16="http://schemas.microsoft.com/office/drawing/2014/main" id="{CCAC0C13-ADF5-4E68-B285-073B783FF5B3}"/>
            </a:ext>
          </a:extLst>
        </xdr:cNvPr>
        <xdr:cNvCxnSpPr/>
      </xdr:nvCxnSpPr>
      <xdr:spPr>
        <a:xfrm>
          <a:off x="22072600" y="1708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156663</xdr:rowOff>
    </xdr:from>
    <xdr:ext cx="469744" cy="259045"/>
    <xdr:sp macro="" textlink="">
      <xdr:nvSpPr>
        <xdr:cNvPr id="408" name="【庁舎】&#10;一人当たり面積平均値テキスト">
          <a:extLst>
            <a:ext uri="{FF2B5EF4-FFF2-40B4-BE49-F238E27FC236}">
              <a16:creationId xmlns:a16="http://schemas.microsoft.com/office/drawing/2014/main" id="{22B95971-CBE4-4CDB-9776-76684A6EA618}"/>
            </a:ext>
          </a:extLst>
        </xdr:cNvPr>
        <xdr:cNvSpPr txBox="1"/>
      </xdr:nvSpPr>
      <xdr:spPr>
        <a:xfrm>
          <a:off x="22199600" y="18501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6786</xdr:rowOff>
    </xdr:from>
    <xdr:to>
      <xdr:col>116</xdr:col>
      <xdr:colOff>114300</xdr:colOff>
      <xdr:row>108</xdr:row>
      <xdr:rowOff>108386</xdr:rowOff>
    </xdr:to>
    <xdr:sp macro="" textlink="">
      <xdr:nvSpPr>
        <xdr:cNvPr id="409" name="フローチャート: 判断 408">
          <a:extLst>
            <a:ext uri="{FF2B5EF4-FFF2-40B4-BE49-F238E27FC236}">
              <a16:creationId xmlns:a16="http://schemas.microsoft.com/office/drawing/2014/main" id="{ACFBEFDD-AAA1-4179-A3E2-51C395FB576C}"/>
            </a:ext>
          </a:extLst>
        </xdr:cNvPr>
        <xdr:cNvSpPr/>
      </xdr:nvSpPr>
      <xdr:spPr>
        <a:xfrm>
          <a:off x="22110700" y="1852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4173</xdr:rowOff>
    </xdr:from>
    <xdr:to>
      <xdr:col>112</xdr:col>
      <xdr:colOff>38100</xdr:colOff>
      <xdr:row>108</xdr:row>
      <xdr:rowOff>105773</xdr:rowOff>
    </xdr:to>
    <xdr:sp macro="" textlink="">
      <xdr:nvSpPr>
        <xdr:cNvPr id="410" name="フローチャート: 判断 409">
          <a:extLst>
            <a:ext uri="{FF2B5EF4-FFF2-40B4-BE49-F238E27FC236}">
              <a16:creationId xmlns:a16="http://schemas.microsoft.com/office/drawing/2014/main" id="{75909B76-B7DB-4250-8081-7981D2FDD37C}"/>
            </a:ext>
          </a:extLst>
        </xdr:cNvPr>
        <xdr:cNvSpPr/>
      </xdr:nvSpPr>
      <xdr:spPr>
        <a:xfrm>
          <a:off x="21272500" y="1852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122300</xdr:rowOff>
    </xdr:from>
    <xdr:ext cx="469744" cy="259045"/>
    <xdr:sp macro="" textlink="">
      <xdr:nvSpPr>
        <xdr:cNvPr id="411" name="n_1aveValue【庁舎】&#10;一人当たり面積">
          <a:extLst>
            <a:ext uri="{FF2B5EF4-FFF2-40B4-BE49-F238E27FC236}">
              <a16:creationId xmlns:a16="http://schemas.microsoft.com/office/drawing/2014/main" id="{3AAF7A7B-678D-4570-91EE-BFB76ED2EB24}"/>
            </a:ext>
          </a:extLst>
        </xdr:cNvPr>
        <xdr:cNvSpPr txBox="1"/>
      </xdr:nvSpPr>
      <xdr:spPr>
        <a:xfrm>
          <a:off x="21075727" y="18296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11685</xdr:rowOff>
    </xdr:from>
    <xdr:to>
      <xdr:col>107</xdr:col>
      <xdr:colOff>101600</xdr:colOff>
      <xdr:row>108</xdr:row>
      <xdr:rowOff>113285</xdr:rowOff>
    </xdr:to>
    <xdr:sp macro="" textlink="">
      <xdr:nvSpPr>
        <xdr:cNvPr id="412" name="フローチャート: 判断 411">
          <a:extLst>
            <a:ext uri="{FF2B5EF4-FFF2-40B4-BE49-F238E27FC236}">
              <a16:creationId xmlns:a16="http://schemas.microsoft.com/office/drawing/2014/main" id="{BCB659F4-EBE0-467A-AAA9-1A2444A6E48C}"/>
            </a:ext>
          </a:extLst>
        </xdr:cNvPr>
        <xdr:cNvSpPr/>
      </xdr:nvSpPr>
      <xdr:spPr>
        <a:xfrm>
          <a:off x="20383500" y="1852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108</xdr:row>
      <xdr:rowOff>104412</xdr:rowOff>
    </xdr:from>
    <xdr:ext cx="469744" cy="259045"/>
    <xdr:sp macro="" textlink="">
      <xdr:nvSpPr>
        <xdr:cNvPr id="413" name="n_2aveValue【庁舎】&#10;一人当たり面積">
          <a:extLst>
            <a:ext uri="{FF2B5EF4-FFF2-40B4-BE49-F238E27FC236}">
              <a16:creationId xmlns:a16="http://schemas.microsoft.com/office/drawing/2014/main" id="{A915D3B5-0655-4C71-A0CB-29D11E2534C3}"/>
            </a:ext>
          </a:extLst>
        </xdr:cNvPr>
        <xdr:cNvSpPr txBox="1"/>
      </xdr:nvSpPr>
      <xdr:spPr>
        <a:xfrm>
          <a:off x="20199427" y="1862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16582</xdr:rowOff>
    </xdr:from>
    <xdr:to>
      <xdr:col>102</xdr:col>
      <xdr:colOff>165100</xdr:colOff>
      <xdr:row>108</xdr:row>
      <xdr:rowOff>118182</xdr:rowOff>
    </xdr:to>
    <xdr:sp macro="" textlink="">
      <xdr:nvSpPr>
        <xdr:cNvPr id="414" name="フローチャート: 判断 413">
          <a:extLst>
            <a:ext uri="{FF2B5EF4-FFF2-40B4-BE49-F238E27FC236}">
              <a16:creationId xmlns:a16="http://schemas.microsoft.com/office/drawing/2014/main" id="{59FB608E-65F5-4657-900B-1849D35B2DF5}"/>
            </a:ext>
          </a:extLst>
        </xdr:cNvPr>
        <xdr:cNvSpPr/>
      </xdr:nvSpPr>
      <xdr:spPr>
        <a:xfrm>
          <a:off x="19494500" y="185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108</xdr:row>
      <xdr:rowOff>109309</xdr:rowOff>
    </xdr:from>
    <xdr:ext cx="469744" cy="259045"/>
    <xdr:sp macro="" textlink="">
      <xdr:nvSpPr>
        <xdr:cNvPr id="415" name="n_3aveValue【庁舎】&#10;一人当たり面積">
          <a:extLst>
            <a:ext uri="{FF2B5EF4-FFF2-40B4-BE49-F238E27FC236}">
              <a16:creationId xmlns:a16="http://schemas.microsoft.com/office/drawing/2014/main" id="{5C4D5A3E-FB5D-4581-8067-6D87AC6B3F57}"/>
            </a:ext>
          </a:extLst>
        </xdr:cNvPr>
        <xdr:cNvSpPr txBox="1"/>
      </xdr:nvSpPr>
      <xdr:spPr>
        <a:xfrm>
          <a:off x="19310427" y="18625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CB60DB9-4D0D-4838-B6A9-54E021D68B2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C6C30D6C-9710-4E00-8891-61AFE92533A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AFF3BEB0-8644-44F8-B8E5-5FB942D2A72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4AEF4897-0750-43AC-9108-7331F15B64F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BFD95EC7-7854-49EF-B5B5-C005F6E0B21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124678</xdr:rowOff>
    </xdr:from>
    <xdr:to>
      <xdr:col>107</xdr:col>
      <xdr:colOff>101600</xdr:colOff>
      <xdr:row>108</xdr:row>
      <xdr:rowOff>54828</xdr:rowOff>
    </xdr:to>
    <xdr:sp macro="" textlink="">
      <xdr:nvSpPr>
        <xdr:cNvPr id="421" name="楕円 420">
          <a:extLst>
            <a:ext uri="{FF2B5EF4-FFF2-40B4-BE49-F238E27FC236}">
              <a16:creationId xmlns:a16="http://schemas.microsoft.com/office/drawing/2014/main" id="{3F9FA045-5BEB-44E6-BB95-36396AE3BE7A}"/>
            </a:ext>
          </a:extLst>
        </xdr:cNvPr>
        <xdr:cNvSpPr/>
      </xdr:nvSpPr>
      <xdr:spPr>
        <a:xfrm>
          <a:off x="20383500" y="1846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149661</xdr:rowOff>
    </xdr:from>
    <xdr:to>
      <xdr:col>102</xdr:col>
      <xdr:colOff>165100</xdr:colOff>
      <xdr:row>107</xdr:row>
      <xdr:rowOff>79811</xdr:rowOff>
    </xdr:to>
    <xdr:sp macro="" textlink="">
      <xdr:nvSpPr>
        <xdr:cNvPr id="422" name="楕円 421">
          <a:extLst>
            <a:ext uri="{FF2B5EF4-FFF2-40B4-BE49-F238E27FC236}">
              <a16:creationId xmlns:a16="http://schemas.microsoft.com/office/drawing/2014/main" id="{F0AF9A66-986D-4A4A-9B7A-23979E1A69BB}"/>
            </a:ext>
          </a:extLst>
        </xdr:cNvPr>
        <xdr:cNvSpPr/>
      </xdr:nvSpPr>
      <xdr:spPr>
        <a:xfrm>
          <a:off x="19494500" y="1832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29011</xdr:rowOff>
    </xdr:from>
    <xdr:to>
      <xdr:col>107</xdr:col>
      <xdr:colOff>50800</xdr:colOff>
      <xdr:row>108</xdr:row>
      <xdr:rowOff>4028</xdr:rowOff>
    </xdr:to>
    <xdr:cxnSp macro="">
      <xdr:nvCxnSpPr>
        <xdr:cNvPr id="423" name="直線コネクタ 422">
          <a:extLst>
            <a:ext uri="{FF2B5EF4-FFF2-40B4-BE49-F238E27FC236}">
              <a16:creationId xmlns:a16="http://schemas.microsoft.com/office/drawing/2014/main" id="{B40F35CA-D466-4C59-B0FC-DC8DF6CA1505}"/>
            </a:ext>
          </a:extLst>
        </xdr:cNvPr>
        <xdr:cNvCxnSpPr/>
      </xdr:nvCxnSpPr>
      <xdr:spPr>
        <a:xfrm>
          <a:off x="19545300" y="18374161"/>
          <a:ext cx="889000" cy="14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106</xdr:col>
      <xdr:colOff>6427</xdr:colOff>
      <xdr:row>106</xdr:row>
      <xdr:rowOff>71355</xdr:rowOff>
    </xdr:from>
    <xdr:ext cx="469744" cy="259045"/>
    <xdr:sp macro="" textlink="">
      <xdr:nvSpPr>
        <xdr:cNvPr id="424" name="n_2mainValue【庁舎】&#10;一人当たり面積">
          <a:extLst>
            <a:ext uri="{FF2B5EF4-FFF2-40B4-BE49-F238E27FC236}">
              <a16:creationId xmlns:a16="http://schemas.microsoft.com/office/drawing/2014/main" id="{41A3D357-4F64-43D5-BB05-0753185E62C2}"/>
            </a:ext>
          </a:extLst>
        </xdr:cNvPr>
        <xdr:cNvSpPr txBox="1"/>
      </xdr:nvSpPr>
      <xdr:spPr>
        <a:xfrm>
          <a:off x="20199427" y="1824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96338</xdr:rowOff>
    </xdr:from>
    <xdr:ext cx="469744" cy="259045"/>
    <xdr:sp macro="" textlink="">
      <xdr:nvSpPr>
        <xdr:cNvPr id="425" name="n_3mainValue【庁舎】&#10;一人当たり面積">
          <a:extLst>
            <a:ext uri="{FF2B5EF4-FFF2-40B4-BE49-F238E27FC236}">
              <a16:creationId xmlns:a16="http://schemas.microsoft.com/office/drawing/2014/main" id="{9045CA40-316F-4B20-B3EC-80C3E215C12F}"/>
            </a:ext>
          </a:extLst>
        </xdr:cNvPr>
        <xdr:cNvSpPr txBox="1"/>
      </xdr:nvSpPr>
      <xdr:spPr>
        <a:xfrm>
          <a:off x="19310427" y="1809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26" name="正方形/長方形 425">
          <a:extLst>
            <a:ext uri="{FF2B5EF4-FFF2-40B4-BE49-F238E27FC236}">
              <a16:creationId xmlns:a16="http://schemas.microsoft.com/office/drawing/2014/main" id="{3A7B97C9-F2DC-40B1-8310-C7D2E33CE23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27" name="正方形/長方形 426">
          <a:extLst>
            <a:ext uri="{FF2B5EF4-FFF2-40B4-BE49-F238E27FC236}">
              <a16:creationId xmlns:a16="http://schemas.microsoft.com/office/drawing/2014/main" id="{88651E16-1090-41C2-B3B5-3575123C8D6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28" name="テキスト ボックス 427">
          <a:extLst>
            <a:ext uri="{FF2B5EF4-FFF2-40B4-BE49-F238E27FC236}">
              <a16:creationId xmlns:a16="http://schemas.microsoft.com/office/drawing/2014/main" id="{797EEBE1-E9F5-4564-944D-99910671FE5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村有施設の中でも、比較的に新しい消防施設については類似団体平均より低い値を示しているが、一般廃棄物処理施設・庁舎については類似団体平均を上回り、特に築４０年を超える庁舎については建て替え計画が不透明な状況にあり、引き続き類似団体平均を上回る見込みである。一般廃棄物処理施設については、令和３年度に改修を予定していることから、若干、類似団体平均に近づくことが予想され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年度分については、令和２年度中にデータ整備を行う予定。</a:t>
          </a:r>
          <a:endParaRPr lang="ja-JP" altLang="ja-JP" sz="1400">
            <a:effectLst/>
          </a:endParaRPr>
        </a:p>
        <a:p>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0%20&#36001;&#21209;/01&#36001;&#25919;&#38306;&#20418;&#65288;&#36001;&#21209;&#25285;&#24403;&#65289;/01&#21508;&#24180;&#24230;&#36001;&#25919;&#38306;&#20418;/05&#36001;&#25919;&#38306;&#20418;&#65288;&#35519;&#26619;&#65289;/&#20196;&#21644;&#65298;&#24180;&#24230;/20200818&#24179;&#25104;30&#24180;&#24230;&#36001;&#25919;&#29366;&#27841;&#36039;&#26009;&#38598;&#12398;&#20316;&#25104;&#12395;&#12388;&#12356;&#12390;&#65288;&#65298;&#22238;&#30446;&#65289;/&#12304;&#36001;&#25919;&#29366;&#27841;&#36039;&#26009;&#38598;&#12305;_014630_&#21344;&#20896;&#26449;_2018/&#12304;&#36001;&#25919;&#29366;&#27841;&#36039;&#26009;&#38598;&#12305;_014630_&#21344;&#20896;&#26449;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X51">
            <v>7.7</v>
          </cell>
          <cell r="CF51">
            <v>15</v>
          </cell>
        </row>
        <row r="53">
          <cell r="BX53">
            <v>66.2</v>
          </cell>
          <cell r="CF53">
            <v>64.599999999999994</v>
          </cell>
        </row>
        <row r="55">
          <cell r="AN55" t="str">
            <v>類似団体内平均値</v>
          </cell>
          <cell r="BX55">
            <v>0</v>
          </cell>
          <cell r="CF55">
            <v>0</v>
          </cell>
        </row>
        <row r="57">
          <cell r="BX57">
            <v>57.1</v>
          </cell>
          <cell r="CF57">
            <v>57.9</v>
          </cell>
        </row>
        <row r="72">
          <cell r="BP72" t="str">
            <v>H26</v>
          </cell>
          <cell r="BX72" t="str">
            <v>H27</v>
          </cell>
          <cell r="CF72" t="str">
            <v>H28</v>
          </cell>
          <cell r="CN72" t="str">
            <v>H29</v>
          </cell>
          <cell r="CV72" t="str">
            <v>H30</v>
          </cell>
        </row>
        <row r="73">
          <cell r="AN73" t="str">
            <v>当該団体値</v>
          </cell>
          <cell r="BP73">
            <v>5.8</v>
          </cell>
          <cell r="BX73">
            <v>7.7</v>
          </cell>
          <cell r="CF73">
            <v>15</v>
          </cell>
          <cell r="CN73">
            <v>9.5</v>
          </cell>
          <cell r="CV73">
            <v>18.5</v>
          </cell>
        </row>
        <row r="75">
          <cell r="BP75">
            <v>6.2</v>
          </cell>
          <cell r="BX75">
            <v>6</v>
          </cell>
          <cell r="CF75">
            <v>6.4</v>
          </cell>
          <cell r="CN75">
            <v>6.9</v>
          </cell>
          <cell r="CV75">
            <v>7.8</v>
          </cell>
        </row>
        <row r="77">
          <cell r="AN77" t="str">
            <v>類似団体内平均値</v>
          </cell>
          <cell r="BP77">
            <v>0</v>
          </cell>
          <cell r="BX77">
            <v>0</v>
          </cell>
          <cell r="CF77">
            <v>0</v>
          </cell>
          <cell r="CN77">
            <v>0</v>
          </cell>
          <cell r="CV77">
            <v>0</v>
          </cell>
        </row>
        <row r="79">
          <cell r="BP79">
            <v>7.7</v>
          </cell>
          <cell r="BX79">
            <v>6.4</v>
          </cell>
          <cell r="CF79">
            <v>6.9</v>
          </cell>
          <cell r="CN79">
            <v>7.1</v>
          </cell>
          <cell r="CV79">
            <v>7.4</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zoomScale="80" zoomScaleNormal="80" workbookViewId="0"/>
  </sheetViews>
  <sheetFormatPr defaultColWidth="0" defaultRowHeight="11.25" zeroHeight="1" x14ac:dyDescent="0.15"/>
  <cols>
    <col min="1" max="11" width="2.125" style="181" customWidth="1"/>
    <col min="12" max="12" width="2.25" style="181" customWidth="1"/>
    <col min="13" max="17" width="2.375" style="181" customWidth="1"/>
    <col min="18" max="119" width="2.125" style="181" customWidth="1"/>
    <col min="120" max="16384" width="0" style="181" hidden="1"/>
  </cols>
  <sheetData>
    <row r="1" spans="1:119" ht="33" customHeight="1" x14ac:dyDescent="0.15">
      <c r="A1" s="179"/>
      <c r="B1" s="400" t="s">
        <v>79</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0"/>
      <c r="DK1" s="180"/>
      <c r="DL1" s="180"/>
      <c r="DM1" s="180"/>
      <c r="DN1" s="180"/>
      <c r="DO1" s="180"/>
    </row>
    <row r="2" spans="1:119" ht="24.75" thickBot="1" x14ac:dyDescent="0.2">
      <c r="A2" s="179"/>
      <c r="B2" s="182" t="s">
        <v>80</v>
      </c>
      <c r="C2" s="182"/>
      <c r="D2" s="183"/>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c r="AG2" s="179"/>
      <c r="AH2" s="179"/>
      <c r="AI2" s="179"/>
      <c r="AJ2" s="179"/>
      <c r="AK2" s="179"/>
      <c r="AL2" s="179"/>
      <c r="AM2" s="179"/>
      <c r="AN2" s="179"/>
      <c r="AO2" s="179"/>
      <c r="AP2" s="179"/>
      <c r="AQ2" s="179"/>
      <c r="AR2" s="179"/>
      <c r="AS2" s="179"/>
      <c r="AT2" s="179"/>
      <c r="AU2" s="179"/>
      <c r="AV2" s="179"/>
      <c r="AW2" s="179"/>
      <c r="AX2" s="179"/>
      <c r="AY2" s="179"/>
      <c r="AZ2" s="179"/>
      <c r="BA2" s="179"/>
      <c r="BB2" s="179"/>
      <c r="BC2" s="179"/>
      <c r="BD2" s="179"/>
      <c r="BE2" s="179"/>
      <c r="BF2" s="179"/>
      <c r="BG2" s="179"/>
      <c r="BH2" s="179"/>
      <c r="BI2" s="179"/>
      <c r="BJ2" s="179"/>
      <c r="BK2" s="179"/>
      <c r="BL2" s="179"/>
      <c r="BM2" s="179"/>
      <c r="BN2" s="179"/>
      <c r="BO2" s="179"/>
      <c r="BP2" s="179"/>
      <c r="BQ2" s="179"/>
      <c r="BR2" s="179"/>
      <c r="BS2" s="179"/>
      <c r="BT2" s="179"/>
      <c r="BU2" s="179"/>
      <c r="BV2" s="179"/>
      <c r="BW2" s="179"/>
      <c r="BX2" s="179"/>
      <c r="BY2" s="179"/>
      <c r="BZ2" s="179"/>
      <c r="CA2" s="179"/>
      <c r="CB2" s="179"/>
      <c r="CC2" s="179"/>
      <c r="CD2" s="179"/>
      <c r="CE2" s="179"/>
      <c r="CF2" s="179"/>
      <c r="CG2" s="179"/>
      <c r="CH2" s="179"/>
      <c r="CI2" s="179"/>
      <c r="CJ2" s="179"/>
      <c r="CK2" s="179"/>
      <c r="CL2" s="179"/>
      <c r="CM2" s="179"/>
      <c r="CN2" s="179"/>
      <c r="CO2" s="179"/>
      <c r="CP2" s="179"/>
      <c r="CQ2" s="179"/>
      <c r="CR2" s="179"/>
      <c r="CS2" s="179"/>
      <c r="CT2" s="179"/>
      <c r="CU2" s="179"/>
      <c r="CV2" s="179"/>
      <c r="CW2" s="179"/>
      <c r="CX2" s="179"/>
      <c r="CY2" s="179"/>
      <c r="CZ2" s="179"/>
      <c r="DA2" s="179"/>
      <c r="DB2" s="179"/>
      <c r="DC2" s="179"/>
      <c r="DD2" s="179"/>
      <c r="DE2" s="179"/>
      <c r="DF2" s="179"/>
      <c r="DG2" s="179"/>
      <c r="DH2" s="179"/>
      <c r="DI2" s="179"/>
      <c r="DJ2" s="179"/>
      <c r="DK2" s="179"/>
      <c r="DL2" s="179"/>
      <c r="DM2" s="179"/>
      <c r="DN2" s="179"/>
      <c r="DO2" s="179"/>
    </row>
    <row r="3" spans="1:119" ht="18.75" customHeight="1" thickBot="1" x14ac:dyDescent="0.2">
      <c r="A3" s="180"/>
      <c r="B3" s="401" t="s">
        <v>81</v>
      </c>
      <c r="C3" s="402"/>
      <c r="D3" s="402"/>
      <c r="E3" s="403"/>
      <c r="F3" s="403"/>
      <c r="G3" s="403"/>
      <c r="H3" s="403"/>
      <c r="I3" s="403"/>
      <c r="J3" s="403"/>
      <c r="K3" s="403"/>
      <c r="L3" s="403" t="s">
        <v>82</v>
      </c>
      <c r="M3" s="403"/>
      <c r="N3" s="403"/>
      <c r="O3" s="403"/>
      <c r="P3" s="403"/>
      <c r="Q3" s="403"/>
      <c r="R3" s="410"/>
      <c r="S3" s="410"/>
      <c r="T3" s="410"/>
      <c r="U3" s="410"/>
      <c r="V3" s="411"/>
      <c r="W3" s="385" t="s">
        <v>83</v>
      </c>
      <c r="X3" s="386"/>
      <c r="Y3" s="386"/>
      <c r="Z3" s="386"/>
      <c r="AA3" s="386"/>
      <c r="AB3" s="402"/>
      <c r="AC3" s="410" t="s">
        <v>84</v>
      </c>
      <c r="AD3" s="386"/>
      <c r="AE3" s="386"/>
      <c r="AF3" s="386"/>
      <c r="AG3" s="386"/>
      <c r="AH3" s="386"/>
      <c r="AI3" s="386"/>
      <c r="AJ3" s="386"/>
      <c r="AK3" s="386"/>
      <c r="AL3" s="387"/>
      <c r="AM3" s="385" t="s">
        <v>85</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86</v>
      </c>
      <c r="BO3" s="386"/>
      <c r="BP3" s="386"/>
      <c r="BQ3" s="386"/>
      <c r="BR3" s="386"/>
      <c r="BS3" s="386"/>
      <c r="BT3" s="386"/>
      <c r="BU3" s="387"/>
      <c r="BV3" s="385" t="s">
        <v>87</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88</v>
      </c>
      <c r="CU3" s="386"/>
      <c r="CV3" s="386"/>
      <c r="CW3" s="386"/>
      <c r="CX3" s="386"/>
      <c r="CY3" s="386"/>
      <c r="CZ3" s="386"/>
      <c r="DA3" s="387"/>
      <c r="DB3" s="385" t="s">
        <v>89</v>
      </c>
      <c r="DC3" s="386"/>
      <c r="DD3" s="386"/>
      <c r="DE3" s="386"/>
      <c r="DF3" s="386"/>
      <c r="DG3" s="386"/>
      <c r="DH3" s="386"/>
      <c r="DI3" s="387"/>
      <c r="DJ3" s="179"/>
      <c r="DK3" s="179"/>
      <c r="DL3" s="179"/>
      <c r="DM3" s="179"/>
      <c r="DN3" s="179"/>
      <c r="DO3" s="179"/>
    </row>
    <row r="4" spans="1:119" ht="18.75" customHeight="1" x14ac:dyDescent="0.15">
      <c r="A4" s="180"/>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90</v>
      </c>
      <c r="AZ4" s="389"/>
      <c r="BA4" s="389"/>
      <c r="BB4" s="389"/>
      <c r="BC4" s="389"/>
      <c r="BD4" s="389"/>
      <c r="BE4" s="389"/>
      <c r="BF4" s="389"/>
      <c r="BG4" s="389"/>
      <c r="BH4" s="389"/>
      <c r="BI4" s="389"/>
      <c r="BJ4" s="389"/>
      <c r="BK4" s="389"/>
      <c r="BL4" s="389"/>
      <c r="BM4" s="390"/>
      <c r="BN4" s="391">
        <v>2414501</v>
      </c>
      <c r="BO4" s="392"/>
      <c r="BP4" s="392"/>
      <c r="BQ4" s="392"/>
      <c r="BR4" s="392"/>
      <c r="BS4" s="392"/>
      <c r="BT4" s="392"/>
      <c r="BU4" s="393"/>
      <c r="BV4" s="391">
        <v>2773794</v>
      </c>
      <c r="BW4" s="392"/>
      <c r="BX4" s="392"/>
      <c r="BY4" s="392"/>
      <c r="BZ4" s="392"/>
      <c r="CA4" s="392"/>
      <c r="CB4" s="392"/>
      <c r="CC4" s="393"/>
      <c r="CD4" s="394" t="s">
        <v>91</v>
      </c>
      <c r="CE4" s="395"/>
      <c r="CF4" s="395"/>
      <c r="CG4" s="395"/>
      <c r="CH4" s="395"/>
      <c r="CI4" s="395"/>
      <c r="CJ4" s="395"/>
      <c r="CK4" s="395"/>
      <c r="CL4" s="395"/>
      <c r="CM4" s="395"/>
      <c r="CN4" s="395"/>
      <c r="CO4" s="395"/>
      <c r="CP4" s="395"/>
      <c r="CQ4" s="395"/>
      <c r="CR4" s="395"/>
      <c r="CS4" s="396"/>
      <c r="CT4" s="397">
        <v>3.4</v>
      </c>
      <c r="CU4" s="398"/>
      <c r="CV4" s="398"/>
      <c r="CW4" s="398"/>
      <c r="CX4" s="398"/>
      <c r="CY4" s="398"/>
      <c r="CZ4" s="398"/>
      <c r="DA4" s="399"/>
      <c r="DB4" s="397">
        <v>2.5</v>
      </c>
      <c r="DC4" s="398"/>
      <c r="DD4" s="398"/>
      <c r="DE4" s="398"/>
      <c r="DF4" s="398"/>
      <c r="DG4" s="398"/>
      <c r="DH4" s="398"/>
      <c r="DI4" s="399"/>
      <c r="DJ4" s="179"/>
      <c r="DK4" s="179"/>
      <c r="DL4" s="179"/>
      <c r="DM4" s="179"/>
      <c r="DN4" s="179"/>
      <c r="DO4" s="179"/>
    </row>
    <row r="5" spans="1:119" ht="18.75" customHeight="1" x14ac:dyDescent="0.15">
      <c r="A5" s="180"/>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92</v>
      </c>
      <c r="AN5" s="458"/>
      <c r="AO5" s="458"/>
      <c r="AP5" s="458"/>
      <c r="AQ5" s="458"/>
      <c r="AR5" s="458"/>
      <c r="AS5" s="458"/>
      <c r="AT5" s="459"/>
      <c r="AU5" s="460" t="s">
        <v>93</v>
      </c>
      <c r="AV5" s="461"/>
      <c r="AW5" s="461"/>
      <c r="AX5" s="461"/>
      <c r="AY5" s="462" t="s">
        <v>94</v>
      </c>
      <c r="AZ5" s="463"/>
      <c r="BA5" s="463"/>
      <c r="BB5" s="463"/>
      <c r="BC5" s="463"/>
      <c r="BD5" s="463"/>
      <c r="BE5" s="463"/>
      <c r="BF5" s="463"/>
      <c r="BG5" s="463"/>
      <c r="BH5" s="463"/>
      <c r="BI5" s="463"/>
      <c r="BJ5" s="463"/>
      <c r="BK5" s="463"/>
      <c r="BL5" s="463"/>
      <c r="BM5" s="464"/>
      <c r="BN5" s="428">
        <v>2360565</v>
      </c>
      <c r="BO5" s="429"/>
      <c r="BP5" s="429"/>
      <c r="BQ5" s="429"/>
      <c r="BR5" s="429"/>
      <c r="BS5" s="429"/>
      <c r="BT5" s="429"/>
      <c r="BU5" s="430"/>
      <c r="BV5" s="428">
        <v>2733420</v>
      </c>
      <c r="BW5" s="429"/>
      <c r="BX5" s="429"/>
      <c r="BY5" s="429"/>
      <c r="BZ5" s="429"/>
      <c r="CA5" s="429"/>
      <c r="CB5" s="429"/>
      <c r="CC5" s="430"/>
      <c r="CD5" s="431" t="s">
        <v>95</v>
      </c>
      <c r="CE5" s="432"/>
      <c r="CF5" s="432"/>
      <c r="CG5" s="432"/>
      <c r="CH5" s="432"/>
      <c r="CI5" s="432"/>
      <c r="CJ5" s="432"/>
      <c r="CK5" s="432"/>
      <c r="CL5" s="432"/>
      <c r="CM5" s="432"/>
      <c r="CN5" s="432"/>
      <c r="CO5" s="432"/>
      <c r="CP5" s="432"/>
      <c r="CQ5" s="432"/>
      <c r="CR5" s="432"/>
      <c r="CS5" s="433"/>
      <c r="CT5" s="425">
        <v>96</v>
      </c>
      <c r="CU5" s="426"/>
      <c r="CV5" s="426"/>
      <c r="CW5" s="426"/>
      <c r="CX5" s="426"/>
      <c r="CY5" s="426"/>
      <c r="CZ5" s="426"/>
      <c r="DA5" s="427"/>
      <c r="DB5" s="425">
        <v>93.5</v>
      </c>
      <c r="DC5" s="426"/>
      <c r="DD5" s="426"/>
      <c r="DE5" s="426"/>
      <c r="DF5" s="426"/>
      <c r="DG5" s="426"/>
      <c r="DH5" s="426"/>
      <c r="DI5" s="427"/>
      <c r="DJ5" s="179"/>
      <c r="DK5" s="179"/>
      <c r="DL5" s="179"/>
      <c r="DM5" s="179"/>
      <c r="DN5" s="179"/>
      <c r="DO5" s="179"/>
    </row>
    <row r="6" spans="1:119" ht="18.75" customHeight="1" x14ac:dyDescent="0.15">
      <c r="A6" s="180"/>
      <c r="B6" s="434" t="s">
        <v>96</v>
      </c>
      <c r="C6" s="435"/>
      <c r="D6" s="435"/>
      <c r="E6" s="436"/>
      <c r="F6" s="436"/>
      <c r="G6" s="436"/>
      <c r="H6" s="436"/>
      <c r="I6" s="436"/>
      <c r="J6" s="436"/>
      <c r="K6" s="436"/>
      <c r="L6" s="436" t="s">
        <v>97</v>
      </c>
      <c r="M6" s="436"/>
      <c r="N6" s="436"/>
      <c r="O6" s="436"/>
      <c r="P6" s="436"/>
      <c r="Q6" s="436"/>
      <c r="R6" s="440"/>
      <c r="S6" s="440"/>
      <c r="T6" s="440"/>
      <c r="U6" s="440"/>
      <c r="V6" s="441"/>
      <c r="W6" s="444" t="s">
        <v>98</v>
      </c>
      <c r="X6" s="445"/>
      <c r="Y6" s="445"/>
      <c r="Z6" s="445"/>
      <c r="AA6" s="445"/>
      <c r="AB6" s="435"/>
      <c r="AC6" s="448" t="s">
        <v>99</v>
      </c>
      <c r="AD6" s="449"/>
      <c r="AE6" s="449"/>
      <c r="AF6" s="449"/>
      <c r="AG6" s="449"/>
      <c r="AH6" s="449"/>
      <c r="AI6" s="449"/>
      <c r="AJ6" s="449"/>
      <c r="AK6" s="449"/>
      <c r="AL6" s="450"/>
      <c r="AM6" s="457" t="s">
        <v>100</v>
      </c>
      <c r="AN6" s="458"/>
      <c r="AO6" s="458"/>
      <c r="AP6" s="458"/>
      <c r="AQ6" s="458"/>
      <c r="AR6" s="458"/>
      <c r="AS6" s="458"/>
      <c r="AT6" s="459"/>
      <c r="AU6" s="460" t="s">
        <v>93</v>
      </c>
      <c r="AV6" s="461"/>
      <c r="AW6" s="461"/>
      <c r="AX6" s="461"/>
      <c r="AY6" s="462" t="s">
        <v>101</v>
      </c>
      <c r="AZ6" s="463"/>
      <c r="BA6" s="463"/>
      <c r="BB6" s="463"/>
      <c r="BC6" s="463"/>
      <c r="BD6" s="463"/>
      <c r="BE6" s="463"/>
      <c r="BF6" s="463"/>
      <c r="BG6" s="463"/>
      <c r="BH6" s="463"/>
      <c r="BI6" s="463"/>
      <c r="BJ6" s="463"/>
      <c r="BK6" s="463"/>
      <c r="BL6" s="463"/>
      <c r="BM6" s="464"/>
      <c r="BN6" s="428">
        <v>53936</v>
      </c>
      <c r="BO6" s="429"/>
      <c r="BP6" s="429"/>
      <c r="BQ6" s="429"/>
      <c r="BR6" s="429"/>
      <c r="BS6" s="429"/>
      <c r="BT6" s="429"/>
      <c r="BU6" s="430"/>
      <c r="BV6" s="428">
        <v>40374</v>
      </c>
      <c r="BW6" s="429"/>
      <c r="BX6" s="429"/>
      <c r="BY6" s="429"/>
      <c r="BZ6" s="429"/>
      <c r="CA6" s="429"/>
      <c r="CB6" s="429"/>
      <c r="CC6" s="430"/>
      <c r="CD6" s="431" t="s">
        <v>102</v>
      </c>
      <c r="CE6" s="432"/>
      <c r="CF6" s="432"/>
      <c r="CG6" s="432"/>
      <c r="CH6" s="432"/>
      <c r="CI6" s="432"/>
      <c r="CJ6" s="432"/>
      <c r="CK6" s="432"/>
      <c r="CL6" s="432"/>
      <c r="CM6" s="432"/>
      <c r="CN6" s="432"/>
      <c r="CO6" s="432"/>
      <c r="CP6" s="432"/>
      <c r="CQ6" s="432"/>
      <c r="CR6" s="432"/>
      <c r="CS6" s="433"/>
      <c r="CT6" s="465">
        <v>99.7</v>
      </c>
      <c r="CU6" s="466"/>
      <c r="CV6" s="466"/>
      <c r="CW6" s="466"/>
      <c r="CX6" s="466"/>
      <c r="CY6" s="466"/>
      <c r="CZ6" s="466"/>
      <c r="DA6" s="467"/>
      <c r="DB6" s="465">
        <v>97.4</v>
      </c>
      <c r="DC6" s="466"/>
      <c r="DD6" s="466"/>
      <c r="DE6" s="466"/>
      <c r="DF6" s="466"/>
      <c r="DG6" s="466"/>
      <c r="DH6" s="466"/>
      <c r="DI6" s="467"/>
      <c r="DJ6" s="179"/>
      <c r="DK6" s="179"/>
      <c r="DL6" s="179"/>
      <c r="DM6" s="179"/>
      <c r="DN6" s="179"/>
      <c r="DO6" s="179"/>
    </row>
    <row r="7" spans="1:119" ht="18.75" customHeight="1" x14ac:dyDescent="0.15">
      <c r="A7" s="180"/>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103</v>
      </c>
      <c r="AN7" s="458"/>
      <c r="AO7" s="458"/>
      <c r="AP7" s="458"/>
      <c r="AQ7" s="458"/>
      <c r="AR7" s="458"/>
      <c r="AS7" s="458"/>
      <c r="AT7" s="459"/>
      <c r="AU7" s="460" t="s">
        <v>93</v>
      </c>
      <c r="AV7" s="461"/>
      <c r="AW7" s="461"/>
      <c r="AX7" s="461"/>
      <c r="AY7" s="462" t="s">
        <v>104</v>
      </c>
      <c r="AZ7" s="463"/>
      <c r="BA7" s="463"/>
      <c r="BB7" s="463"/>
      <c r="BC7" s="463"/>
      <c r="BD7" s="463"/>
      <c r="BE7" s="463"/>
      <c r="BF7" s="463"/>
      <c r="BG7" s="463"/>
      <c r="BH7" s="463"/>
      <c r="BI7" s="463"/>
      <c r="BJ7" s="463"/>
      <c r="BK7" s="463"/>
      <c r="BL7" s="463"/>
      <c r="BM7" s="464"/>
      <c r="BN7" s="428">
        <v>0</v>
      </c>
      <c r="BO7" s="429"/>
      <c r="BP7" s="429"/>
      <c r="BQ7" s="429"/>
      <c r="BR7" s="429"/>
      <c r="BS7" s="429"/>
      <c r="BT7" s="429"/>
      <c r="BU7" s="430"/>
      <c r="BV7" s="428">
        <v>0</v>
      </c>
      <c r="BW7" s="429"/>
      <c r="BX7" s="429"/>
      <c r="BY7" s="429"/>
      <c r="BZ7" s="429"/>
      <c r="CA7" s="429"/>
      <c r="CB7" s="429"/>
      <c r="CC7" s="430"/>
      <c r="CD7" s="431" t="s">
        <v>105</v>
      </c>
      <c r="CE7" s="432"/>
      <c r="CF7" s="432"/>
      <c r="CG7" s="432"/>
      <c r="CH7" s="432"/>
      <c r="CI7" s="432"/>
      <c r="CJ7" s="432"/>
      <c r="CK7" s="432"/>
      <c r="CL7" s="432"/>
      <c r="CM7" s="432"/>
      <c r="CN7" s="432"/>
      <c r="CO7" s="432"/>
      <c r="CP7" s="432"/>
      <c r="CQ7" s="432"/>
      <c r="CR7" s="432"/>
      <c r="CS7" s="433"/>
      <c r="CT7" s="428">
        <v>1588594</v>
      </c>
      <c r="CU7" s="429"/>
      <c r="CV7" s="429"/>
      <c r="CW7" s="429"/>
      <c r="CX7" s="429"/>
      <c r="CY7" s="429"/>
      <c r="CZ7" s="429"/>
      <c r="DA7" s="430"/>
      <c r="DB7" s="428">
        <v>1607213</v>
      </c>
      <c r="DC7" s="429"/>
      <c r="DD7" s="429"/>
      <c r="DE7" s="429"/>
      <c r="DF7" s="429"/>
      <c r="DG7" s="429"/>
      <c r="DH7" s="429"/>
      <c r="DI7" s="430"/>
      <c r="DJ7" s="179"/>
      <c r="DK7" s="179"/>
      <c r="DL7" s="179"/>
      <c r="DM7" s="179"/>
      <c r="DN7" s="179"/>
      <c r="DO7" s="179"/>
    </row>
    <row r="8" spans="1:119" ht="18.75" customHeight="1" thickBot="1" x14ac:dyDescent="0.2">
      <c r="A8" s="180"/>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106</v>
      </c>
      <c r="AN8" s="458"/>
      <c r="AO8" s="458"/>
      <c r="AP8" s="458"/>
      <c r="AQ8" s="458"/>
      <c r="AR8" s="458"/>
      <c r="AS8" s="458"/>
      <c r="AT8" s="459"/>
      <c r="AU8" s="460" t="s">
        <v>93</v>
      </c>
      <c r="AV8" s="461"/>
      <c r="AW8" s="461"/>
      <c r="AX8" s="461"/>
      <c r="AY8" s="462" t="s">
        <v>107</v>
      </c>
      <c r="AZ8" s="463"/>
      <c r="BA8" s="463"/>
      <c r="BB8" s="463"/>
      <c r="BC8" s="463"/>
      <c r="BD8" s="463"/>
      <c r="BE8" s="463"/>
      <c r="BF8" s="463"/>
      <c r="BG8" s="463"/>
      <c r="BH8" s="463"/>
      <c r="BI8" s="463"/>
      <c r="BJ8" s="463"/>
      <c r="BK8" s="463"/>
      <c r="BL8" s="463"/>
      <c r="BM8" s="464"/>
      <c r="BN8" s="428">
        <v>53936</v>
      </c>
      <c r="BO8" s="429"/>
      <c r="BP8" s="429"/>
      <c r="BQ8" s="429"/>
      <c r="BR8" s="429"/>
      <c r="BS8" s="429"/>
      <c r="BT8" s="429"/>
      <c r="BU8" s="430"/>
      <c r="BV8" s="428">
        <v>40374</v>
      </c>
      <c r="BW8" s="429"/>
      <c r="BX8" s="429"/>
      <c r="BY8" s="429"/>
      <c r="BZ8" s="429"/>
      <c r="CA8" s="429"/>
      <c r="CB8" s="429"/>
      <c r="CC8" s="430"/>
      <c r="CD8" s="431" t="s">
        <v>108</v>
      </c>
      <c r="CE8" s="432"/>
      <c r="CF8" s="432"/>
      <c r="CG8" s="432"/>
      <c r="CH8" s="432"/>
      <c r="CI8" s="432"/>
      <c r="CJ8" s="432"/>
      <c r="CK8" s="432"/>
      <c r="CL8" s="432"/>
      <c r="CM8" s="432"/>
      <c r="CN8" s="432"/>
      <c r="CO8" s="432"/>
      <c r="CP8" s="432"/>
      <c r="CQ8" s="432"/>
      <c r="CR8" s="432"/>
      <c r="CS8" s="433"/>
      <c r="CT8" s="468">
        <v>0.23</v>
      </c>
      <c r="CU8" s="469"/>
      <c r="CV8" s="469"/>
      <c r="CW8" s="469"/>
      <c r="CX8" s="469"/>
      <c r="CY8" s="469"/>
      <c r="CZ8" s="469"/>
      <c r="DA8" s="470"/>
      <c r="DB8" s="468">
        <v>0.21</v>
      </c>
      <c r="DC8" s="469"/>
      <c r="DD8" s="469"/>
      <c r="DE8" s="469"/>
      <c r="DF8" s="469"/>
      <c r="DG8" s="469"/>
      <c r="DH8" s="469"/>
      <c r="DI8" s="470"/>
      <c r="DJ8" s="179"/>
      <c r="DK8" s="179"/>
      <c r="DL8" s="179"/>
      <c r="DM8" s="179"/>
      <c r="DN8" s="179"/>
      <c r="DO8" s="179"/>
    </row>
    <row r="9" spans="1:119" ht="18.75" customHeight="1" thickBot="1" x14ac:dyDescent="0.2">
      <c r="A9" s="180"/>
      <c r="B9" s="422" t="s">
        <v>109</v>
      </c>
      <c r="C9" s="423"/>
      <c r="D9" s="423"/>
      <c r="E9" s="423"/>
      <c r="F9" s="423"/>
      <c r="G9" s="423"/>
      <c r="H9" s="423"/>
      <c r="I9" s="423"/>
      <c r="J9" s="423"/>
      <c r="K9" s="471"/>
      <c r="L9" s="472" t="s">
        <v>110</v>
      </c>
      <c r="M9" s="473"/>
      <c r="N9" s="473"/>
      <c r="O9" s="473"/>
      <c r="P9" s="473"/>
      <c r="Q9" s="474"/>
      <c r="R9" s="475">
        <v>1211</v>
      </c>
      <c r="S9" s="476"/>
      <c r="T9" s="476"/>
      <c r="U9" s="476"/>
      <c r="V9" s="477"/>
      <c r="W9" s="385" t="s">
        <v>111</v>
      </c>
      <c r="X9" s="386"/>
      <c r="Y9" s="386"/>
      <c r="Z9" s="386"/>
      <c r="AA9" s="386"/>
      <c r="AB9" s="386"/>
      <c r="AC9" s="386"/>
      <c r="AD9" s="386"/>
      <c r="AE9" s="386"/>
      <c r="AF9" s="386"/>
      <c r="AG9" s="386"/>
      <c r="AH9" s="386"/>
      <c r="AI9" s="386"/>
      <c r="AJ9" s="386"/>
      <c r="AK9" s="386"/>
      <c r="AL9" s="387"/>
      <c r="AM9" s="457" t="s">
        <v>112</v>
      </c>
      <c r="AN9" s="458"/>
      <c r="AO9" s="458"/>
      <c r="AP9" s="458"/>
      <c r="AQ9" s="458"/>
      <c r="AR9" s="458"/>
      <c r="AS9" s="458"/>
      <c r="AT9" s="459"/>
      <c r="AU9" s="460" t="s">
        <v>113</v>
      </c>
      <c r="AV9" s="461"/>
      <c r="AW9" s="461"/>
      <c r="AX9" s="461"/>
      <c r="AY9" s="462" t="s">
        <v>114</v>
      </c>
      <c r="AZ9" s="463"/>
      <c r="BA9" s="463"/>
      <c r="BB9" s="463"/>
      <c r="BC9" s="463"/>
      <c r="BD9" s="463"/>
      <c r="BE9" s="463"/>
      <c r="BF9" s="463"/>
      <c r="BG9" s="463"/>
      <c r="BH9" s="463"/>
      <c r="BI9" s="463"/>
      <c r="BJ9" s="463"/>
      <c r="BK9" s="463"/>
      <c r="BL9" s="463"/>
      <c r="BM9" s="464"/>
      <c r="BN9" s="428">
        <v>13562</v>
      </c>
      <c r="BO9" s="429"/>
      <c r="BP9" s="429"/>
      <c r="BQ9" s="429"/>
      <c r="BR9" s="429"/>
      <c r="BS9" s="429"/>
      <c r="BT9" s="429"/>
      <c r="BU9" s="430"/>
      <c r="BV9" s="428">
        <v>-28146</v>
      </c>
      <c r="BW9" s="429"/>
      <c r="BX9" s="429"/>
      <c r="BY9" s="429"/>
      <c r="BZ9" s="429"/>
      <c r="CA9" s="429"/>
      <c r="CB9" s="429"/>
      <c r="CC9" s="430"/>
      <c r="CD9" s="431" t="s">
        <v>115</v>
      </c>
      <c r="CE9" s="432"/>
      <c r="CF9" s="432"/>
      <c r="CG9" s="432"/>
      <c r="CH9" s="432"/>
      <c r="CI9" s="432"/>
      <c r="CJ9" s="432"/>
      <c r="CK9" s="432"/>
      <c r="CL9" s="432"/>
      <c r="CM9" s="432"/>
      <c r="CN9" s="432"/>
      <c r="CO9" s="432"/>
      <c r="CP9" s="432"/>
      <c r="CQ9" s="432"/>
      <c r="CR9" s="432"/>
      <c r="CS9" s="433"/>
      <c r="CT9" s="425">
        <v>16.5</v>
      </c>
      <c r="CU9" s="426"/>
      <c r="CV9" s="426"/>
      <c r="CW9" s="426"/>
      <c r="CX9" s="426"/>
      <c r="CY9" s="426"/>
      <c r="CZ9" s="426"/>
      <c r="DA9" s="427"/>
      <c r="DB9" s="425">
        <v>15</v>
      </c>
      <c r="DC9" s="426"/>
      <c r="DD9" s="426"/>
      <c r="DE9" s="426"/>
      <c r="DF9" s="426"/>
      <c r="DG9" s="426"/>
      <c r="DH9" s="426"/>
      <c r="DI9" s="427"/>
      <c r="DJ9" s="179"/>
      <c r="DK9" s="179"/>
      <c r="DL9" s="179"/>
      <c r="DM9" s="179"/>
      <c r="DN9" s="179"/>
      <c r="DO9" s="179"/>
    </row>
    <row r="10" spans="1:119" ht="18.75" customHeight="1" thickBot="1" x14ac:dyDescent="0.2">
      <c r="A10" s="180"/>
      <c r="B10" s="422"/>
      <c r="C10" s="423"/>
      <c r="D10" s="423"/>
      <c r="E10" s="423"/>
      <c r="F10" s="423"/>
      <c r="G10" s="423"/>
      <c r="H10" s="423"/>
      <c r="I10" s="423"/>
      <c r="J10" s="423"/>
      <c r="K10" s="471"/>
      <c r="L10" s="478" t="s">
        <v>116</v>
      </c>
      <c r="M10" s="458"/>
      <c r="N10" s="458"/>
      <c r="O10" s="458"/>
      <c r="P10" s="458"/>
      <c r="Q10" s="459"/>
      <c r="R10" s="479">
        <v>1394</v>
      </c>
      <c r="S10" s="480"/>
      <c r="T10" s="480"/>
      <c r="U10" s="480"/>
      <c r="V10" s="481"/>
      <c r="W10" s="416"/>
      <c r="X10" s="417"/>
      <c r="Y10" s="417"/>
      <c r="Z10" s="417"/>
      <c r="AA10" s="417"/>
      <c r="AB10" s="417"/>
      <c r="AC10" s="417"/>
      <c r="AD10" s="417"/>
      <c r="AE10" s="417"/>
      <c r="AF10" s="417"/>
      <c r="AG10" s="417"/>
      <c r="AH10" s="417"/>
      <c r="AI10" s="417"/>
      <c r="AJ10" s="417"/>
      <c r="AK10" s="417"/>
      <c r="AL10" s="420"/>
      <c r="AM10" s="457" t="s">
        <v>117</v>
      </c>
      <c r="AN10" s="458"/>
      <c r="AO10" s="458"/>
      <c r="AP10" s="458"/>
      <c r="AQ10" s="458"/>
      <c r="AR10" s="458"/>
      <c r="AS10" s="458"/>
      <c r="AT10" s="459"/>
      <c r="AU10" s="460" t="s">
        <v>118</v>
      </c>
      <c r="AV10" s="461"/>
      <c r="AW10" s="461"/>
      <c r="AX10" s="461"/>
      <c r="AY10" s="462" t="s">
        <v>119</v>
      </c>
      <c r="AZ10" s="463"/>
      <c r="BA10" s="463"/>
      <c r="BB10" s="463"/>
      <c r="BC10" s="463"/>
      <c r="BD10" s="463"/>
      <c r="BE10" s="463"/>
      <c r="BF10" s="463"/>
      <c r="BG10" s="463"/>
      <c r="BH10" s="463"/>
      <c r="BI10" s="463"/>
      <c r="BJ10" s="463"/>
      <c r="BK10" s="463"/>
      <c r="BL10" s="463"/>
      <c r="BM10" s="464"/>
      <c r="BN10" s="428">
        <v>110</v>
      </c>
      <c r="BO10" s="429"/>
      <c r="BP10" s="429"/>
      <c r="BQ10" s="429"/>
      <c r="BR10" s="429"/>
      <c r="BS10" s="429"/>
      <c r="BT10" s="429"/>
      <c r="BU10" s="430"/>
      <c r="BV10" s="428">
        <v>30456</v>
      </c>
      <c r="BW10" s="429"/>
      <c r="BX10" s="429"/>
      <c r="BY10" s="429"/>
      <c r="BZ10" s="429"/>
      <c r="CA10" s="429"/>
      <c r="CB10" s="429"/>
      <c r="CC10" s="430"/>
      <c r="CD10" s="184" t="s">
        <v>120</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c r="DJ10" s="179"/>
      <c r="DK10" s="179"/>
      <c r="DL10" s="179"/>
      <c r="DM10" s="179"/>
      <c r="DN10" s="179"/>
      <c r="DO10" s="179"/>
    </row>
    <row r="11" spans="1:119" ht="18.75" customHeight="1" thickBot="1" x14ac:dyDescent="0.2">
      <c r="A11" s="180"/>
      <c r="B11" s="422"/>
      <c r="C11" s="423"/>
      <c r="D11" s="423"/>
      <c r="E11" s="423"/>
      <c r="F11" s="423"/>
      <c r="G11" s="423"/>
      <c r="H11" s="423"/>
      <c r="I11" s="423"/>
      <c r="J11" s="423"/>
      <c r="K11" s="471"/>
      <c r="L11" s="482" t="s">
        <v>121</v>
      </c>
      <c r="M11" s="483"/>
      <c r="N11" s="483"/>
      <c r="O11" s="483"/>
      <c r="P11" s="483"/>
      <c r="Q11" s="484"/>
      <c r="R11" s="485" t="s">
        <v>122</v>
      </c>
      <c r="S11" s="486"/>
      <c r="T11" s="486"/>
      <c r="U11" s="486"/>
      <c r="V11" s="487"/>
      <c r="W11" s="416"/>
      <c r="X11" s="417"/>
      <c r="Y11" s="417"/>
      <c r="Z11" s="417"/>
      <c r="AA11" s="417"/>
      <c r="AB11" s="417"/>
      <c r="AC11" s="417"/>
      <c r="AD11" s="417"/>
      <c r="AE11" s="417"/>
      <c r="AF11" s="417"/>
      <c r="AG11" s="417"/>
      <c r="AH11" s="417"/>
      <c r="AI11" s="417"/>
      <c r="AJ11" s="417"/>
      <c r="AK11" s="417"/>
      <c r="AL11" s="420"/>
      <c r="AM11" s="457" t="s">
        <v>123</v>
      </c>
      <c r="AN11" s="458"/>
      <c r="AO11" s="458"/>
      <c r="AP11" s="458"/>
      <c r="AQ11" s="458"/>
      <c r="AR11" s="458"/>
      <c r="AS11" s="458"/>
      <c r="AT11" s="459"/>
      <c r="AU11" s="460" t="s">
        <v>118</v>
      </c>
      <c r="AV11" s="461"/>
      <c r="AW11" s="461"/>
      <c r="AX11" s="461"/>
      <c r="AY11" s="462" t="s">
        <v>124</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125</v>
      </c>
      <c r="CE11" s="432"/>
      <c r="CF11" s="432"/>
      <c r="CG11" s="432"/>
      <c r="CH11" s="432"/>
      <c r="CI11" s="432"/>
      <c r="CJ11" s="432"/>
      <c r="CK11" s="432"/>
      <c r="CL11" s="432"/>
      <c r="CM11" s="432"/>
      <c r="CN11" s="432"/>
      <c r="CO11" s="432"/>
      <c r="CP11" s="432"/>
      <c r="CQ11" s="432"/>
      <c r="CR11" s="432"/>
      <c r="CS11" s="433"/>
      <c r="CT11" s="468" t="s">
        <v>126</v>
      </c>
      <c r="CU11" s="469"/>
      <c r="CV11" s="469"/>
      <c r="CW11" s="469"/>
      <c r="CX11" s="469"/>
      <c r="CY11" s="469"/>
      <c r="CZ11" s="469"/>
      <c r="DA11" s="470"/>
      <c r="DB11" s="468" t="s">
        <v>126</v>
      </c>
      <c r="DC11" s="469"/>
      <c r="DD11" s="469"/>
      <c r="DE11" s="469"/>
      <c r="DF11" s="469"/>
      <c r="DG11" s="469"/>
      <c r="DH11" s="469"/>
      <c r="DI11" s="470"/>
      <c r="DJ11" s="179"/>
      <c r="DK11" s="179"/>
      <c r="DL11" s="179"/>
      <c r="DM11" s="179"/>
      <c r="DN11" s="179"/>
      <c r="DO11" s="179"/>
    </row>
    <row r="12" spans="1:119" ht="18.75" customHeight="1" x14ac:dyDescent="0.15">
      <c r="A12" s="180"/>
      <c r="B12" s="488" t="s">
        <v>127</v>
      </c>
      <c r="C12" s="489"/>
      <c r="D12" s="489"/>
      <c r="E12" s="489"/>
      <c r="F12" s="489"/>
      <c r="G12" s="489"/>
      <c r="H12" s="489"/>
      <c r="I12" s="489"/>
      <c r="J12" s="489"/>
      <c r="K12" s="490"/>
      <c r="L12" s="497" t="s">
        <v>128</v>
      </c>
      <c r="M12" s="498"/>
      <c r="N12" s="498"/>
      <c r="O12" s="498"/>
      <c r="P12" s="498"/>
      <c r="Q12" s="499"/>
      <c r="R12" s="500">
        <v>1508</v>
      </c>
      <c r="S12" s="501"/>
      <c r="T12" s="501"/>
      <c r="U12" s="501"/>
      <c r="V12" s="502"/>
      <c r="W12" s="503" t="s">
        <v>1</v>
      </c>
      <c r="X12" s="461"/>
      <c r="Y12" s="461"/>
      <c r="Z12" s="461"/>
      <c r="AA12" s="461"/>
      <c r="AB12" s="504"/>
      <c r="AC12" s="460" t="s">
        <v>129</v>
      </c>
      <c r="AD12" s="461"/>
      <c r="AE12" s="461"/>
      <c r="AF12" s="461"/>
      <c r="AG12" s="504"/>
      <c r="AH12" s="460" t="s">
        <v>130</v>
      </c>
      <c r="AI12" s="461"/>
      <c r="AJ12" s="461"/>
      <c r="AK12" s="461"/>
      <c r="AL12" s="505"/>
      <c r="AM12" s="457" t="s">
        <v>131</v>
      </c>
      <c r="AN12" s="458"/>
      <c r="AO12" s="458"/>
      <c r="AP12" s="458"/>
      <c r="AQ12" s="458"/>
      <c r="AR12" s="458"/>
      <c r="AS12" s="458"/>
      <c r="AT12" s="459"/>
      <c r="AU12" s="460" t="s">
        <v>132</v>
      </c>
      <c r="AV12" s="461"/>
      <c r="AW12" s="461"/>
      <c r="AX12" s="461"/>
      <c r="AY12" s="462" t="s">
        <v>133</v>
      </c>
      <c r="AZ12" s="463"/>
      <c r="BA12" s="463"/>
      <c r="BB12" s="463"/>
      <c r="BC12" s="463"/>
      <c r="BD12" s="463"/>
      <c r="BE12" s="463"/>
      <c r="BF12" s="463"/>
      <c r="BG12" s="463"/>
      <c r="BH12" s="463"/>
      <c r="BI12" s="463"/>
      <c r="BJ12" s="463"/>
      <c r="BK12" s="463"/>
      <c r="BL12" s="463"/>
      <c r="BM12" s="464"/>
      <c r="BN12" s="428">
        <v>125950</v>
      </c>
      <c r="BO12" s="429"/>
      <c r="BP12" s="429"/>
      <c r="BQ12" s="429"/>
      <c r="BR12" s="429"/>
      <c r="BS12" s="429"/>
      <c r="BT12" s="429"/>
      <c r="BU12" s="430"/>
      <c r="BV12" s="428">
        <v>92429</v>
      </c>
      <c r="BW12" s="429"/>
      <c r="BX12" s="429"/>
      <c r="BY12" s="429"/>
      <c r="BZ12" s="429"/>
      <c r="CA12" s="429"/>
      <c r="CB12" s="429"/>
      <c r="CC12" s="430"/>
      <c r="CD12" s="431" t="s">
        <v>134</v>
      </c>
      <c r="CE12" s="432"/>
      <c r="CF12" s="432"/>
      <c r="CG12" s="432"/>
      <c r="CH12" s="432"/>
      <c r="CI12" s="432"/>
      <c r="CJ12" s="432"/>
      <c r="CK12" s="432"/>
      <c r="CL12" s="432"/>
      <c r="CM12" s="432"/>
      <c r="CN12" s="432"/>
      <c r="CO12" s="432"/>
      <c r="CP12" s="432"/>
      <c r="CQ12" s="432"/>
      <c r="CR12" s="432"/>
      <c r="CS12" s="433"/>
      <c r="CT12" s="468" t="s">
        <v>135</v>
      </c>
      <c r="CU12" s="469"/>
      <c r="CV12" s="469"/>
      <c r="CW12" s="469"/>
      <c r="CX12" s="469"/>
      <c r="CY12" s="469"/>
      <c r="CZ12" s="469"/>
      <c r="DA12" s="470"/>
      <c r="DB12" s="468" t="s">
        <v>126</v>
      </c>
      <c r="DC12" s="469"/>
      <c r="DD12" s="469"/>
      <c r="DE12" s="469"/>
      <c r="DF12" s="469"/>
      <c r="DG12" s="469"/>
      <c r="DH12" s="469"/>
      <c r="DI12" s="470"/>
      <c r="DJ12" s="179"/>
      <c r="DK12" s="179"/>
      <c r="DL12" s="179"/>
      <c r="DM12" s="179"/>
      <c r="DN12" s="179"/>
      <c r="DO12" s="179"/>
    </row>
    <row r="13" spans="1:119" ht="18.75" customHeight="1" x14ac:dyDescent="0.15">
      <c r="A13" s="180"/>
      <c r="B13" s="491"/>
      <c r="C13" s="492"/>
      <c r="D13" s="492"/>
      <c r="E13" s="492"/>
      <c r="F13" s="492"/>
      <c r="G13" s="492"/>
      <c r="H13" s="492"/>
      <c r="I13" s="492"/>
      <c r="J13" s="492"/>
      <c r="K13" s="493"/>
      <c r="L13" s="190"/>
      <c r="M13" s="516" t="s">
        <v>136</v>
      </c>
      <c r="N13" s="517"/>
      <c r="O13" s="517"/>
      <c r="P13" s="517"/>
      <c r="Q13" s="518"/>
      <c r="R13" s="509">
        <v>1115</v>
      </c>
      <c r="S13" s="510"/>
      <c r="T13" s="510"/>
      <c r="U13" s="510"/>
      <c r="V13" s="511"/>
      <c r="W13" s="444" t="s">
        <v>137</v>
      </c>
      <c r="X13" s="445"/>
      <c r="Y13" s="445"/>
      <c r="Z13" s="445"/>
      <c r="AA13" s="445"/>
      <c r="AB13" s="435"/>
      <c r="AC13" s="479">
        <v>66</v>
      </c>
      <c r="AD13" s="480"/>
      <c r="AE13" s="480"/>
      <c r="AF13" s="480"/>
      <c r="AG13" s="519"/>
      <c r="AH13" s="479">
        <v>76</v>
      </c>
      <c r="AI13" s="480"/>
      <c r="AJ13" s="480"/>
      <c r="AK13" s="480"/>
      <c r="AL13" s="481"/>
      <c r="AM13" s="457" t="s">
        <v>138</v>
      </c>
      <c r="AN13" s="458"/>
      <c r="AO13" s="458"/>
      <c r="AP13" s="458"/>
      <c r="AQ13" s="458"/>
      <c r="AR13" s="458"/>
      <c r="AS13" s="458"/>
      <c r="AT13" s="459"/>
      <c r="AU13" s="460" t="s">
        <v>118</v>
      </c>
      <c r="AV13" s="461"/>
      <c r="AW13" s="461"/>
      <c r="AX13" s="461"/>
      <c r="AY13" s="462" t="s">
        <v>139</v>
      </c>
      <c r="AZ13" s="463"/>
      <c r="BA13" s="463"/>
      <c r="BB13" s="463"/>
      <c r="BC13" s="463"/>
      <c r="BD13" s="463"/>
      <c r="BE13" s="463"/>
      <c r="BF13" s="463"/>
      <c r="BG13" s="463"/>
      <c r="BH13" s="463"/>
      <c r="BI13" s="463"/>
      <c r="BJ13" s="463"/>
      <c r="BK13" s="463"/>
      <c r="BL13" s="463"/>
      <c r="BM13" s="464"/>
      <c r="BN13" s="428">
        <v>-112278</v>
      </c>
      <c r="BO13" s="429"/>
      <c r="BP13" s="429"/>
      <c r="BQ13" s="429"/>
      <c r="BR13" s="429"/>
      <c r="BS13" s="429"/>
      <c r="BT13" s="429"/>
      <c r="BU13" s="430"/>
      <c r="BV13" s="428">
        <v>-90119</v>
      </c>
      <c r="BW13" s="429"/>
      <c r="BX13" s="429"/>
      <c r="BY13" s="429"/>
      <c r="BZ13" s="429"/>
      <c r="CA13" s="429"/>
      <c r="CB13" s="429"/>
      <c r="CC13" s="430"/>
      <c r="CD13" s="431" t="s">
        <v>140</v>
      </c>
      <c r="CE13" s="432"/>
      <c r="CF13" s="432"/>
      <c r="CG13" s="432"/>
      <c r="CH13" s="432"/>
      <c r="CI13" s="432"/>
      <c r="CJ13" s="432"/>
      <c r="CK13" s="432"/>
      <c r="CL13" s="432"/>
      <c r="CM13" s="432"/>
      <c r="CN13" s="432"/>
      <c r="CO13" s="432"/>
      <c r="CP13" s="432"/>
      <c r="CQ13" s="432"/>
      <c r="CR13" s="432"/>
      <c r="CS13" s="433"/>
      <c r="CT13" s="425">
        <v>7.8</v>
      </c>
      <c r="CU13" s="426"/>
      <c r="CV13" s="426"/>
      <c r="CW13" s="426"/>
      <c r="CX13" s="426"/>
      <c r="CY13" s="426"/>
      <c r="CZ13" s="426"/>
      <c r="DA13" s="427"/>
      <c r="DB13" s="425">
        <v>6.9</v>
      </c>
      <c r="DC13" s="426"/>
      <c r="DD13" s="426"/>
      <c r="DE13" s="426"/>
      <c r="DF13" s="426"/>
      <c r="DG13" s="426"/>
      <c r="DH13" s="426"/>
      <c r="DI13" s="427"/>
      <c r="DJ13" s="179"/>
      <c r="DK13" s="179"/>
      <c r="DL13" s="179"/>
      <c r="DM13" s="179"/>
      <c r="DN13" s="179"/>
      <c r="DO13" s="179"/>
    </row>
    <row r="14" spans="1:119" ht="18.75" customHeight="1" thickBot="1" x14ac:dyDescent="0.2">
      <c r="A14" s="180"/>
      <c r="B14" s="491"/>
      <c r="C14" s="492"/>
      <c r="D14" s="492"/>
      <c r="E14" s="492"/>
      <c r="F14" s="492"/>
      <c r="G14" s="492"/>
      <c r="H14" s="492"/>
      <c r="I14" s="492"/>
      <c r="J14" s="492"/>
      <c r="K14" s="493"/>
      <c r="L14" s="506" t="s">
        <v>141</v>
      </c>
      <c r="M14" s="507"/>
      <c r="N14" s="507"/>
      <c r="O14" s="507"/>
      <c r="P14" s="507"/>
      <c r="Q14" s="508"/>
      <c r="R14" s="509">
        <v>1450</v>
      </c>
      <c r="S14" s="510"/>
      <c r="T14" s="510"/>
      <c r="U14" s="510"/>
      <c r="V14" s="511"/>
      <c r="W14" s="418"/>
      <c r="X14" s="419"/>
      <c r="Y14" s="419"/>
      <c r="Z14" s="419"/>
      <c r="AA14" s="419"/>
      <c r="AB14" s="408"/>
      <c r="AC14" s="512">
        <v>8.9</v>
      </c>
      <c r="AD14" s="513"/>
      <c r="AE14" s="513"/>
      <c r="AF14" s="513"/>
      <c r="AG14" s="514"/>
      <c r="AH14" s="512">
        <v>8.9</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142</v>
      </c>
      <c r="CE14" s="521"/>
      <c r="CF14" s="521"/>
      <c r="CG14" s="521"/>
      <c r="CH14" s="521"/>
      <c r="CI14" s="521"/>
      <c r="CJ14" s="521"/>
      <c r="CK14" s="521"/>
      <c r="CL14" s="521"/>
      <c r="CM14" s="521"/>
      <c r="CN14" s="521"/>
      <c r="CO14" s="521"/>
      <c r="CP14" s="521"/>
      <c r="CQ14" s="521"/>
      <c r="CR14" s="521"/>
      <c r="CS14" s="522"/>
      <c r="CT14" s="523">
        <v>18.5</v>
      </c>
      <c r="CU14" s="524"/>
      <c r="CV14" s="524"/>
      <c r="CW14" s="524"/>
      <c r="CX14" s="524"/>
      <c r="CY14" s="524"/>
      <c r="CZ14" s="524"/>
      <c r="DA14" s="525"/>
      <c r="DB14" s="523">
        <v>9.5</v>
      </c>
      <c r="DC14" s="524"/>
      <c r="DD14" s="524"/>
      <c r="DE14" s="524"/>
      <c r="DF14" s="524"/>
      <c r="DG14" s="524"/>
      <c r="DH14" s="524"/>
      <c r="DI14" s="525"/>
      <c r="DJ14" s="179"/>
      <c r="DK14" s="179"/>
      <c r="DL14" s="179"/>
      <c r="DM14" s="179"/>
      <c r="DN14" s="179"/>
      <c r="DO14" s="179"/>
    </row>
    <row r="15" spans="1:119" ht="18.75" customHeight="1" x14ac:dyDescent="0.15">
      <c r="A15" s="180"/>
      <c r="B15" s="491"/>
      <c r="C15" s="492"/>
      <c r="D15" s="492"/>
      <c r="E15" s="492"/>
      <c r="F15" s="492"/>
      <c r="G15" s="492"/>
      <c r="H15" s="492"/>
      <c r="I15" s="492"/>
      <c r="J15" s="492"/>
      <c r="K15" s="493"/>
      <c r="L15" s="190"/>
      <c r="M15" s="516" t="s">
        <v>143</v>
      </c>
      <c r="N15" s="517"/>
      <c r="O15" s="517"/>
      <c r="P15" s="517"/>
      <c r="Q15" s="518"/>
      <c r="R15" s="509">
        <v>1121</v>
      </c>
      <c r="S15" s="510"/>
      <c r="T15" s="510"/>
      <c r="U15" s="510"/>
      <c r="V15" s="511"/>
      <c r="W15" s="444" t="s">
        <v>144</v>
      </c>
      <c r="X15" s="445"/>
      <c r="Y15" s="445"/>
      <c r="Z15" s="445"/>
      <c r="AA15" s="445"/>
      <c r="AB15" s="435"/>
      <c r="AC15" s="479">
        <v>69</v>
      </c>
      <c r="AD15" s="480"/>
      <c r="AE15" s="480"/>
      <c r="AF15" s="480"/>
      <c r="AG15" s="519"/>
      <c r="AH15" s="479">
        <v>241</v>
      </c>
      <c r="AI15" s="480"/>
      <c r="AJ15" s="480"/>
      <c r="AK15" s="480"/>
      <c r="AL15" s="481"/>
      <c r="AM15" s="457"/>
      <c r="AN15" s="458"/>
      <c r="AO15" s="458"/>
      <c r="AP15" s="458"/>
      <c r="AQ15" s="458"/>
      <c r="AR15" s="458"/>
      <c r="AS15" s="458"/>
      <c r="AT15" s="459"/>
      <c r="AU15" s="460"/>
      <c r="AV15" s="461"/>
      <c r="AW15" s="461"/>
      <c r="AX15" s="461"/>
      <c r="AY15" s="388" t="s">
        <v>145</v>
      </c>
      <c r="AZ15" s="389"/>
      <c r="BA15" s="389"/>
      <c r="BB15" s="389"/>
      <c r="BC15" s="389"/>
      <c r="BD15" s="389"/>
      <c r="BE15" s="389"/>
      <c r="BF15" s="389"/>
      <c r="BG15" s="389"/>
      <c r="BH15" s="389"/>
      <c r="BI15" s="389"/>
      <c r="BJ15" s="389"/>
      <c r="BK15" s="389"/>
      <c r="BL15" s="389"/>
      <c r="BM15" s="390"/>
      <c r="BN15" s="391">
        <v>363391</v>
      </c>
      <c r="BO15" s="392"/>
      <c r="BP15" s="392"/>
      <c r="BQ15" s="392"/>
      <c r="BR15" s="392"/>
      <c r="BS15" s="392"/>
      <c r="BT15" s="392"/>
      <c r="BU15" s="393"/>
      <c r="BV15" s="391">
        <v>322929</v>
      </c>
      <c r="BW15" s="392"/>
      <c r="BX15" s="392"/>
      <c r="BY15" s="392"/>
      <c r="BZ15" s="392"/>
      <c r="CA15" s="392"/>
      <c r="CB15" s="392"/>
      <c r="CC15" s="393"/>
      <c r="CD15" s="526" t="s">
        <v>146</v>
      </c>
      <c r="CE15" s="527"/>
      <c r="CF15" s="527"/>
      <c r="CG15" s="527"/>
      <c r="CH15" s="527"/>
      <c r="CI15" s="527"/>
      <c r="CJ15" s="527"/>
      <c r="CK15" s="527"/>
      <c r="CL15" s="527"/>
      <c r="CM15" s="527"/>
      <c r="CN15" s="527"/>
      <c r="CO15" s="527"/>
      <c r="CP15" s="527"/>
      <c r="CQ15" s="527"/>
      <c r="CR15" s="527"/>
      <c r="CS15" s="528"/>
      <c r="CT15" s="191"/>
      <c r="CU15" s="192"/>
      <c r="CV15" s="192"/>
      <c r="CW15" s="192"/>
      <c r="CX15" s="192"/>
      <c r="CY15" s="192"/>
      <c r="CZ15" s="192"/>
      <c r="DA15" s="193"/>
      <c r="DB15" s="191"/>
      <c r="DC15" s="192"/>
      <c r="DD15" s="192"/>
      <c r="DE15" s="192"/>
      <c r="DF15" s="192"/>
      <c r="DG15" s="192"/>
      <c r="DH15" s="192"/>
      <c r="DI15" s="193"/>
      <c r="DJ15" s="179"/>
      <c r="DK15" s="179"/>
      <c r="DL15" s="179"/>
      <c r="DM15" s="179"/>
      <c r="DN15" s="179"/>
      <c r="DO15" s="179"/>
    </row>
    <row r="16" spans="1:119" ht="18.75" customHeight="1" x14ac:dyDescent="0.15">
      <c r="A16" s="180"/>
      <c r="B16" s="491"/>
      <c r="C16" s="492"/>
      <c r="D16" s="492"/>
      <c r="E16" s="492"/>
      <c r="F16" s="492"/>
      <c r="G16" s="492"/>
      <c r="H16" s="492"/>
      <c r="I16" s="492"/>
      <c r="J16" s="492"/>
      <c r="K16" s="493"/>
      <c r="L16" s="506" t="s">
        <v>147</v>
      </c>
      <c r="M16" s="537"/>
      <c r="N16" s="537"/>
      <c r="O16" s="537"/>
      <c r="P16" s="537"/>
      <c r="Q16" s="538"/>
      <c r="R16" s="529" t="s">
        <v>148</v>
      </c>
      <c r="S16" s="530"/>
      <c r="T16" s="530"/>
      <c r="U16" s="530"/>
      <c r="V16" s="531"/>
      <c r="W16" s="418"/>
      <c r="X16" s="419"/>
      <c r="Y16" s="419"/>
      <c r="Z16" s="419"/>
      <c r="AA16" s="419"/>
      <c r="AB16" s="408"/>
      <c r="AC16" s="512">
        <v>9.3000000000000007</v>
      </c>
      <c r="AD16" s="513"/>
      <c r="AE16" s="513"/>
      <c r="AF16" s="513"/>
      <c r="AG16" s="514"/>
      <c r="AH16" s="512">
        <v>28.3</v>
      </c>
      <c r="AI16" s="513"/>
      <c r="AJ16" s="513"/>
      <c r="AK16" s="513"/>
      <c r="AL16" s="515"/>
      <c r="AM16" s="457"/>
      <c r="AN16" s="458"/>
      <c r="AO16" s="458"/>
      <c r="AP16" s="458"/>
      <c r="AQ16" s="458"/>
      <c r="AR16" s="458"/>
      <c r="AS16" s="458"/>
      <c r="AT16" s="459"/>
      <c r="AU16" s="460"/>
      <c r="AV16" s="461"/>
      <c r="AW16" s="461"/>
      <c r="AX16" s="461"/>
      <c r="AY16" s="462" t="s">
        <v>149</v>
      </c>
      <c r="AZ16" s="463"/>
      <c r="BA16" s="463"/>
      <c r="BB16" s="463"/>
      <c r="BC16" s="463"/>
      <c r="BD16" s="463"/>
      <c r="BE16" s="463"/>
      <c r="BF16" s="463"/>
      <c r="BG16" s="463"/>
      <c r="BH16" s="463"/>
      <c r="BI16" s="463"/>
      <c r="BJ16" s="463"/>
      <c r="BK16" s="463"/>
      <c r="BL16" s="463"/>
      <c r="BM16" s="464"/>
      <c r="BN16" s="428">
        <v>1426011</v>
      </c>
      <c r="BO16" s="429"/>
      <c r="BP16" s="429"/>
      <c r="BQ16" s="429"/>
      <c r="BR16" s="429"/>
      <c r="BS16" s="429"/>
      <c r="BT16" s="429"/>
      <c r="BU16" s="430"/>
      <c r="BV16" s="428">
        <v>1456387</v>
      </c>
      <c r="BW16" s="429"/>
      <c r="BX16" s="429"/>
      <c r="BY16" s="429"/>
      <c r="BZ16" s="429"/>
      <c r="CA16" s="429"/>
      <c r="CB16" s="429"/>
      <c r="CC16" s="430"/>
      <c r="CD16" s="194"/>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79"/>
      <c r="DK16" s="179"/>
      <c r="DL16" s="179"/>
      <c r="DM16" s="179"/>
      <c r="DN16" s="179"/>
      <c r="DO16" s="179"/>
    </row>
    <row r="17" spans="1:119" ht="18.75" customHeight="1" thickBot="1" x14ac:dyDescent="0.2">
      <c r="A17" s="180"/>
      <c r="B17" s="494"/>
      <c r="C17" s="495"/>
      <c r="D17" s="495"/>
      <c r="E17" s="495"/>
      <c r="F17" s="495"/>
      <c r="G17" s="495"/>
      <c r="H17" s="495"/>
      <c r="I17" s="495"/>
      <c r="J17" s="495"/>
      <c r="K17" s="496"/>
      <c r="L17" s="195"/>
      <c r="M17" s="532" t="s">
        <v>150</v>
      </c>
      <c r="N17" s="533"/>
      <c r="O17" s="533"/>
      <c r="P17" s="533"/>
      <c r="Q17" s="534"/>
      <c r="R17" s="529" t="s">
        <v>151</v>
      </c>
      <c r="S17" s="530"/>
      <c r="T17" s="530"/>
      <c r="U17" s="530"/>
      <c r="V17" s="531"/>
      <c r="W17" s="444" t="s">
        <v>152</v>
      </c>
      <c r="X17" s="445"/>
      <c r="Y17" s="445"/>
      <c r="Z17" s="445"/>
      <c r="AA17" s="445"/>
      <c r="AB17" s="435"/>
      <c r="AC17" s="479">
        <v>607</v>
      </c>
      <c r="AD17" s="480"/>
      <c r="AE17" s="480"/>
      <c r="AF17" s="480"/>
      <c r="AG17" s="519"/>
      <c r="AH17" s="479">
        <v>534</v>
      </c>
      <c r="AI17" s="480"/>
      <c r="AJ17" s="480"/>
      <c r="AK17" s="480"/>
      <c r="AL17" s="481"/>
      <c r="AM17" s="457"/>
      <c r="AN17" s="458"/>
      <c r="AO17" s="458"/>
      <c r="AP17" s="458"/>
      <c r="AQ17" s="458"/>
      <c r="AR17" s="458"/>
      <c r="AS17" s="458"/>
      <c r="AT17" s="459"/>
      <c r="AU17" s="460"/>
      <c r="AV17" s="461"/>
      <c r="AW17" s="461"/>
      <c r="AX17" s="461"/>
      <c r="AY17" s="462" t="s">
        <v>153</v>
      </c>
      <c r="AZ17" s="463"/>
      <c r="BA17" s="463"/>
      <c r="BB17" s="463"/>
      <c r="BC17" s="463"/>
      <c r="BD17" s="463"/>
      <c r="BE17" s="463"/>
      <c r="BF17" s="463"/>
      <c r="BG17" s="463"/>
      <c r="BH17" s="463"/>
      <c r="BI17" s="463"/>
      <c r="BJ17" s="463"/>
      <c r="BK17" s="463"/>
      <c r="BL17" s="463"/>
      <c r="BM17" s="464"/>
      <c r="BN17" s="428">
        <v>464345</v>
      </c>
      <c r="BO17" s="429"/>
      <c r="BP17" s="429"/>
      <c r="BQ17" s="429"/>
      <c r="BR17" s="429"/>
      <c r="BS17" s="429"/>
      <c r="BT17" s="429"/>
      <c r="BU17" s="430"/>
      <c r="BV17" s="428">
        <v>410983</v>
      </c>
      <c r="BW17" s="429"/>
      <c r="BX17" s="429"/>
      <c r="BY17" s="429"/>
      <c r="BZ17" s="429"/>
      <c r="CA17" s="429"/>
      <c r="CB17" s="429"/>
      <c r="CC17" s="430"/>
      <c r="CD17" s="194"/>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79"/>
      <c r="DK17" s="179"/>
      <c r="DL17" s="179"/>
      <c r="DM17" s="179"/>
      <c r="DN17" s="179"/>
      <c r="DO17" s="179"/>
    </row>
    <row r="18" spans="1:119" ht="18.75" customHeight="1" thickBot="1" x14ac:dyDescent="0.2">
      <c r="A18" s="180"/>
      <c r="B18" s="539" t="s">
        <v>154</v>
      </c>
      <c r="C18" s="471"/>
      <c r="D18" s="471"/>
      <c r="E18" s="540"/>
      <c r="F18" s="540"/>
      <c r="G18" s="540"/>
      <c r="H18" s="540"/>
      <c r="I18" s="540"/>
      <c r="J18" s="540"/>
      <c r="K18" s="540"/>
      <c r="L18" s="541">
        <v>571.41</v>
      </c>
      <c r="M18" s="541"/>
      <c r="N18" s="541"/>
      <c r="O18" s="541"/>
      <c r="P18" s="541"/>
      <c r="Q18" s="541"/>
      <c r="R18" s="542"/>
      <c r="S18" s="542"/>
      <c r="T18" s="542"/>
      <c r="U18" s="542"/>
      <c r="V18" s="543"/>
      <c r="W18" s="446"/>
      <c r="X18" s="447"/>
      <c r="Y18" s="447"/>
      <c r="Z18" s="447"/>
      <c r="AA18" s="447"/>
      <c r="AB18" s="438"/>
      <c r="AC18" s="544">
        <v>81.8</v>
      </c>
      <c r="AD18" s="545"/>
      <c r="AE18" s="545"/>
      <c r="AF18" s="545"/>
      <c r="AG18" s="546"/>
      <c r="AH18" s="544">
        <v>62.7</v>
      </c>
      <c r="AI18" s="545"/>
      <c r="AJ18" s="545"/>
      <c r="AK18" s="545"/>
      <c r="AL18" s="547"/>
      <c r="AM18" s="457"/>
      <c r="AN18" s="458"/>
      <c r="AO18" s="458"/>
      <c r="AP18" s="458"/>
      <c r="AQ18" s="458"/>
      <c r="AR18" s="458"/>
      <c r="AS18" s="458"/>
      <c r="AT18" s="459"/>
      <c r="AU18" s="460"/>
      <c r="AV18" s="461"/>
      <c r="AW18" s="461"/>
      <c r="AX18" s="461"/>
      <c r="AY18" s="462" t="s">
        <v>155</v>
      </c>
      <c r="AZ18" s="463"/>
      <c r="BA18" s="463"/>
      <c r="BB18" s="463"/>
      <c r="BC18" s="463"/>
      <c r="BD18" s="463"/>
      <c r="BE18" s="463"/>
      <c r="BF18" s="463"/>
      <c r="BG18" s="463"/>
      <c r="BH18" s="463"/>
      <c r="BI18" s="463"/>
      <c r="BJ18" s="463"/>
      <c r="BK18" s="463"/>
      <c r="BL18" s="463"/>
      <c r="BM18" s="464"/>
      <c r="BN18" s="428">
        <v>1527509</v>
      </c>
      <c r="BO18" s="429"/>
      <c r="BP18" s="429"/>
      <c r="BQ18" s="429"/>
      <c r="BR18" s="429"/>
      <c r="BS18" s="429"/>
      <c r="BT18" s="429"/>
      <c r="BU18" s="430"/>
      <c r="BV18" s="428">
        <v>1510045</v>
      </c>
      <c r="BW18" s="429"/>
      <c r="BX18" s="429"/>
      <c r="BY18" s="429"/>
      <c r="BZ18" s="429"/>
      <c r="CA18" s="429"/>
      <c r="CB18" s="429"/>
      <c r="CC18" s="430"/>
      <c r="CD18" s="194"/>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79"/>
      <c r="DK18" s="179"/>
      <c r="DL18" s="179"/>
      <c r="DM18" s="179"/>
      <c r="DN18" s="179"/>
      <c r="DO18" s="179"/>
    </row>
    <row r="19" spans="1:119" ht="18.75" customHeight="1" thickBot="1" x14ac:dyDescent="0.2">
      <c r="A19" s="180"/>
      <c r="B19" s="539" t="s">
        <v>156</v>
      </c>
      <c r="C19" s="471"/>
      <c r="D19" s="471"/>
      <c r="E19" s="540"/>
      <c r="F19" s="540"/>
      <c r="G19" s="540"/>
      <c r="H19" s="540"/>
      <c r="I19" s="540"/>
      <c r="J19" s="540"/>
      <c r="K19" s="540"/>
      <c r="L19" s="548">
        <v>2</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157</v>
      </c>
      <c r="AZ19" s="463"/>
      <c r="BA19" s="463"/>
      <c r="BB19" s="463"/>
      <c r="BC19" s="463"/>
      <c r="BD19" s="463"/>
      <c r="BE19" s="463"/>
      <c r="BF19" s="463"/>
      <c r="BG19" s="463"/>
      <c r="BH19" s="463"/>
      <c r="BI19" s="463"/>
      <c r="BJ19" s="463"/>
      <c r="BK19" s="463"/>
      <c r="BL19" s="463"/>
      <c r="BM19" s="464"/>
      <c r="BN19" s="428">
        <v>1896924</v>
      </c>
      <c r="BO19" s="429"/>
      <c r="BP19" s="429"/>
      <c r="BQ19" s="429"/>
      <c r="BR19" s="429"/>
      <c r="BS19" s="429"/>
      <c r="BT19" s="429"/>
      <c r="BU19" s="430"/>
      <c r="BV19" s="428">
        <v>1913182</v>
      </c>
      <c r="BW19" s="429"/>
      <c r="BX19" s="429"/>
      <c r="BY19" s="429"/>
      <c r="BZ19" s="429"/>
      <c r="CA19" s="429"/>
      <c r="CB19" s="429"/>
      <c r="CC19" s="430"/>
      <c r="CD19" s="194"/>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79"/>
      <c r="DK19" s="179"/>
      <c r="DL19" s="179"/>
      <c r="DM19" s="179"/>
      <c r="DN19" s="179"/>
      <c r="DO19" s="179"/>
    </row>
    <row r="20" spans="1:119" ht="18.75" customHeight="1" thickBot="1" x14ac:dyDescent="0.2">
      <c r="A20" s="180"/>
      <c r="B20" s="539" t="s">
        <v>158</v>
      </c>
      <c r="C20" s="471"/>
      <c r="D20" s="471"/>
      <c r="E20" s="540"/>
      <c r="F20" s="540"/>
      <c r="G20" s="540"/>
      <c r="H20" s="540"/>
      <c r="I20" s="540"/>
      <c r="J20" s="540"/>
      <c r="K20" s="540"/>
      <c r="L20" s="548">
        <v>704</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194"/>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79"/>
      <c r="DK20" s="179"/>
      <c r="DL20" s="179"/>
      <c r="DM20" s="179"/>
      <c r="DN20" s="179"/>
      <c r="DO20" s="179"/>
    </row>
    <row r="21" spans="1:119" ht="18.75" customHeight="1" x14ac:dyDescent="0.15">
      <c r="A21" s="180"/>
      <c r="B21" s="559" t="s">
        <v>159</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194"/>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79"/>
      <c r="DK21" s="179"/>
      <c r="DL21" s="179"/>
      <c r="DM21" s="179"/>
      <c r="DN21" s="179"/>
      <c r="DO21" s="179"/>
    </row>
    <row r="22" spans="1:119" ht="18.75" customHeight="1" thickBot="1" x14ac:dyDescent="0.2">
      <c r="A22" s="180"/>
      <c r="B22" s="562" t="s">
        <v>160</v>
      </c>
      <c r="C22" s="563"/>
      <c r="D22" s="564"/>
      <c r="E22" s="440" t="s">
        <v>1</v>
      </c>
      <c r="F22" s="445"/>
      <c r="G22" s="445"/>
      <c r="H22" s="445"/>
      <c r="I22" s="445"/>
      <c r="J22" s="445"/>
      <c r="K22" s="435"/>
      <c r="L22" s="440" t="s">
        <v>161</v>
      </c>
      <c r="M22" s="445"/>
      <c r="N22" s="445"/>
      <c r="O22" s="445"/>
      <c r="P22" s="435"/>
      <c r="Q22" s="571" t="s">
        <v>162</v>
      </c>
      <c r="R22" s="572"/>
      <c r="S22" s="572"/>
      <c r="T22" s="572"/>
      <c r="U22" s="572"/>
      <c r="V22" s="573"/>
      <c r="W22" s="577" t="s">
        <v>163</v>
      </c>
      <c r="X22" s="563"/>
      <c r="Y22" s="564"/>
      <c r="Z22" s="440" t="s">
        <v>1</v>
      </c>
      <c r="AA22" s="445"/>
      <c r="AB22" s="445"/>
      <c r="AC22" s="445"/>
      <c r="AD22" s="445"/>
      <c r="AE22" s="445"/>
      <c r="AF22" s="445"/>
      <c r="AG22" s="435"/>
      <c r="AH22" s="590" t="s">
        <v>164</v>
      </c>
      <c r="AI22" s="445"/>
      <c r="AJ22" s="445"/>
      <c r="AK22" s="445"/>
      <c r="AL22" s="435"/>
      <c r="AM22" s="590" t="s">
        <v>165</v>
      </c>
      <c r="AN22" s="591"/>
      <c r="AO22" s="591"/>
      <c r="AP22" s="591"/>
      <c r="AQ22" s="591"/>
      <c r="AR22" s="592"/>
      <c r="AS22" s="571" t="s">
        <v>162</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194"/>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79"/>
      <c r="DK22" s="179"/>
      <c r="DL22" s="179"/>
      <c r="DM22" s="179"/>
      <c r="DN22" s="179"/>
      <c r="DO22" s="179"/>
    </row>
    <row r="23" spans="1:119" ht="18.75" customHeight="1" x14ac:dyDescent="0.15">
      <c r="A23" s="180"/>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166</v>
      </c>
      <c r="AZ23" s="389"/>
      <c r="BA23" s="389"/>
      <c r="BB23" s="389"/>
      <c r="BC23" s="389"/>
      <c r="BD23" s="389"/>
      <c r="BE23" s="389"/>
      <c r="BF23" s="389"/>
      <c r="BG23" s="389"/>
      <c r="BH23" s="389"/>
      <c r="BI23" s="389"/>
      <c r="BJ23" s="389"/>
      <c r="BK23" s="389"/>
      <c r="BL23" s="389"/>
      <c r="BM23" s="390"/>
      <c r="BN23" s="428">
        <v>2817361</v>
      </c>
      <c r="BO23" s="429"/>
      <c r="BP23" s="429"/>
      <c r="BQ23" s="429"/>
      <c r="BR23" s="429"/>
      <c r="BS23" s="429"/>
      <c r="BT23" s="429"/>
      <c r="BU23" s="430"/>
      <c r="BV23" s="428">
        <v>2987968</v>
      </c>
      <c r="BW23" s="429"/>
      <c r="BX23" s="429"/>
      <c r="BY23" s="429"/>
      <c r="BZ23" s="429"/>
      <c r="CA23" s="429"/>
      <c r="CB23" s="429"/>
      <c r="CC23" s="430"/>
      <c r="CD23" s="194"/>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79"/>
      <c r="DK23" s="179"/>
      <c r="DL23" s="179"/>
      <c r="DM23" s="179"/>
      <c r="DN23" s="179"/>
      <c r="DO23" s="179"/>
    </row>
    <row r="24" spans="1:119" ht="18.75" customHeight="1" thickBot="1" x14ac:dyDescent="0.2">
      <c r="A24" s="180"/>
      <c r="B24" s="565"/>
      <c r="C24" s="566"/>
      <c r="D24" s="567"/>
      <c r="E24" s="478" t="s">
        <v>167</v>
      </c>
      <c r="F24" s="458"/>
      <c r="G24" s="458"/>
      <c r="H24" s="458"/>
      <c r="I24" s="458"/>
      <c r="J24" s="458"/>
      <c r="K24" s="459"/>
      <c r="L24" s="479">
        <v>1</v>
      </c>
      <c r="M24" s="480"/>
      <c r="N24" s="480"/>
      <c r="O24" s="480"/>
      <c r="P24" s="519"/>
      <c r="Q24" s="479">
        <v>6480</v>
      </c>
      <c r="R24" s="480"/>
      <c r="S24" s="480"/>
      <c r="T24" s="480"/>
      <c r="U24" s="480"/>
      <c r="V24" s="519"/>
      <c r="W24" s="578"/>
      <c r="X24" s="566"/>
      <c r="Y24" s="567"/>
      <c r="Z24" s="478" t="s">
        <v>168</v>
      </c>
      <c r="AA24" s="458"/>
      <c r="AB24" s="458"/>
      <c r="AC24" s="458"/>
      <c r="AD24" s="458"/>
      <c r="AE24" s="458"/>
      <c r="AF24" s="458"/>
      <c r="AG24" s="459"/>
      <c r="AH24" s="479">
        <v>50</v>
      </c>
      <c r="AI24" s="480"/>
      <c r="AJ24" s="480"/>
      <c r="AK24" s="480"/>
      <c r="AL24" s="519"/>
      <c r="AM24" s="479">
        <v>155600</v>
      </c>
      <c r="AN24" s="480"/>
      <c r="AO24" s="480"/>
      <c r="AP24" s="480"/>
      <c r="AQ24" s="480"/>
      <c r="AR24" s="519"/>
      <c r="AS24" s="479">
        <v>3112</v>
      </c>
      <c r="AT24" s="480"/>
      <c r="AU24" s="480"/>
      <c r="AV24" s="480"/>
      <c r="AW24" s="480"/>
      <c r="AX24" s="481"/>
      <c r="AY24" s="598" t="s">
        <v>169</v>
      </c>
      <c r="AZ24" s="599"/>
      <c r="BA24" s="599"/>
      <c r="BB24" s="599"/>
      <c r="BC24" s="599"/>
      <c r="BD24" s="599"/>
      <c r="BE24" s="599"/>
      <c r="BF24" s="599"/>
      <c r="BG24" s="599"/>
      <c r="BH24" s="599"/>
      <c r="BI24" s="599"/>
      <c r="BJ24" s="599"/>
      <c r="BK24" s="599"/>
      <c r="BL24" s="599"/>
      <c r="BM24" s="600"/>
      <c r="BN24" s="428">
        <v>2713993</v>
      </c>
      <c r="BO24" s="429"/>
      <c r="BP24" s="429"/>
      <c r="BQ24" s="429"/>
      <c r="BR24" s="429"/>
      <c r="BS24" s="429"/>
      <c r="BT24" s="429"/>
      <c r="BU24" s="430"/>
      <c r="BV24" s="428">
        <v>2855481</v>
      </c>
      <c r="BW24" s="429"/>
      <c r="BX24" s="429"/>
      <c r="BY24" s="429"/>
      <c r="BZ24" s="429"/>
      <c r="CA24" s="429"/>
      <c r="CB24" s="429"/>
      <c r="CC24" s="430"/>
      <c r="CD24" s="194"/>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79"/>
      <c r="DK24" s="179"/>
      <c r="DL24" s="179"/>
      <c r="DM24" s="179"/>
      <c r="DN24" s="179"/>
      <c r="DO24" s="179"/>
    </row>
    <row r="25" spans="1:119" s="179" customFormat="1" ht="18.75" customHeight="1" x14ac:dyDescent="0.15">
      <c r="A25" s="180"/>
      <c r="B25" s="565"/>
      <c r="C25" s="566"/>
      <c r="D25" s="567"/>
      <c r="E25" s="478" t="s">
        <v>170</v>
      </c>
      <c r="F25" s="458"/>
      <c r="G25" s="458"/>
      <c r="H25" s="458"/>
      <c r="I25" s="458"/>
      <c r="J25" s="458"/>
      <c r="K25" s="459"/>
      <c r="L25" s="479">
        <v>1</v>
      </c>
      <c r="M25" s="480"/>
      <c r="N25" s="480"/>
      <c r="O25" s="480"/>
      <c r="P25" s="519"/>
      <c r="Q25" s="479">
        <v>5620</v>
      </c>
      <c r="R25" s="480"/>
      <c r="S25" s="480"/>
      <c r="T25" s="480"/>
      <c r="U25" s="480"/>
      <c r="V25" s="519"/>
      <c r="W25" s="578"/>
      <c r="X25" s="566"/>
      <c r="Y25" s="567"/>
      <c r="Z25" s="478" t="s">
        <v>171</v>
      </c>
      <c r="AA25" s="458"/>
      <c r="AB25" s="458"/>
      <c r="AC25" s="458"/>
      <c r="AD25" s="458"/>
      <c r="AE25" s="458"/>
      <c r="AF25" s="458"/>
      <c r="AG25" s="459"/>
      <c r="AH25" s="479" t="s">
        <v>172</v>
      </c>
      <c r="AI25" s="480"/>
      <c r="AJ25" s="480"/>
      <c r="AK25" s="480"/>
      <c r="AL25" s="519"/>
      <c r="AM25" s="479" t="s">
        <v>172</v>
      </c>
      <c r="AN25" s="480"/>
      <c r="AO25" s="480"/>
      <c r="AP25" s="480"/>
      <c r="AQ25" s="480"/>
      <c r="AR25" s="519"/>
      <c r="AS25" s="479" t="s">
        <v>172</v>
      </c>
      <c r="AT25" s="480"/>
      <c r="AU25" s="480"/>
      <c r="AV25" s="480"/>
      <c r="AW25" s="480"/>
      <c r="AX25" s="481"/>
      <c r="AY25" s="388" t="s">
        <v>173</v>
      </c>
      <c r="AZ25" s="389"/>
      <c r="BA25" s="389"/>
      <c r="BB25" s="389"/>
      <c r="BC25" s="389"/>
      <c r="BD25" s="389"/>
      <c r="BE25" s="389"/>
      <c r="BF25" s="389"/>
      <c r="BG25" s="389"/>
      <c r="BH25" s="389"/>
      <c r="BI25" s="389"/>
      <c r="BJ25" s="389"/>
      <c r="BK25" s="389"/>
      <c r="BL25" s="389"/>
      <c r="BM25" s="390"/>
      <c r="BN25" s="391">
        <v>271424</v>
      </c>
      <c r="BO25" s="392"/>
      <c r="BP25" s="392"/>
      <c r="BQ25" s="392"/>
      <c r="BR25" s="392"/>
      <c r="BS25" s="392"/>
      <c r="BT25" s="392"/>
      <c r="BU25" s="393"/>
      <c r="BV25" s="391">
        <v>311877</v>
      </c>
      <c r="BW25" s="392"/>
      <c r="BX25" s="392"/>
      <c r="BY25" s="392"/>
      <c r="BZ25" s="392"/>
      <c r="CA25" s="392"/>
      <c r="CB25" s="392"/>
      <c r="CC25" s="393"/>
      <c r="CD25" s="194"/>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79" customFormat="1" ht="18.75" customHeight="1" x14ac:dyDescent="0.15">
      <c r="A26" s="180"/>
      <c r="B26" s="565"/>
      <c r="C26" s="566"/>
      <c r="D26" s="567"/>
      <c r="E26" s="478" t="s">
        <v>174</v>
      </c>
      <c r="F26" s="458"/>
      <c r="G26" s="458"/>
      <c r="H26" s="458"/>
      <c r="I26" s="458"/>
      <c r="J26" s="458"/>
      <c r="K26" s="459"/>
      <c r="L26" s="479">
        <v>1</v>
      </c>
      <c r="M26" s="480"/>
      <c r="N26" s="480"/>
      <c r="O26" s="480"/>
      <c r="P26" s="519"/>
      <c r="Q26" s="479">
        <v>5390</v>
      </c>
      <c r="R26" s="480"/>
      <c r="S26" s="480"/>
      <c r="T26" s="480"/>
      <c r="U26" s="480"/>
      <c r="V26" s="519"/>
      <c r="W26" s="578"/>
      <c r="X26" s="566"/>
      <c r="Y26" s="567"/>
      <c r="Z26" s="478" t="s">
        <v>175</v>
      </c>
      <c r="AA26" s="588"/>
      <c r="AB26" s="588"/>
      <c r="AC26" s="588"/>
      <c r="AD26" s="588"/>
      <c r="AE26" s="588"/>
      <c r="AF26" s="588"/>
      <c r="AG26" s="589"/>
      <c r="AH26" s="479" t="s">
        <v>172</v>
      </c>
      <c r="AI26" s="480"/>
      <c r="AJ26" s="480"/>
      <c r="AK26" s="480"/>
      <c r="AL26" s="519"/>
      <c r="AM26" s="479" t="s">
        <v>172</v>
      </c>
      <c r="AN26" s="480"/>
      <c r="AO26" s="480"/>
      <c r="AP26" s="480"/>
      <c r="AQ26" s="480"/>
      <c r="AR26" s="519"/>
      <c r="AS26" s="479" t="s">
        <v>172</v>
      </c>
      <c r="AT26" s="480"/>
      <c r="AU26" s="480"/>
      <c r="AV26" s="480"/>
      <c r="AW26" s="480"/>
      <c r="AX26" s="481"/>
      <c r="AY26" s="431" t="s">
        <v>176</v>
      </c>
      <c r="AZ26" s="432"/>
      <c r="BA26" s="432"/>
      <c r="BB26" s="432"/>
      <c r="BC26" s="432"/>
      <c r="BD26" s="432"/>
      <c r="BE26" s="432"/>
      <c r="BF26" s="432"/>
      <c r="BG26" s="432"/>
      <c r="BH26" s="432"/>
      <c r="BI26" s="432"/>
      <c r="BJ26" s="432"/>
      <c r="BK26" s="432"/>
      <c r="BL26" s="432"/>
      <c r="BM26" s="433"/>
      <c r="BN26" s="428" t="s">
        <v>172</v>
      </c>
      <c r="BO26" s="429"/>
      <c r="BP26" s="429"/>
      <c r="BQ26" s="429"/>
      <c r="BR26" s="429"/>
      <c r="BS26" s="429"/>
      <c r="BT26" s="429"/>
      <c r="BU26" s="430"/>
      <c r="BV26" s="428" t="s">
        <v>172</v>
      </c>
      <c r="BW26" s="429"/>
      <c r="BX26" s="429"/>
      <c r="BY26" s="429"/>
      <c r="BZ26" s="429"/>
      <c r="CA26" s="429"/>
      <c r="CB26" s="429"/>
      <c r="CC26" s="430"/>
      <c r="CD26" s="194"/>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0"/>
      <c r="B27" s="565"/>
      <c r="C27" s="566"/>
      <c r="D27" s="567"/>
      <c r="E27" s="478" t="s">
        <v>177</v>
      </c>
      <c r="F27" s="458"/>
      <c r="G27" s="458"/>
      <c r="H27" s="458"/>
      <c r="I27" s="458"/>
      <c r="J27" s="458"/>
      <c r="K27" s="459"/>
      <c r="L27" s="479">
        <v>1</v>
      </c>
      <c r="M27" s="480"/>
      <c r="N27" s="480"/>
      <c r="O27" s="480"/>
      <c r="P27" s="519"/>
      <c r="Q27" s="479">
        <v>2250</v>
      </c>
      <c r="R27" s="480"/>
      <c r="S27" s="480"/>
      <c r="T27" s="480"/>
      <c r="U27" s="480"/>
      <c r="V27" s="519"/>
      <c r="W27" s="578"/>
      <c r="X27" s="566"/>
      <c r="Y27" s="567"/>
      <c r="Z27" s="478" t="s">
        <v>178</v>
      </c>
      <c r="AA27" s="458"/>
      <c r="AB27" s="458"/>
      <c r="AC27" s="458"/>
      <c r="AD27" s="458"/>
      <c r="AE27" s="458"/>
      <c r="AF27" s="458"/>
      <c r="AG27" s="459"/>
      <c r="AH27" s="479" t="s">
        <v>126</v>
      </c>
      <c r="AI27" s="480"/>
      <c r="AJ27" s="480"/>
      <c r="AK27" s="480"/>
      <c r="AL27" s="519"/>
      <c r="AM27" s="479" t="s">
        <v>172</v>
      </c>
      <c r="AN27" s="480"/>
      <c r="AO27" s="480"/>
      <c r="AP27" s="480"/>
      <c r="AQ27" s="480"/>
      <c r="AR27" s="519"/>
      <c r="AS27" s="479" t="s">
        <v>172</v>
      </c>
      <c r="AT27" s="480"/>
      <c r="AU27" s="480"/>
      <c r="AV27" s="480"/>
      <c r="AW27" s="480"/>
      <c r="AX27" s="481"/>
      <c r="AY27" s="520" t="s">
        <v>179</v>
      </c>
      <c r="AZ27" s="521"/>
      <c r="BA27" s="521"/>
      <c r="BB27" s="521"/>
      <c r="BC27" s="521"/>
      <c r="BD27" s="521"/>
      <c r="BE27" s="521"/>
      <c r="BF27" s="521"/>
      <c r="BG27" s="521"/>
      <c r="BH27" s="521"/>
      <c r="BI27" s="521"/>
      <c r="BJ27" s="521"/>
      <c r="BK27" s="521"/>
      <c r="BL27" s="521"/>
      <c r="BM27" s="522"/>
      <c r="BN27" s="601" t="s">
        <v>126</v>
      </c>
      <c r="BO27" s="602"/>
      <c r="BP27" s="602"/>
      <c r="BQ27" s="602"/>
      <c r="BR27" s="602"/>
      <c r="BS27" s="602"/>
      <c r="BT27" s="602"/>
      <c r="BU27" s="603"/>
      <c r="BV27" s="601" t="s">
        <v>172</v>
      </c>
      <c r="BW27" s="602"/>
      <c r="BX27" s="602"/>
      <c r="BY27" s="602"/>
      <c r="BZ27" s="602"/>
      <c r="CA27" s="602"/>
      <c r="CB27" s="602"/>
      <c r="CC27" s="603"/>
      <c r="CD27" s="196"/>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79"/>
      <c r="DK27" s="179"/>
      <c r="DL27" s="179"/>
      <c r="DM27" s="179"/>
      <c r="DN27" s="179"/>
      <c r="DO27" s="179"/>
    </row>
    <row r="28" spans="1:119" ht="18.75" customHeight="1" x14ac:dyDescent="0.15">
      <c r="A28" s="180"/>
      <c r="B28" s="565"/>
      <c r="C28" s="566"/>
      <c r="D28" s="567"/>
      <c r="E28" s="478" t="s">
        <v>180</v>
      </c>
      <c r="F28" s="458"/>
      <c r="G28" s="458"/>
      <c r="H28" s="458"/>
      <c r="I28" s="458"/>
      <c r="J28" s="458"/>
      <c r="K28" s="459"/>
      <c r="L28" s="479">
        <v>1</v>
      </c>
      <c r="M28" s="480"/>
      <c r="N28" s="480"/>
      <c r="O28" s="480"/>
      <c r="P28" s="519"/>
      <c r="Q28" s="479">
        <v>1700</v>
      </c>
      <c r="R28" s="480"/>
      <c r="S28" s="480"/>
      <c r="T28" s="480"/>
      <c r="U28" s="480"/>
      <c r="V28" s="519"/>
      <c r="W28" s="578"/>
      <c r="X28" s="566"/>
      <c r="Y28" s="567"/>
      <c r="Z28" s="478" t="s">
        <v>181</v>
      </c>
      <c r="AA28" s="458"/>
      <c r="AB28" s="458"/>
      <c r="AC28" s="458"/>
      <c r="AD28" s="458"/>
      <c r="AE28" s="458"/>
      <c r="AF28" s="458"/>
      <c r="AG28" s="459"/>
      <c r="AH28" s="479" t="s">
        <v>172</v>
      </c>
      <c r="AI28" s="480"/>
      <c r="AJ28" s="480"/>
      <c r="AK28" s="480"/>
      <c r="AL28" s="519"/>
      <c r="AM28" s="479" t="s">
        <v>126</v>
      </c>
      <c r="AN28" s="480"/>
      <c r="AO28" s="480"/>
      <c r="AP28" s="480"/>
      <c r="AQ28" s="480"/>
      <c r="AR28" s="519"/>
      <c r="AS28" s="479" t="s">
        <v>172</v>
      </c>
      <c r="AT28" s="480"/>
      <c r="AU28" s="480"/>
      <c r="AV28" s="480"/>
      <c r="AW28" s="480"/>
      <c r="AX28" s="481"/>
      <c r="AY28" s="604" t="s">
        <v>182</v>
      </c>
      <c r="AZ28" s="605"/>
      <c r="BA28" s="605"/>
      <c r="BB28" s="606"/>
      <c r="BC28" s="388" t="s">
        <v>47</v>
      </c>
      <c r="BD28" s="389"/>
      <c r="BE28" s="389"/>
      <c r="BF28" s="389"/>
      <c r="BG28" s="389"/>
      <c r="BH28" s="389"/>
      <c r="BI28" s="389"/>
      <c r="BJ28" s="389"/>
      <c r="BK28" s="389"/>
      <c r="BL28" s="389"/>
      <c r="BM28" s="390"/>
      <c r="BN28" s="391">
        <v>629945</v>
      </c>
      <c r="BO28" s="392"/>
      <c r="BP28" s="392"/>
      <c r="BQ28" s="392"/>
      <c r="BR28" s="392"/>
      <c r="BS28" s="392"/>
      <c r="BT28" s="392"/>
      <c r="BU28" s="393"/>
      <c r="BV28" s="391">
        <v>755785</v>
      </c>
      <c r="BW28" s="392"/>
      <c r="BX28" s="392"/>
      <c r="BY28" s="392"/>
      <c r="BZ28" s="392"/>
      <c r="CA28" s="392"/>
      <c r="CB28" s="392"/>
      <c r="CC28" s="393"/>
      <c r="CD28" s="194"/>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79"/>
      <c r="DK28" s="179"/>
      <c r="DL28" s="179"/>
      <c r="DM28" s="179"/>
      <c r="DN28" s="179"/>
      <c r="DO28" s="179"/>
    </row>
    <row r="29" spans="1:119" ht="18.75" customHeight="1" x14ac:dyDescent="0.15">
      <c r="A29" s="180"/>
      <c r="B29" s="565"/>
      <c r="C29" s="566"/>
      <c r="D29" s="567"/>
      <c r="E29" s="478" t="s">
        <v>183</v>
      </c>
      <c r="F29" s="458"/>
      <c r="G29" s="458"/>
      <c r="H29" s="458"/>
      <c r="I29" s="458"/>
      <c r="J29" s="458"/>
      <c r="K29" s="459"/>
      <c r="L29" s="479">
        <v>6</v>
      </c>
      <c r="M29" s="480"/>
      <c r="N29" s="480"/>
      <c r="O29" s="480"/>
      <c r="P29" s="519"/>
      <c r="Q29" s="479">
        <v>1400</v>
      </c>
      <c r="R29" s="480"/>
      <c r="S29" s="480"/>
      <c r="T29" s="480"/>
      <c r="U29" s="480"/>
      <c r="V29" s="519"/>
      <c r="W29" s="579"/>
      <c r="X29" s="580"/>
      <c r="Y29" s="581"/>
      <c r="Z29" s="478" t="s">
        <v>184</v>
      </c>
      <c r="AA29" s="458"/>
      <c r="AB29" s="458"/>
      <c r="AC29" s="458"/>
      <c r="AD29" s="458"/>
      <c r="AE29" s="458"/>
      <c r="AF29" s="458"/>
      <c r="AG29" s="459"/>
      <c r="AH29" s="479">
        <v>50</v>
      </c>
      <c r="AI29" s="480"/>
      <c r="AJ29" s="480"/>
      <c r="AK29" s="480"/>
      <c r="AL29" s="519"/>
      <c r="AM29" s="479">
        <v>155600</v>
      </c>
      <c r="AN29" s="480"/>
      <c r="AO29" s="480"/>
      <c r="AP29" s="480"/>
      <c r="AQ29" s="480"/>
      <c r="AR29" s="519"/>
      <c r="AS29" s="479">
        <v>3112</v>
      </c>
      <c r="AT29" s="480"/>
      <c r="AU29" s="480"/>
      <c r="AV29" s="480"/>
      <c r="AW29" s="480"/>
      <c r="AX29" s="481"/>
      <c r="AY29" s="607"/>
      <c r="AZ29" s="608"/>
      <c r="BA29" s="608"/>
      <c r="BB29" s="609"/>
      <c r="BC29" s="462" t="s">
        <v>185</v>
      </c>
      <c r="BD29" s="463"/>
      <c r="BE29" s="463"/>
      <c r="BF29" s="463"/>
      <c r="BG29" s="463"/>
      <c r="BH29" s="463"/>
      <c r="BI29" s="463"/>
      <c r="BJ29" s="463"/>
      <c r="BK29" s="463"/>
      <c r="BL29" s="463"/>
      <c r="BM29" s="464"/>
      <c r="BN29" s="428">
        <v>189638</v>
      </c>
      <c r="BO29" s="429"/>
      <c r="BP29" s="429"/>
      <c r="BQ29" s="429"/>
      <c r="BR29" s="429"/>
      <c r="BS29" s="429"/>
      <c r="BT29" s="429"/>
      <c r="BU29" s="430"/>
      <c r="BV29" s="428">
        <v>189636</v>
      </c>
      <c r="BW29" s="429"/>
      <c r="BX29" s="429"/>
      <c r="BY29" s="429"/>
      <c r="BZ29" s="429"/>
      <c r="CA29" s="429"/>
      <c r="CB29" s="429"/>
      <c r="CC29" s="430"/>
      <c r="CD29" s="196"/>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79"/>
      <c r="DK29" s="179"/>
      <c r="DL29" s="179"/>
      <c r="DM29" s="179"/>
      <c r="DN29" s="179"/>
      <c r="DO29" s="179"/>
    </row>
    <row r="30" spans="1:119" ht="18.75" customHeight="1" thickBot="1" x14ac:dyDescent="0.2">
      <c r="A30" s="180"/>
      <c r="B30" s="568"/>
      <c r="C30" s="569"/>
      <c r="D30" s="570"/>
      <c r="E30" s="482"/>
      <c r="F30" s="483"/>
      <c r="G30" s="483"/>
      <c r="H30" s="483"/>
      <c r="I30" s="483"/>
      <c r="J30" s="483"/>
      <c r="K30" s="484"/>
      <c r="L30" s="582"/>
      <c r="M30" s="583"/>
      <c r="N30" s="583"/>
      <c r="O30" s="583"/>
      <c r="P30" s="584"/>
      <c r="Q30" s="582"/>
      <c r="R30" s="583"/>
      <c r="S30" s="583"/>
      <c r="T30" s="583"/>
      <c r="U30" s="583"/>
      <c r="V30" s="584"/>
      <c r="W30" s="585" t="s">
        <v>186</v>
      </c>
      <c r="X30" s="586"/>
      <c r="Y30" s="586"/>
      <c r="Z30" s="586"/>
      <c r="AA30" s="586"/>
      <c r="AB30" s="586"/>
      <c r="AC30" s="586"/>
      <c r="AD30" s="586"/>
      <c r="AE30" s="586"/>
      <c r="AF30" s="586"/>
      <c r="AG30" s="587"/>
      <c r="AH30" s="544">
        <v>99.6</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49</v>
      </c>
      <c r="BD30" s="599"/>
      <c r="BE30" s="599"/>
      <c r="BF30" s="599"/>
      <c r="BG30" s="599"/>
      <c r="BH30" s="599"/>
      <c r="BI30" s="599"/>
      <c r="BJ30" s="599"/>
      <c r="BK30" s="599"/>
      <c r="BL30" s="599"/>
      <c r="BM30" s="600"/>
      <c r="BN30" s="601">
        <v>411391</v>
      </c>
      <c r="BO30" s="602"/>
      <c r="BP30" s="602"/>
      <c r="BQ30" s="602"/>
      <c r="BR30" s="602"/>
      <c r="BS30" s="602"/>
      <c r="BT30" s="602"/>
      <c r="BU30" s="603"/>
      <c r="BV30" s="601">
        <v>498943</v>
      </c>
      <c r="BW30" s="602"/>
      <c r="BX30" s="602"/>
      <c r="BY30" s="602"/>
      <c r="BZ30" s="602"/>
      <c r="CA30" s="602"/>
      <c r="CB30" s="602"/>
      <c r="CC30" s="603"/>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c r="DJ30" s="179"/>
      <c r="DK30" s="179"/>
      <c r="DL30" s="179"/>
      <c r="DM30" s="179"/>
      <c r="DN30" s="179"/>
      <c r="DO30" s="179"/>
    </row>
    <row r="31" spans="1:119" ht="13.5" customHeight="1" x14ac:dyDescent="0.15">
      <c r="A31" s="180"/>
      <c r="B31" s="203"/>
      <c r="C31" s="204"/>
      <c r="D31" s="204"/>
      <c r="E31" s="204"/>
      <c r="F31" s="204"/>
      <c r="G31" s="204"/>
      <c r="H31" s="204"/>
      <c r="I31" s="204"/>
      <c r="J31" s="204"/>
      <c r="K31" s="204"/>
      <c r="L31" s="204"/>
      <c r="M31" s="204"/>
      <c r="N31" s="204"/>
      <c r="O31" s="204"/>
      <c r="P31" s="204"/>
      <c r="Q31" s="204"/>
      <c r="R31" s="204"/>
      <c r="S31" s="204"/>
      <c r="T31" s="204"/>
      <c r="U31" s="204"/>
      <c r="V31" s="204"/>
      <c r="W31" s="204"/>
      <c r="X31" s="204"/>
      <c r="Y31" s="204"/>
      <c r="Z31" s="204"/>
      <c r="AA31" s="204"/>
      <c r="AB31" s="204"/>
      <c r="AC31" s="204"/>
      <c r="AD31" s="204"/>
      <c r="AE31" s="204"/>
      <c r="AF31" s="204"/>
      <c r="AG31" s="204"/>
      <c r="AH31" s="204"/>
      <c r="AI31" s="204"/>
      <c r="AJ31" s="204"/>
      <c r="AK31" s="204"/>
      <c r="AL31" s="204"/>
      <c r="AM31" s="204"/>
      <c r="AN31" s="204"/>
      <c r="AO31" s="204"/>
      <c r="AP31" s="204"/>
      <c r="AQ31" s="204"/>
      <c r="AR31" s="204"/>
      <c r="AS31" s="204"/>
      <c r="AT31" s="204"/>
      <c r="AU31" s="204"/>
      <c r="AV31" s="204"/>
      <c r="AW31" s="204"/>
      <c r="AX31" s="204"/>
      <c r="AY31" s="204"/>
      <c r="AZ31" s="204"/>
      <c r="BA31" s="204"/>
      <c r="BB31" s="204"/>
      <c r="BC31" s="204"/>
      <c r="BD31" s="204"/>
      <c r="BE31" s="204"/>
      <c r="BF31" s="204"/>
      <c r="BG31" s="204"/>
      <c r="BH31" s="204"/>
      <c r="BI31" s="204"/>
      <c r="BJ31" s="204"/>
      <c r="BK31" s="204"/>
      <c r="BL31" s="204"/>
      <c r="BM31" s="204"/>
      <c r="BN31" s="204"/>
      <c r="BO31" s="204"/>
      <c r="BP31" s="204"/>
      <c r="BQ31" s="204"/>
      <c r="BR31" s="204"/>
      <c r="BS31" s="204"/>
      <c r="BT31" s="204"/>
      <c r="BU31" s="204"/>
      <c r="BV31" s="204"/>
      <c r="BW31" s="204"/>
      <c r="BX31" s="204"/>
      <c r="BY31" s="204"/>
      <c r="BZ31" s="204"/>
      <c r="CA31" s="204"/>
      <c r="CB31" s="204"/>
      <c r="CC31" s="204"/>
      <c r="CD31" s="204"/>
      <c r="CE31" s="204"/>
      <c r="CF31" s="204"/>
      <c r="CG31" s="204"/>
      <c r="CH31" s="204"/>
      <c r="CI31" s="204"/>
      <c r="CJ31" s="204"/>
      <c r="CK31" s="204"/>
      <c r="CL31" s="204"/>
      <c r="CM31" s="204"/>
      <c r="CN31" s="204"/>
      <c r="CO31" s="204"/>
      <c r="CP31" s="204"/>
      <c r="CQ31" s="204"/>
      <c r="CR31" s="204"/>
      <c r="CS31" s="204"/>
      <c r="CT31" s="204"/>
      <c r="CU31" s="204"/>
      <c r="CV31" s="204"/>
      <c r="CW31" s="204"/>
      <c r="CX31" s="204"/>
      <c r="CY31" s="204"/>
      <c r="CZ31" s="204"/>
      <c r="DA31" s="204"/>
      <c r="DB31" s="204"/>
      <c r="DC31" s="204"/>
      <c r="DD31" s="204"/>
      <c r="DE31" s="204"/>
      <c r="DF31" s="204"/>
      <c r="DG31" s="204"/>
      <c r="DH31" s="204"/>
      <c r="DI31" s="205"/>
      <c r="DJ31" s="179"/>
      <c r="DK31" s="179"/>
      <c r="DL31" s="179"/>
      <c r="DM31" s="179"/>
      <c r="DN31" s="179"/>
      <c r="DO31" s="179"/>
    </row>
    <row r="32" spans="1:119" ht="13.5" customHeight="1" x14ac:dyDescent="0.15">
      <c r="A32" s="180"/>
      <c r="B32" s="206"/>
      <c r="C32" s="207" t="s">
        <v>187</v>
      </c>
      <c r="D32" s="207"/>
      <c r="E32" s="207"/>
      <c r="F32" s="204"/>
      <c r="G32" s="204"/>
      <c r="H32" s="204"/>
      <c r="I32" s="204"/>
      <c r="J32" s="204"/>
      <c r="K32" s="204"/>
      <c r="L32" s="204"/>
      <c r="M32" s="204"/>
      <c r="N32" s="204"/>
      <c r="O32" s="204"/>
      <c r="P32" s="204"/>
      <c r="Q32" s="204"/>
      <c r="R32" s="204"/>
      <c r="S32" s="204"/>
      <c r="T32" s="204"/>
      <c r="U32" s="204" t="s">
        <v>188</v>
      </c>
      <c r="V32" s="204"/>
      <c r="W32" s="204"/>
      <c r="X32" s="204"/>
      <c r="Y32" s="204"/>
      <c r="Z32" s="204"/>
      <c r="AA32" s="204"/>
      <c r="AB32" s="204"/>
      <c r="AC32" s="204"/>
      <c r="AD32" s="204"/>
      <c r="AE32" s="204"/>
      <c r="AF32" s="204"/>
      <c r="AG32" s="204"/>
      <c r="AH32" s="204"/>
      <c r="AI32" s="204"/>
      <c r="AJ32" s="204"/>
      <c r="AK32" s="204"/>
      <c r="AL32" s="204"/>
      <c r="AM32" s="208" t="s">
        <v>189</v>
      </c>
      <c r="AN32" s="204"/>
      <c r="AO32" s="204"/>
      <c r="AP32" s="204"/>
      <c r="AQ32" s="204"/>
      <c r="AR32" s="204"/>
      <c r="AS32" s="208"/>
      <c r="AT32" s="208"/>
      <c r="AU32" s="208"/>
      <c r="AV32" s="208"/>
      <c r="AW32" s="208"/>
      <c r="AX32" s="208"/>
      <c r="AY32" s="208"/>
      <c r="AZ32" s="208"/>
      <c r="BA32" s="208"/>
      <c r="BB32" s="204"/>
      <c r="BC32" s="208"/>
      <c r="BD32" s="204"/>
      <c r="BE32" s="208" t="s">
        <v>190</v>
      </c>
      <c r="BF32" s="204"/>
      <c r="BG32" s="204"/>
      <c r="BH32" s="204"/>
      <c r="BI32" s="204"/>
      <c r="BJ32" s="208"/>
      <c r="BK32" s="208"/>
      <c r="BL32" s="208"/>
      <c r="BM32" s="208"/>
      <c r="BN32" s="208"/>
      <c r="BO32" s="208"/>
      <c r="BP32" s="208"/>
      <c r="BQ32" s="208"/>
      <c r="BR32" s="204"/>
      <c r="BS32" s="204"/>
      <c r="BT32" s="204"/>
      <c r="BU32" s="204"/>
      <c r="BV32" s="204"/>
      <c r="BW32" s="204" t="s">
        <v>191</v>
      </c>
      <c r="BX32" s="204"/>
      <c r="BY32" s="204"/>
      <c r="BZ32" s="204"/>
      <c r="CA32" s="204"/>
      <c r="CB32" s="208"/>
      <c r="CC32" s="208"/>
      <c r="CD32" s="208"/>
      <c r="CE32" s="208"/>
      <c r="CF32" s="208"/>
      <c r="CG32" s="208"/>
      <c r="CH32" s="208"/>
      <c r="CI32" s="208"/>
      <c r="CJ32" s="208"/>
      <c r="CK32" s="208"/>
      <c r="CL32" s="208"/>
      <c r="CM32" s="208"/>
      <c r="CN32" s="208"/>
      <c r="CO32" s="208" t="s">
        <v>192</v>
      </c>
      <c r="CP32" s="208"/>
      <c r="CQ32" s="208"/>
      <c r="CR32" s="208"/>
      <c r="CS32" s="208"/>
      <c r="CT32" s="208"/>
      <c r="CU32" s="208"/>
      <c r="CV32" s="208"/>
      <c r="CW32" s="208"/>
      <c r="CX32" s="208"/>
      <c r="CY32" s="208"/>
      <c r="CZ32" s="208"/>
      <c r="DA32" s="208"/>
      <c r="DB32" s="208"/>
      <c r="DC32" s="208"/>
      <c r="DD32" s="208"/>
      <c r="DE32" s="208"/>
      <c r="DF32" s="208"/>
      <c r="DG32" s="208"/>
      <c r="DH32" s="208"/>
      <c r="DI32" s="205"/>
      <c r="DJ32" s="179"/>
      <c r="DK32" s="179"/>
      <c r="DL32" s="179"/>
      <c r="DM32" s="179"/>
      <c r="DN32" s="179"/>
      <c r="DO32" s="179"/>
    </row>
    <row r="33" spans="1:119" ht="13.5" customHeight="1" x14ac:dyDescent="0.15">
      <c r="A33" s="180"/>
      <c r="B33" s="206"/>
      <c r="C33" s="452" t="s">
        <v>193</v>
      </c>
      <c r="D33" s="452"/>
      <c r="E33" s="417" t="s">
        <v>194</v>
      </c>
      <c r="F33" s="417"/>
      <c r="G33" s="417"/>
      <c r="H33" s="417"/>
      <c r="I33" s="417"/>
      <c r="J33" s="417"/>
      <c r="K33" s="417"/>
      <c r="L33" s="417"/>
      <c r="M33" s="417"/>
      <c r="N33" s="417"/>
      <c r="O33" s="417"/>
      <c r="P33" s="417"/>
      <c r="Q33" s="417"/>
      <c r="R33" s="417"/>
      <c r="S33" s="417"/>
      <c r="T33" s="209"/>
      <c r="U33" s="452" t="s">
        <v>193</v>
      </c>
      <c r="V33" s="452"/>
      <c r="W33" s="417" t="s">
        <v>195</v>
      </c>
      <c r="X33" s="417"/>
      <c r="Y33" s="417"/>
      <c r="Z33" s="417"/>
      <c r="AA33" s="417"/>
      <c r="AB33" s="417"/>
      <c r="AC33" s="417"/>
      <c r="AD33" s="417"/>
      <c r="AE33" s="417"/>
      <c r="AF33" s="417"/>
      <c r="AG33" s="417"/>
      <c r="AH33" s="417"/>
      <c r="AI33" s="417"/>
      <c r="AJ33" s="417"/>
      <c r="AK33" s="417"/>
      <c r="AL33" s="209"/>
      <c r="AM33" s="452" t="s">
        <v>193</v>
      </c>
      <c r="AN33" s="452"/>
      <c r="AO33" s="417" t="s">
        <v>195</v>
      </c>
      <c r="AP33" s="417"/>
      <c r="AQ33" s="417"/>
      <c r="AR33" s="417"/>
      <c r="AS33" s="417"/>
      <c r="AT33" s="417"/>
      <c r="AU33" s="417"/>
      <c r="AV33" s="417"/>
      <c r="AW33" s="417"/>
      <c r="AX33" s="417"/>
      <c r="AY33" s="417"/>
      <c r="AZ33" s="417"/>
      <c r="BA33" s="417"/>
      <c r="BB33" s="417"/>
      <c r="BC33" s="417"/>
      <c r="BD33" s="210"/>
      <c r="BE33" s="417" t="s">
        <v>196</v>
      </c>
      <c r="BF33" s="417"/>
      <c r="BG33" s="417" t="s">
        <v>197</v>
      </c>
      <c r="BH33" s="417"/>
      <c r="BI33" s="417"/>
      <c r="BJ33" s="417"/>
      <c r="BK33" s="417"/>
      <c r="BL33" s="417"/>
      <c r="BM33" s="417"/>
      <c r="BN33" s="417"/>
      <c r="BO33" s="417"/>
      <c r="BP33" s="417"/>
      <c r="BQ33" s="417"/>
      <c r="BR33" s="417"/>
      <c r="BS33" s="417"/>
      <c r="BT33" s="417"/>
      <c r="BU33" s="417"/>
      <c r="BV33" s="210"/>
      <c r="BW33" s="452" t="s">
        <v>196</v>
      </c>
      <c r="BX33" s="452"/>
      <c r="BY33" s="417" t="s">
        <v>198</v>
      </c>
      <c r="BZ33" s="417"/>
      <c r="CA33" s="417"/>
      <c r="CB33" s="417"/>
      <c r="CC33" s="417"/>
      <c r="CD33" s="417"/>
      <c r="CE33" s="417"/>
      <c r="CF33" s="417"/>
      <c r="CG33" s="417"/>
      <c r="CH33" s="417"/>
      <c r="CI33" s="417"/>
      <c r="CJ33" s="417"/>
      <c r="CK33" s="417"/>
      <c r="CL33" s="417"/>
      <c r="CM33" s="417"/>
      <c r="CN33" s="209"/>
      <c r="CO33" s="452" t="s">
        <v>199</v>
      </c>
      <c r="CP33" s="452"/>
      <c r="CQ33" s="417" t="s">
        <v>200</v>
      </c>
      <c r="CR33" s="417"/>
      <c r="CS33" s="417"/>
      <c r="CT33" s="417"/>
      <c r="CU33" s="417"/>
      <c r="CV33" s="417"/>
      <c r="CW33" s="417"/>
      <c r="CX33" s="417"/>
      <c r="CY33" s="417"/>
      <c r="CZ33" s="417"/>
      <c r="DA33" s="417"/>
      <c r="DB33" s="417"/>
      <c r="DC33" s="417"/>
      <c r="DD33" s="417"/>
      <c r="DE33" s="417"/>
      <c r="DF33" s="209"/>
      <c r="DG33" s="613" t="s">
        <v>201</v>
      </c>
      <c r="DH33" s="613"/>
      <c r="DI33" s="211"/>
      <c r="DJ33" s="179"/>
      <c r="DK33" s="179"/>
      <c r="DL33" s="179"/>
      <c r="DM33" s="179"/>
      <c r="DN33" s="179"/>
      <c r="DO33" s="179"/>
    </row>
    <row r="34" spans="1:119" ht="32.25" customHeight="1" x14ac:dyDescent="0.15">
      <c r="A34" s="180"/>
      <c r="B34" s="206"/>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07"/>
      <c r="U34" s="614">
        <f>IF(W34="","",MAX(C34:D43)+1)</f>
        <v>4</v>
      </c>
      <c r="V34" s="614"/>
      <c r="W34" s="615" t="str">
        <f>IF('各会計、関係団体の財政状況及び健全化判断比率'!B28="","",'各会計、関係団体の財政状況及び健全化判断比率'!B28)</f>
        <v>国民健康保険事業特別会計</v>
      </c>
      <c r="X34" s="615"/>
      <c r="Y34" s="615"/>
      <c r="Z34" s="615"/>
      <c r="AA34" s="615"/>
      <c r="AB34" s="615"/>
      <c r="AC34" s="615"/>
      <c r="AD34" s="615"/>
      <c r="AE34" s="615"/>
      <c r="AF34" s="615"/>
      <c r="AG34" s="615"/>
      <c r="AH34" s="615"/>
      <c r="AI34" s="615"/>
      <c r="AJ34" s="615"/>
      <c r="AK34" s="615"/>
      <c r="AL34" s="207"/>
      <c r="AM34" s="614" t="str">
        <f>IF(AO34="","",MAX(C34:D43,U34:V43)+1)</f>
        <v/>
      </c>
      <c r="AN34" s="614"/>
      <c r="AO34" s="615"/>
      <c r="AP34" s="615"/>
      <c r="AQ34" s="615"/>
      <c r="AR34" s="615"/>
      <c r="AS34" s="615"/>
      <c r="AT34" s="615"/>
      <c r="AU34" s="615"/>
      <c r="AV34" s="615"/>
      <c r="AW34" s="615"/>
      <c r="AX34" s="615"/>
      <c r="AY34" s="615"/>
      <c r="AZ34" s="615"/>
      <c r="BA34" s="615"/>
      <c r="BB34" s="615"/>
      <c r="BC34" s="615"/>
      <c r="BD34" s="207"/>
      <c r="BE34" s="614">
        <f>IF(BG34="","",MAX(C34:D43,U34:V43,AM34:AN43)+1)</f>
        <v>7</v>
      </c>
      <c r="BF34" s="614"/>
      <c r="BG34" s="615" t="str">
        <f>IF('各会計、関係団体の財政状況及び健全化判断比率'!B31="","",'各会計、関係団体の財政状況及び健全化判断比率'!B31)</f>
        <v>簡易水道事業特別会計</v>
      </c>
      <c r="BH34" s="615"/>
      <c r="BI34" s="615"/>
      <c r="BJ34" s="615"/>
      <c r="BK34" s="615"/>
      <c r="BL34" s="615"/>
      <c r="BM34" s="615"/>
      <c r="BN34" s="615"/>
      <c r="BO34" s="615"/>
      <c r="BP34" s="615"/>
      <c r="BQ34" s="615"/>
      <c r="BR34" s="615"/>
      <c r="BS34" s="615"/>
      <c r="BT34" s="615"/>
      <c r="BU34" s="615"/>
      <c r="BV34" s="207"/>
      <c r="BW34" s="614">
        <f>IF(BY34="","",MAX(C34:D43,U34:V43,AM34:AN43,BE34:BF43)+1)</f>
        <v>9</v>
      </c>
      <c r="BX34" s="614"/>
      <c r="BY34" s="615" t="str">
        <f>IF('各会計、関係団体の財政状況及び健全化判断比率'!B68="","",'各会計、関係団体の財政状況及び健全化判断比率'!B68)</f>
        <v>富良野広域連合</v>
      </c>
      <c r="BZ34" s="615"/>
      <c r="CA34" s="615"/>
      <c r="CB34" s="615"/>
      <c r="CC34" s="615"/>
      <c r="CD34" s="615"/>
      <c r="CE34" s="615"/>
      <c r="CF34" s="615"/>
      <c r="CG34" s="615"/>
      <c r="CH34" s="615"/>
      <c r="CI34" s="615"/>
      <c r="CJ34" s="615"/>
      <c r="CK34" s="615"/>
      <c r="CL34" s="615"/>
      <c r="CM34" s="615"/>
      <c r="CN34" s="207"/>
      <c r="CO34" s="614" t="str">
        <f>IF(CQ34="","",MAX(C34:D43,U34:V43,AM34:AN43,BE34:BF43,BW34:BX43)+1)</f>
        <v/>
      </c>
      <c r="CP34" s="614"/>
      <c r="CQ34" s="615" t="str">
        <f>IF('各会計、関係団体の財政状況及び健全化判断比率'!BS7="","",'各会計、関係団体の財政状況及び健全化判断比率'!BS7)</f>
        <v/>
      </c>
      <c r="CR34" s="615"/>
      <c r="CS34" s="615"/>
      <c r="CT34" s="615"/>
      <c r="CU34" s="615"/>
      <c r="CV34" s="615"/>
      <c r="CW34" s="615"/>
      <c r="CX34" s="615"/>
      <c r="CY34" s="615"/>
      <c r="CZ34" s="615"/>
      <c r="DA34" s="615"/>
      <c r="DB34" s="615"/>
      <c r="DC34" s="615"/>
      <c r="DD34" s="615"/>
      <c r="DE34" s="615"/>
      <c r="DF34" s="204"/>
      <c r="DG34" s="616" t="str">
        <f>IF('各会計、関係団体の財政状況及び健全化判断比率'!BR7="","",'各会計、関係団体の財政状況及び健全化判断比率'!BR7)</f>
        <v/>
      </c>
      <c r="DH34" s="616"/>
      <c r="DI34" s="211"/>
      <c r="DJ34" s="179"/>
      <c r="DK34" s="179"/>
      <c r="DL34" s="179"/>
      <c r="DM34" s="179"/>
      <c r="DN34" s="179"/>
      <c r="DO34" s="179"/>
    </row>
    <row r="35" spans="1:119" ht="32.25" customHeight="1" x14ac:dyDescent="0.15">
      <c r="A35" s="180"/>
      <c r="B35" s="206"/>
      <c r="C35" s="614">
        <f>IF(E35="","",C34+1)</f>
        <v>2</v>
      </c>
      <c r="D35" s="614"/>
      <c r="E35" s="615" t="str">
        <f>IF('各会計、関係団体の財政状況及び健全化判断比率'!B8="","",'各会計、関係団体の財政状況及び健全化判断比率'!B8)</f>
        <v>村立診療所特別会計</v>
      </c>
      <c r="F35" s="615"/>
      <c r="G35" s="615"/>
      <c r="H35" s="615"/>
      <c r="I35" s="615"/>
      <c r="J35" s="615"/>
      <c r="K35" s="615"/>
      <c r="L35" s="615"/>
      <c r="M35" s="615"/>
      <c r="N35" s="615"/>
      <c r="O35" s="615"/>
      <c r="P35" s="615"/>
      <c r="Q35" s="615"/>
      <c r="R35" s="615"/>
      <c r="S35" s="615"/>
      <c r="T35" s="207"/>
      <c r="U35" s="614">
        <f>IF(W35="","",U34+1)</f>
        <v>5</v>
      </c>
      <c r="V35" s="614"/>
      <c r="W35" s="615" t="str">
        <f>IF('各会計、関係団体の財政状況及び健全化判断比率'!B29="","",'各会計、関係団体の財政状況及び健全化判断比率'!B29)</f>
        <v>介護保険事業特別会計</v>
      </c>
      <c r="X35" s="615"/>
      <c r="Y35" s="615"/>
      <c r="Z35" s="615"/>
      <c r="AA35" s="615"/>
      <c r="AB35" s="615"/>
      <c r="AC35" s="615"/>
      <c r="AD35" s="615"/>
      <c r="AE35" s="615"/>
      <c r="AF35" s="615"/>
      <c r="AG35" s="615"/>
      <c r="AH35" s="615"/>
      <c r="AI35" s="615"/>
      <c r="AJ35" s="615"/>
      <c r="AK35" s="615"/>
      <c r="AL35" s="207"/>
      <c r="AM35" s="614" t="str">
        <f t="shared" ref="AM35:AM43" si="0">IF(AO35="","",AM34+1)</f>
        <v/>
      </c>
      <c r="AN35" s="614"/>
      <c r="AO35" s="615"/>
      <c r="AP35" s="615"/>
      <c r="AQ35" s="615"/>
      <c r="AR35" s="615"/>
      <c r="AS35" s="615"/>
      <c r="AT35" s="615"/>
      <c r="AU35" s="615"/>
      <c r="AV35" s="615"/>
      <c r="AW35" s="615"/>
      <c r="AX35" s="615"/>
      <c r="AY35" s="615"/>
      <c r="AZ35" s="615"/>
      <c r="BA35" s="615"/>
      <c r="BB35" s="615"/>
      <c r="BC35" s="615"/>
      <c r="BD35" s="207"/>
      <c r="BE35" s="614">
        <f t="shared" ref="BE35:BE43" si="1">IF(BG35="","",BE34+1)</f>
        <v>8</v>
      </c>
      <c r="BF35" s="614"/>
      <c r="BG35" s="615" t="str">
        <f>IF('各会計、関係団体の財政状況及び健全化判断比率'!B32="","",'各会計、関係団体の財政状況及び健全化判断比率'!B32)</f>
        <v>公共下水道事業特別会計</v>
      </c>
      <c r="BH35" s="615"/>
      <c r="BI35" s="615"/>
      <c r="BJ35" s="615"/>
      <c r="BK35" s="615"/>
      <c r="BL35" s="615"/>
      <c r="BM35" s="615"/>
      <c r="BN35" s="615"/>
      <c r="BO35" s="615"/>
      <c r="BP35" s="615"/>
      <c r="BQ35" s="615"/>
      <c r="BR35" s="615"/>
      <c r="BS35" s="615"/>
      <c r="BT35" s="615"/>
      <c r="BU35" s="615"/>
      <c r="BV35" s="207"/>
      <c r="BW35" s="614">
        <f t="shared" ref="BW35:BW43" si="2">IF(BY35="","",BW34+1)</f>
        <v>10</v>
      </c>
      <c r="BX35" s="614"/>
      <c r="BY35" s="615" t="str">
        <f>IF('各会計、関係団体の財政状況及び健全化判断比率'!B69="","",'各会計、関係団体の財政状況及び健全化判断比率'!B69)</f>
        <v>上川教育研修センター</v>
      </c>
      <c r="BZ35" s="615"/>
      <c r="CA35" s="615"/>
      <c r="CB35" s="615"/>
      <c r="CC35" s="615"/>
      <c r="CD35" s="615"/>
      <c r="CE35" s="615"/>
      <c r="CF35" s="615"/>
      <c r="CG35" s="615"/>
      <c r="CH35" s="615"/>
      <c r="CI35" s="615"/>
      <c r="CJ35" s="615"/>
      <c r="CK35" s="615"/>
      <c r="CL35" s="615"/>
      <c r="CM35" s="615"/>
      <c r="CN35" s="207"/>
      <c r="CO35" s="614" t="str">
        <f t="shared" ref="CO35:CO43" si="3">IF(CQ35="","",CO34+1)</f>
        <v/>
      </c>
      <c r="CP35" s="614"/>
      <c r="CQ35" s="615" t="str">
        <f>IF('各会計、関係団体の財政状況及び健全化判断比率'!BS8="","",'各会計、関係団体の財政状況及び健全化判断比率'!BS8)</f>
        <v/>
      </c>
      <c r="CR35" s="615"/>
      <c r="CS35" s="615"/>
      <c r="CT35" s="615"/>
      <c r="CU35" s="615"/>
      <c r="CV35" s="615"/>
      <c r="CW35" s="615"/>
      <c r="CX35" s="615"/>
      <c r="CY35" s="615"/>
      <c r="CZ35" s="615"/>
      <c r="DA35" s="615"/>
      <c r="DB35" s="615"/>
      <c r="DC35" s="615"/>
      <c r="DD35" s="615"/>
      <c r="DE35" s="615"/>
      <c r="DF35" s="204"/>
      <c r="DG35" s="616" t="str">
        <f>IF('各会計、関係団体の財政状況及び健全化判断比率'!BR8="","",'各会計、関係団体の財政状況及び健全化判断比率'!BR8)</f>
        <v/>
      </c>
      <c r="DH35" s="616"/>
      <c r="DI35" s="211"/>
      <c r="DJ35" s="179"/>
      <c r="DK35" s="179"/>
      <c r="DL35" s="179"/>
      <c r="DM35" s="179"/>
      <c r="DN35" s="179"/>
      <c r="DO35" s="179"/>
    </row>
    <row r="36" spans="1:119" ht="32.25" customHeight="1" x14ac:dyDescent="0.15">
      <c r="A36" s="180"/>
      <c r="B36" s="206"/>
      <c r="C36" s="614">
        <f>IF(E36="","",C35+1)</f>
        <v>3</v>
      </c>
      <c r="D36" s="614"/>
      <c r="E36" s="615" t="str">
        <f>IF('各会計、関係団体の財政状況及び健全化判断比率'!B9="","",'各会計、関係団体の財政状況及び健全化判断比率'!B9)</f>
        <v>占冠村歯科診療所事業特別会計</v>
      </c>
      <c r="F36" s="615"/>
      <c r="G36" s="615"/>
      <c r="H36" s="615"/>
      <c r="I36" s="615"/>
      <c r="J36" s="615"/>
      <c r="K36" s="615"/>
      <c r="L36" s="615"/>
      <c r="M36" s="615"/>
      <c r="N36" s="615"/>
      <c r="O36" s="615"/>
      <c r="P36" s="615"/>
      <c r="Q36" s="615"/>
      <c r="R36" s="615"/>
      <c r="S36" s="615"/>
      <c r="T36" s="207"/>
      <c r="U36" s="614">
        <f t="shared" ref="U36:U43" si="4">IF(W36="","",U35+1)</f>
        <v>6</v>
      </c>
      <c r="V36" s="614"/>
      <c r="W36" s="615" t="str">
        <f>IF('各会計、関係団体の財政状況及び健全化判断比率'!B30="","",'各会計、関係団体の財政状況及び健全化判断比率'!B30)</f>
        <v>後期高齢者医療事業特別会計</v>
      </c>
      <c r="X36" s="615"/>
      <c r="Y36" s="615"/>
      <c r="Z36" s="615"/>
      <c r="AA36" s="615"/>
      <c r="AB36" s="615"/>
      <c r="AC36" s="615"/>
      <c r="AD36" s="615"/>
      <c r="AE36" s="615"/>
      <c r="AF36" s="615"/>
      <c r="AG36" s="615"/>
      <c r="AH36" s="615"/>
      <c r="AI36" s="615"/>
      <c r="AJ36" s="615"/>
      <c r="AK36" s="615"/>
      <c r="AL36" s="207"/>
      <c r="AM36" s="614" t="str">
        <f t="shared" si="0"/>
        <v/>
      </c>
      <c r="AN36" s="614"/>
      <c r="AO36" s="615"/>
      <c r="AP36" s="615"/>
      <c r="AQ36" s="615"/>
      <c r="AR36" s="615"/>
      <c r="AS36" s="615"/>
      <c r="AT36" s="615"/>
      <c r="AU36" s="615"/>
      <c r="AV36" s="615"/>
      <c r="AW36" s="615"/>
      <c r="AX36" s="615"/>
      <c r="AY36" s="615"/>
      <c r="AZ36" s="615"/>
      <c r="BA36" s="615"/>
      <c r="BB36" s="615"/>
      <c r="BC36" s="615"/>
      <c r="BD36" s="207"/>
      <c r="BE36" s="614" t="str">
        <f t="shared" si="1"/>
        <v/>
      </c>
      <c r="BF36" s="614"/>
      <c r="BG36" s="615"/>
      <c r="BH36" s="615"/>
      <c r="BI36" s="615"/>
      <c r="BJ36" s="615"/>
      <c r="BK36" s="615"/>
      <c r="BL36" s="615"/>
      <c r="BM36" s="615"/>
      <c r="BN36" s="615"/>
      <c r="BO36" s="615"/>
      <c r="BP36" s="615"/>
      <c r="BQ36" s="615"/>
      <c r="BR36" s="615"/>
      <c r="BS36" s="615"/>
      <c r="BT36" s="615"/>
      <c r="BU36" s="615"/>
      <c r="BV36" s="207"/>
      <c r="BW36" s="614" t="str">
        <f t="shared" si="2"/>
        <v/>
      </c>
      <c r="BX36" s="614"/>
      <c r="BY36" s="615" t="str">
        <f>IF('各会計、関係団体の財政状況及び健全化判断比率'!B70="","",'各会計、関係団体の財政状況及び健全化判断比率'!B70)</f>
        <v/>
      </c>
      <c r="BZ36" s="615"/>
      <c r="CA36" s="615"/>
      <c r="CB36" s="615"/>
      <c r="CC36" s="615"/>
      <c r="CD36" s="615"/>
      <c r="CE36" s="615"/>
      <c r="CF36" s="615"/>
      <c r="CG36" s="615"/>
      <c r="CH36" s="615"/>
      <c r="CI36" s="615"/>
      <c r="CJ36" s="615"/>
      <c r="CK36" s="615"/>
      <c r="CL36" s="615"/>
      <c r="CM36" s="615"/>
      <c r="CN36" s="207"/>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04"/>
      <c r="DG36" s="616" t="str">
        <f>IF('各会計、関係団体の財政状況及び健全化判断比率'!BR9="","",'各会計、関係団体の財政状況及び健全化判断比率'!BR9)</f>
        <v/>
      </c>
      <c r="DH36" s="616"/>
      <c r="DI36" s="211"/>
      <c r="DJ36" s="179"/>
      <c r="DK36" s="179"/>
      <c r="DL36" s="179"/>
      <c r="DM36" s="179"/>
      <c r="DN36" s="179"/>
      <c r="DO36" s="179"/>
    </row>
    <row r="37" spans="1:119" ht="32.25" customHeight="1" x14ac:dyDescent="0.15">
      <c r="A37" s="180"/>
      <c r="B37" s="206"/>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07"/>
      <c r="U37" s="614" t="str">
        <f t="shared" si="4"/>
        <v/>
      </c>
      <c r="V37" s="614"/>
      <c r="W37" s="615"/>
      <c r="X37" s="615"/>
      <c r="Y37" s="615"/>
      <c r="Z37" s="615"/>
      <c r="AA37" s="615"/>
      <c r="AB37" s="615"/>
      <c r="AC37" s="615"/>
      <c r="AD37" s="615"/>
      <c r="AE37" s="615"/>
      <c r="AF37" s="615"/>
      <c r="AG37" s="615"/>
      <c r="AH37" s="615"/>
      <c r="AI37" s="615"/>
      <c r="AJ37" s="615"/>
      <c r="AK37" s="615"/>
      <c r="AL37" s="207"/>
      <c r="AM37" s="614" t="str">
        <f t="shared" si="0"/>
        <v/>
      </c>
      <c r="AN37" s="614"/>
      <c r="AO37" s="615"/>
      <c r="AP37" s="615"/>
      <c r="AQ37" s="615"/>
      <c r="AR37" s="615"/>
      <c r="AS37" s="615"/>
      <c r="AT37" s="615"/>
      <c r="AU37" s="615"/>
      <c r="AV37" s="615"/>
      <c r="AW37" s="615"/>
      <c r="AX37" s="615"/>
      <c r="AY37" s="615"/>
      <c r="AZ37" s="615"/>
      <c r="BA37" s="615"/>
      <c r="BB37" s="615"/>
      <c r="BC37" s="615"/>
      <c r="BD37" s="207"/>
      <c r="BE37" s="614" t="str">
        <f t="shared" si="1"/>
        <v/>
      </c>
      <c r="BF37" s="614"/>
      <c r="BG37" s="615"/>
      <c r="BH37" s="615"/>
      <c r="BI37" s="615"/>
      <c r="BJ37" s="615"/>
      <c r="BK37" s="615"/>
      <c r="BL37" s="615"/>
      <c r="BM37" s="615"/>
      <c r="BN37" s="615"/>
      <c r="BO37" s="615"/>
      <c r="BP37" s="615"/>
      <c r="BQ37" s="615"/>
      <c r="BR37" s="615"/>
      <c r="BS37" s="615"/>
      <c r="BT37" s="615"/>
      <c r="BU37" s="615"/>
      <c r="BV37" s="207"/>
      <c r="BW37" s="614" t="str">
        <f t="shared" si="2"/>
        <v/>
      </c>
      <c r="BX37" s="614"/>
      <c r="BY37" s="615" t="str">
        <f>IF('各会計、関係団体の財政状況及び健全化判断比率'!B71="","",'各会計、関係団体の財政状況及び健全化判断比率'!B71)</f>
        <v/>
      </c>
      <c r="BZ37" s="615"/>
      <c r="CA37" s="615"/>
      <c r="CB37" s="615"/>
      <c r="CC37" s="615"/>
      <c r="CD37" s="615"/>
      <c r="CE37" s="615"/>
      <c r="CF37" s="615"/>
      <c r="CG37" s="615"/>
      <c r="CH37" s="615"/>
      <c r="CI37" s="615"/>
      <c r="CJ37" s="615"/>
      <c r="CK37" s="615"/>
      <c r="CL37" s="615"/>
      <c r="CM37" s="615"/>
      <c r="CN37" s="207"/>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04"/>
      <c r="DG37" s="616" t="str">
        <f>IF('各会計、関係団体の財政状況及び健全化判断比率'!BR10="","",'各会計、関係団体の財政状況及び健全化判断比率'!BR10)</f>
        <v/>
      </c>
      <c r="DH37" s="616"/>
      <c r="DI37" s="211"/>
      <c r="DJ37" s="179"/>
      <c r="DK37" s="179"/>
      <c r="DL37" s="179"/>
      <c r="DM37" s="179"/>
      <c r="DN37" s="179"/>
      <c r="DO37" s="179"/>
    </row>
    <row r="38" spans="1:119" ht="32.25" customHeight="1" x14ac:dyDescent="0.15">
      <c r="A38" s="180"/>
      <c r="B38" s="206"/>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07"/>
      <c r="U38" s="614" t="str">
        <f t="shared" si="4"/>
        <v/>
      </c>
      <c r="V38" s="614"/>
      <c r="W38" s="615"/>
      <c r="X38" s="615"/>
      <c r="Y38" s="615"/>
      <c r="Z38" s="615"/>
      <c r="AA38" s="615"/>
      <c r="AB38" s="615"/>
      <c r="AC38" s="615"/>
      <c r="AD38" s="615"/>
      <c r="AE38" s="615"/>
      <c r="AF38" s="615"/>
      <c r="AG38" s="615"/>
      <c r="AH38" s="615"/>
      <c r="AI38" s="615"/>
      <c r="AJ38" s="615"/>
      <c r="AK38" s="615"/>
      <c r="AL38" s="207"/>
      <c r="AM38" s="614" t="str">
        <f t="shared" si="0"/>
        <v/>
      </c>
      <c r="AN38" s="614"/>
      <c r="AO38" s="615"/>
      <c r="AP38" s="615"/>
      <c r="AQ38" s="615"/>
      <c r="AR38" s="615"/>
      <c r="AS38" s="615"/>
      <c r="AT38" s="615"/>
      <c r="AU38" s="615"/>
      <c r="AV38" s="615"/>
      <c r="AW38" s="615"/>
      <c r="AX38" s="615"/>
      <c r="AY38" s="615"/>
      <c r="AZ38" s="615"/>
      <c r="BA38" s="615"/>
      <c r="BB38" s="615"/>
      <c r="BC38" s="615"/>
      <c r="BD38" s="207"/>
      <c r="BE38" s="614" t="str">
        <f t="shared" si="1"/>
        <v/>
      </c>
      <c r="BF38" s="614"/>
      <c r="BG38" s="615"/>
      <c r="BH38" s="615"/>
      <c r="BI38" s="615"/>
      <c r="BJ38" s="615"/>
      <c r="BK38" s="615"/>
      <c r="BL38" s="615"/>
      <c r="BM38" s="615"/>
      <c r="BN38" s="615"/>
      <c r="BO38" s="615"/>
      <c r="BP38" s="615"/>
      <c r="BQ38" s="615"/>
      <c r="BR38" s="615"/>
      <c r="BS38" s="615"/>
      <c r="BT38" s="615"/>
      <c r="BU38" s="615"/>
      <c r="BV38" s="207"/>
      <c r="BW38" s="614" t="str">
        <f t="shared" si="2"/>
        <v/>
      </c>
      <c r="BX38" s="614"/>
      <c r="BY38" s="615" t="str">
        <f>IF('各会計、関係団体の財政状況及び健全化判断比率'!B72="","",'各会計、関係団体の財政状況及び健全化判断比率'!B72)</f>
        <v/>
      </c>
      <c r="BZ38" s="615"/>
      <c r="CA38" s="615"/>
      <c r="CB38" s="615"/>
      <c r="CC38" s="615"/>
      <c r="CD38" s="615"/>
      <c r="CE38" s="615"/>
      <c r="CF38" s="615"/>
      <c r="CG38" s="615"/>
      <c r="CH38" s="615"/>
      <c r="CI38" s="615"/>
      <c r="CJ38" s="615"/>
      <c r="CK38" s="615"/>
      <c r="CL38" s="615"/>
      <c r="CM38" s="615"/>
      <c r="CN38" s="207"/>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04"/>
      <c r="DG38" s="616" t="str">
        <f>IF('各会計、関係団体の財政状況及び健全化判断比率'!BR11="","",'各会計、関係団体の財政状況及び健全化判断比率'!BR11)</f>
        <v/>
      </c>
      <c r="DH38" s="616"/>
      <c r="DI38" s="211"/>
      <c r="DJ38" s="179"/>
      <c r="DK38" s="179"/>
      <c r="DL38" s="179"/>
      <c r="DM38" s="179"/>
      <c r="DN38" s="179"/>
      <c r="DO38" s="179"/>
    </row>
    <row r="39" spans="1:119" ht="32.25" customHeight="1" x14ac:dyDescent="0.15">
      <c r="A39" s="180"/>
      <c r="B39" s="206"/>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07"/>
      <c r="U39" s="614" t="str">
        <f t="shared" si="4"/>
        <v/>
      </c>
      <c r="V39" s="614"/>
      <c r="W39" s="615"/>
      <c r="X39" s="615"/>
      <c r="Y39" s="615"/>
      <c r="Z39" s="615"/>
      <c r="AA39" s="615"/>
      <c r="AB39" s="615"/>
      <c r="AC39" s="615"/>
      <c r="AD39" s="615"/>
      <c r="AE39" s="615"/>
      <c r="AF39" s="615"/>
      <c r="AG39" s="615"/>
      <c r="AH39" s="615"/>
      <c r="AI39" s="615"/>
      <c r="AJ39" s="615"/>
      <c r="AK39" s="615"/>
      <c r="AL39" s="207"/>
      <c r="AM39" s="614" t="str">
        <f t="shared" si="0"/>
        <v/>
      </c>
      <c r="AN39" s="614"/>
      <c r="AO39" s="615"/>
      <c r="AP39" s="615"/>
      <c r="AQ39" s="615"/>
      <c r="AR39" s="615"/>
      <c r="AS39" s="615"/>
      <c r="AT39" s="615"/>
      <c r="AU39" s="615"/>
      <c r="AV39" s="615"/>
      <c r="AW39" s="615"/>
      <c r="AX39" s="615"/>
      <c r="AY39" s="615"/>
      <c r="AZ39" s="615"/>
      <c r="BA39" s="615"/>
      <c r="BB39" s="615"/>
      <c r="BC39" s="615"/>
      <c r="BD39" s="207"/>
      <c r="BE39" s="614" t="str">
        <f t="shared" si="1"/>
        <v/>
      </c>
      <c r="BF39" s="614"/>
      <c r="BG39" s="615"/>
      <c r="BH39" s="615"/>
      <c r="BI39" s="615"/>
      <c r="BJ39" s="615"/>
      <c r="BK39" s="615"/>
      <c r="BL39" s="615"/>
      <c r="BM39" s="615"/>
      <c r="BN39" s="615"/>
      <c r="BO39" s="615"/>
      <c r="BP39" s="615"/>
      <c r="BQ39" s="615"/>
      <c r="BR39" s="615"/>
      <c r="BS39" s="615"/>
      <c r="BT39" s="615"/>
      <c r="BU39" s="615"/>
      <c r="BV39" s="207"/>
      <c r="BW39" s="614" t="str">
        <f t="shared" si="2"/>
        <v/>
      </c>
      <c r="BX39" s="614"/>
      <c r="BY39" s="615" t="str">
        <f>IF('各会計、関係団体の財政状況及び健全化判断比率'!B73="","",'各会計、関係団体の財政状況及び健全化判断比率'!B73)</f>
        <v/>
      </c>
      <c r="BZ39" s="615"/>
      <c r="CA39" s="615"/>
      <c r="CB39" s="615"/>
      <c r="CC39" s="615"/>
      <c r="CD39" s="615"/>
      <c r="CE39" s="615"/>
      <c r="CF39" s="615"/>
      <c r="CG39" s="615"/>
      <c r="CH39" s="615"/>
      <c r="CI39" s="615"/>
      <c r="CJ39" s="615"/>
      <c r="CK39" s="615"/>
      <c r="CL39" s="615"/>
      <c r="CM39" s="615"/>
      <c r="CN39" s="207"/>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04"/>
      <c r="DG39" s="616" t="str">
        <f>IF('各会計、関係団体の財政状況及び健全化判断比率'!BR12="","",'各会計、関係団体の財政状況及び健全化判断比率'!BR12)</f>
        <v/>
      </c>
      <c r="DH39" s="616"/>
      <c r="DI39" s="211"/>
      <c r="DJ39" s="179"/>
      <c r="DK39" s="179"/>
      <c r="DL39" s="179"/>
      <c r="DM39" s="179"/>
      <c r="DN39" s="179"/>
      <c r="DO39" s="179"/>
    </row>
    <row r="40" spans="1:119" ht="32.25" customHeight="1" x14ac:dyDescent="0.15">
      <c r="A40" s="180"/>
      <c r="B40" s="206"/>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07"/>
      <c r="U40" s="614" t="str">
        <f t="shared" si="4"/>
        <v/>
      </c>
      <c r="V40" s="614"/>
      <c r="W40" s="615"/>
      <c r="X40" s="615"/>
      <c r="Y40" s="615"/>
      <c r="Z40" s="615"/>
      <c r="AA40" s="615"/>
      <c r="AB40" s="615"/>
      <c r="AC40" s="615"/>
      <c r="AD40" s="615"/>
      <c r="AE40" s="615"/>
      <c r="AF40" s="615"/>
      <c r="AG40" s="615"/>
      <c r="AH40" s="615"/>
      <c r="AI40" s="615"/>
      <c r="AJ40" s="615"/>
      <c r="AK40" s="615"/>
      <c r="AL40" s="207"/>
      <c r="AM40" s="614" t="str">
        <f t="shared" si="0"/>
        <v/>
      </c>
      <c r="AN40" s="614"/>
      <c r="AO40" s="615"/>
      <c r="AP40" s="615"/>
      <c r="AQ40" s="615"/>
      <c r="AR40" s="615"/>
      <c r="AS40" s="615"/>
      <c r="AT40" s="615"/>
      <c r="AU40" s="615"/>
      <c r="AV40" s="615"/>
      <c r="AW40" s="615"/>
      <c r="AX40" s="615"/>
      <c r="AY40" s="615"/>
      <c r="AZ40" s="615"/>
      <c r="BA40" s="615"/>
      <c r="BB40" s="615"/>
      <c r="BC40" s="615"/>
      <c r="BD40" s="207"/>
      <c r="BE40" s="614" t="str">
        <f t="shared" si="1"/>
        <v/>
      </c>
      <c r="BF40" s="614"/>
      <c r="BG40" s="615"/>
      <c r="BH40" s="615"/>
      <c r="BI40" s="615"/>
      <c r="BJ40" s="615"/>
      <c r="BK40" s="615"/>
      <c r="BL40" s="615"/>
      <c r="BM40" s="615"/>
      <c r="BN40" s="615"/>
      <c r="BO40" s="615"/>
      <c r="BP40" s="615"/>
      <c r="BQ40" s="615"/>
      <c r="BR40" s="615"/>
      <c r="BS40" s="615"/>
      <c r="BT40" s="615"/>
      <c r="BU40" s="615"/>
      <c r="BV40" s="207"/>
      <c r="BW40" s="614" t="str">
        <f t="shared" si="2"/>
        <v/>
      </c>
      <c r="BX40" s="614"/>
      <c r="BY40" s="615" t="str">
        <f>IF('各会計、関係団体の財政状況及び健全化判断比率'!B74="","",'各会計、関係団体の財政状況及び健全化判断比率'!B74)</f>
        <v/>
      </c>
      <c r="BZ40" s="615"/>
      <c r="CA40" s="615"/>
      <c r="CB40" s="615"/>
      <c r="CC40" s="615"/>
      <c r="CD40" s="615"/>
      <c r="CE40" s="615"/>
      <c r="CF40" s="615"/>
      <c r="CG40" s="615"/>
      <c r="CH40" s="615"/>
      <c r="CI40" s="615"/>
      <c r="CJ40" s="615"/>
      <c r="CK40" s="615"/>
      <c r="CL40" s="615"/>
      <c r="CM40" s="615"/>
      <c r="CN40" s="207"/>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04"/>
      <c r="DG40" s="616" t="str">
        <f>IF('各会計、関係団体の財政状況及び健全化判断比率'!BR13="","",'各会計、関係団体の財政状況及び健全化判断比率'!BR13)</f>
        <v/>
      </c>
      <c r="DH40" s="616"/>
      <c r="DI40" s="211"/>
      <c r="DJ40" s="179"/>
      <c r="DK40" s="179"/>
      <c r="DL40" s="179"/>
      <c r="DM40" s="179"/>
      <c r="DN40" s="179"/>
      <c r="DO40" s="179"/>
    </row>
    <row r="41" spans="1:119" ht="32.25" customHeight="1" x14ac:dyDescent="0.15">
      <c r="A41" s="180"/>
      <c r="B41" s="206"/>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07"/>
      <c r="U41" s="614" t="str">
        <f t="shared" si="4"/>
        <v/>
      </c>
      <c r="V41" s="614"/>
      <c r="W41" s="615"/>
      <c r="X41" s="615"/>
      <c r="Y41" s="615"/>
      <c r="Z41" s="615"/>
      <c r="AA41" s="615"/>
      <c r="AB41" s="615"/>
      <c r="AC41" s="615"/>
      <c r="AD41" s="615"/>
      <c r="AE41" s="615"/>
      <c r="AF41" s="615"/>
      <c r="AG41" s="615"/>
      <c r="AH41" s="615"/>
      <c r="AI41" s="615"/>
      <c r="AJ41" s="615"/>
      <c r="AK41" s="615"/>
      <c r="AL41" s="207"/>
      <c r="AM41" s="614" t="str">
        <f t="shared" si="0"/>
        <v/>
      </c>
      <c r="AN41" s="614"/>
      <c r="AO41" s="615"/>
      <c r="AP41" s="615"/>
      <c r="AQ41" s="615"/>
      <c r="AR41" s="615"/>
      <c r="AS41" s="615"/>
      <c r="AT41" s="615"/>
      <c r="AU41" s="615"/>
      <c r="AV41" s="615"/>
      <c r="AW41" s="615"/>
      <c r="AX41" s="615"/>
      <c r="AY41" s="615"/>
      <c r="AZ41" s="615"/>
      <c r="BA41" s="615"/>
      <c r="BB41" s="615"/>
      <c r="BC41" s="615"/>
      <c r="BD41" s="207"/>
      <c r="BE41" s="614" t="str">
        <f t="shared" si="1"/>
        <v/>
      </c>
      <c r="BF41" s="614"/>
      <c r="BG41" s="615"/>
      <c r="BH41" s="615"/>
      <c r="BI41" s="615"/>
      <c r="BJ41" s="615"/>
      <c r="BK41" s="615"/>
      <c r="BL41" s="615"/>
      <c r="BM41" s="615"/>
      <c r="BN41" s="615"/>
      <c r="BO41" s="615"/>
      <c r="BP41" s="615"/>
      <c r="BQ41" s="615"/>
      <c r="BR41" s="615"/>
      <c r="BS41" s="615"/>
      <c r="BT41" s="615"/>
      <c r="BU41" s="615"/>
      <c r="BV41" s="207"/>
      <c r="BW41" s="614" t="str">
        <f t="shared" si="2"/>
        <v/>
      </c>
      <c r="BX41" s="614"/>
      <c r="BY41" s="615" t="str">
        <f>IF('各会計、関係団体の財政状況及び健全化判断比率'!B75="","",'各会計、関係団体の財政状況及び健全化判断比率'!B75)</f>
        <v/>
      </c>
      <c r="BZ41" s="615"/>
      <c r="CA41" s="615"/>
      <c r="CB41" s="615"/>
      <c r="CC41" s="615"/>
      <c r="CD41" s="615"/>
      <c r="CE41" s="615"/>
      <c r="CF41" s="615"/>
      <c r="CG41" s="615"/>
      <c r="CH41" s="615"/>
      <c r="CI41" s="615"/>
      <c r="CJ41" s="615"/>
      <c r="CK41" s="615"/>
      <c r="CL41" s="615"/>
      <c r="CM41" s="615"/>
      <c r="CN41" s="207"/>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04"/>
      <c r="DG41" s="616" t="str">
        <f>IF('各会計、関係団体の財政状況及び健全化判断比率'!BR14="","",'各会計、関係団体の財政状況及び健全化判断比率'!BR14)</f>
        <v/>
      </c>
      <c r="DH41" s="616"/>
      <c r="DI41" s="211"/>
      <c r="DJ41" s="179"/>
      <c r="DK41" s="179"/>
      <c r="DL41" s="179"/>
      <c r="DM41" s="179"/>
      <c r="DN41" s="179"/>
      <c r="DO41" s="179"/>
    </row>
    <row r="42" spans="1:119" ht="32.25" customHeight="1" x14ac:dyDescent="0.15">
      <c r="A42" s="179"/>
      <c r="B42" s="206"/>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07"/>
      <c r="U42" s="614" t="str">
        <f t="shared" si="4"/>
        <v/>
      </c>
      <c r="V42" s="614"/>
      <c r="W42" s="615"/>
      <c r="X42" s="615"/>
      <c r="Y42" s="615"/>
      <c r="Z42" s="615"/>
      <c r="AA42" s="615"/>
      <c r="AB42" s="615"/>
      <c r="AC42" s="615"/>
      <c r="AD42" s="615"/>
      <c r="AE42" s="615"/>
      <c r="AF42" s="615"/>
      <c r="AG42" s="615"/>
      <c r="AH42" s="615"/>
      <c r="AI42" s="615"/>
      <c r="AJ42" s="615"/>
      <c r="AK42" s="615"/>
      <c r="AL42" s="207"/>
      <c r="AM42" s="614" t="str">
        <f t="shared" si="0"/>
        <v/>
      </c>
      <c r="AN42" s="614"/>
      <c r="AO42" s="615"/>
      <c r="AP42" s="615"/>
      <c r="AQ42" s="615"/>
      <c r="AR42" s="615"/>
      <c r="AS42" s="615"/>
      <c r="AT42" s="615"/>
      <c r="AU42" s="615"/>
      <c r="AV42" s="615"/>
      <c r="AW42" s="615"/>
      <c r="AX42" s="615"/>
      <c r="AY42" s="615"/>
      <c r="AZ42" s="615"/>
      <c r="BA42" s="615"/>
      <c r="BB42" s="615"/>
      <c r="BC42" s="615"/>
      <c r="BD42" s="207"/>
      <c r="BE42" s="614" t="str">
        <f t="shared" si="1"/>
        <v/>
      </c>
      <c r="BF42" s="614"/>
      <c r="BG42" s="615"/>
      <c r="BH42" s="615"/>
      <c r="BI42" s="615"/>
      <c r="BJ42" s="615"/>
      <c r="BK42" s="615"/>
      <c r="BL42" s="615"/>
      <c r="BM42" s="615"/>
      <c r="BN42" s="615"/>
      <c r="BO42" s="615"/>
      <c r="BP42" s="615"/>
      <c r="BQ42" s="615"/>
      <c r="BR42" s="615"/>
      <c r="BS42" s="615"/>
      <c r="BT42" s="615"/>
      <c r="BU42" s="615"/>
      <c r="BV42" s="207"/>
      <c r="BW42" s="614" t="str">
        <f t="shared" si="2"/>
        <v/>
      </c>
      <c r="BX42" s="614"/>
      <c r="BY42" s="615" t="str">
        <f>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207"/>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04"/>
      <c r="DG42" s="616" t="str">
        <f>IF('各会計、関係団体の財政状況及び健全化判断比率'!BR15="","",'各会計、関係団体の財政状況及び健全化判断比率'!BR15)</f>
        <v/>
      </c>
      <c r="DH42" s="616"/>
      <c r="DI42" s="211"/>
      <c r="DJ42" s="179"/>
      <c r="DK42" s="179"/>
      <c r="DL42" s="179"/>
      <c r="DM42" s="179"/>
      <c r="DN42" s="179"/>
      <c r="DO42" s="179"/>
    </row>
    <row r="43" spans="1:119" ht="32.25" customHeight="1" x14ac:dyDescent="0.15">
      <c r="A43" s="179"/>
      <c r="B43" s="206"/>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07"/>
      <c r="U43" s="614" t="str">
        <f t="shared" si="4"/>
        <v/>
      </c>
      <c r="V43" s="614"/>
      <c r="W43" s="615"/>
      <c r="X43" s="615"/>
      <c r="Y43" s="615"/>
      <c r="Z43" s="615"/>
      <c r="AA43" s="615"/>
      <c r="AB43" s="615"/>
      <c r="AC43" s="615"/>
      <c r="AD43" s="615"/>
      <c r="AE43" s="615"/>
      <c r="AF43" s="615"/>
      <c r="AG43" s="615"/>
      <c r="AH43" s="615"/>
      <c r="AI43" s="615"/>
      <c r="AJ43" s="615"/>
      <c r="AK43" s="615"/>
      <c r="AL43" s="207"/>
      <c r="AM43" s="614" t="str">
        <f t="shared" si="0"/>
        <v/>
      </c>
      <c r="AN43" s="614"/>
      <c r="AO43" s="615"/>
      <c r="AP43" s="615"/>
      <c r="AQ43" s="615"/>
      <c r="AR43" s="615"/>
      <c r="AS43" s="615"/>
      <c r="AT43" s="615"/>
      <c r="AU43" s="615"/>
      <c r="AV43" s="615"/>
      <c r="AW43" s="615"/>
      <c r="AX43" s="615"/>
      <c r="AY43" s="615"/>
      <c r="AZ43" s="615"/>
      <c r="BA43" s="615"/>
      <c r="BB43" s="615"/>
      <c r="BC43" s="615"/>
      <c r="BD43" s="207"/>
      <c r="BE43" s="614" t="str">
        <f t="shared" si="1"/>
        <v/>
      </c>
      <c r="BF43" s="614"/>
      <c r="BG43" s="615"/>
      <c r="BH43" s="615"/>
      <c r="BI43" s="615"/>
      <c r="BJ43" s="615"/>
      <c r="BK43" s="615"/>
      <c r="BL43" s="615"/>
      <c r="BM43" s="615"/>
      <c r="BN43" s="615"/>
      <c r="BO43" s="615"/>
      <c r="BP43" s="615"/>
      <c r="BQ43" s="615"/>
      <c r="BR43" s="615"/>
      <c r="BS43" s="615"/>
      <c r="BT43" s="615"/>
      <c r="BU43" s="615"/>
      <c r="BV43" s="207"/>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07"/>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04"/>
      <c r="DG43" s="616" t="str">
        <f>IF('各会計、関係団体の財政状況及び健全化判断比率'!BR16="","",'各会計、関係団体の財政状況及び健全化判断比率'!BR16)</f>
        <v/>
      </c>
      <c r="DH43" s="616"/>
      <c r="DI43" s="211"/>
      <c r="DJ43" s="179"/>
      <c r="DK43" s="179"/>
      <c r="DL43" s="179"/>
      <c r="DM43" s="179"/>
      <c r="DN43" s="179"/>
      <c r="DO43" s="179"/>
    </row>
    <row r="44" spans="1:119" ht="13.5" customHeight="1" thickBot="1" x14ac:dyDescent="0.2">
      <c r="A44" s="179"/>
      <c r="B44" s="212"/>
      <c r="C44" s="213"/>
      <c r="D44" s="213"/>
      <c r="E44" s="213"/>
      <c r="F44" s="213"/>
      <c r="G44" s="213"/>
      <c r="H44" s="213"/>
      <c r="I44" s="213"/>
      <c r="J44" s="213"/>
      <c r="K44" s="213"/>
      <c r="L44" s="213"/>
      <c r="M44" s="213"/>
      <c r="N44" s="213"/>
      <c r="O44" s="213"/>
      <c r="P44" s="213"/>
      <c r="Q44" s="213"/>
      <c r="R44" s="213"/>
      <c r="S44" s="213"/>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c r="BI44" s="213"/>
      <c r="BJ44" s="213"/>
      <c r="BK44" s="213"/>
      <c r="BL44" s="213"/>
      <c r="BM44" s="213"/>
      <c r="BN44" s="213"/>
      <c r="BO44" s="213"/>
      <c r="BP44" s="213"/>
      <c r="BQ44" s="213"/>
      <c r="BR44" s="213"/>
      <c r="BS44" s="213"/>
      <c r="BT44" s="213"/>
      <c r="BU44" s="213"/>
      <c r="BV44" s="213"/>
      <c r="BW44" s="213"/>
      <c r="BX44" s="213"/>
      <c r="BY44" s="213"/>
      <c r="BZ44" s="213"/>
      <c r="CA44" s="213"/>
      <c r="CB44" s="213"/>
      <c r="CC44" s="213"/>
      <c r="CD44" s="213"/>
      <c r="CE44" s="213"/>
      <c r="CF44" s="213"/>
      <c r="CG44" s="213"/>
      <c r="CH44" s="213"/>
      <c r="CI44" s="213"/>
      <c r="CJ44" s="213"/>
      <c r="CK44" s="213"/>
      <c r="CL44" s="213"/>
      <c r="CM44" s="213"/>
      <c r="CN44" s="213"/>
      <c r="CO44" s="213"/>
      <c r="CP44" s="213"/>
      <c r="CQ44" s="213"/>
      <c r="CR44" s="213"/>
      <c r="CS44" s="213"/>
      <c r="CT44" s="213"/>
      <c r="CU44" s="213"/>
      <c r="CV44" s="213"/>
      <c r="CW44" s="213"/>
      <c r="CX44" s="213"/>
      <c r="CY44" s="213"/>
      <c r="CZ44" s="213"/>
      <c r="DA44" s="213"/>
      <c r="DB44" s="213"/>
      <c r="DC44" s="213"/>
      <c r="DD44" s="213"/>
      <c r="DE44" s="213"/>
      <c r="DF44" s="213"/>
      <c r="DG44" s="213"/>
      <c r="DH44" s="213"/>
      <c r="DI44" s="214"/>
      <c r="DJ44" s="179"/>
      <c r="DK44" s="179"/>
      <c r="DL44" s="179"/>
      <c r="DM44" s="179"/>
      <c r="DN44" s="179"/>
      <c r="DO44" s="179"/>
    </row>
    <row r="45" spans="1:119" x14ac:dyDescent="0.15">
      <c r="A45" s="179"/>
      <c r="B45" s="179"/>
      <c r="C45" s="179"/>
      <c r="D45" s="179"/>
      <c r="E45" s="179"/>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c r="AH45" s="179"/>
      <c r="AI45" s="179"/>
      <c r="AJ45" s="179"/>
      <c r="AK45" s="179"/>
      <c r="AL45" s="179"/>
      <c r="AM45" s="179"/>
      <c r="AN45" s="179"/>
      <c r="AO45" s="179"/>
      <c r="AP45" s="179"/>
      <c r="AQ45" s="179"/>
      <c r="AR45" s="179"/>
      <c r="AS45" s="179"/>
      <c r="AT45" s="179"/>
      <c r="AU45" s="179"/>
      <c r="AV45" s="179"/>
      <c r="AW45" s="179"/>
      <c r="AX45" s="179"/>
      <c r="AY45" s="179"/>
      <c r="AZ45" s="179"/>
      <c r="BA45" s="179"/>
      <c r="BB45" s="179"/>
      <c r="BC45" s="179"/>
      <c r="BD45" s="179"/>
      <c r="BE45" s="179"/>
      <c r="BF45" s="179"/>
      <c r="BG45" s="179"/>
      <c r="BH45" s="179"/>
      <c r="BI45" s="179"/>
      <c r="BJ45" s="179"/>
      <c r="BK45" s="179"/>
      <c r="BL45" s="179"/>
      <c r="BM45" s="179"/>
      <c r="BN45" s="179"/>
      <c r="BO45" s="179"/>
      <c r="BP45" s="179"/>
      <c r="BQ45" s="179"/>
      <c r="BR45" s="179"/>
      <c r="BS45" s="179"/>
      <c r="BT45" s="179"/>
      <c r="BU45" s="179"/>
      <c r="BV45" s="179"/>
      <c r="BW45" s="179"/>
      <c r="BX45" s="179"/>
      <c r="BY45" s="179"/>
      <c r="BZ45" s="179"/>
      <c r="CA45" s="179"/>
      <c r="CB45" s="179"/>
      <c r="CC45" s="179"/>
      <c r="CD45" s="179"/>
      <c r="CE45" s="179"/>
      <c r="CF45" s="179"/>
      <c r="CG45" s="179"/>
      <c r="CH45" s="179"/>
      <c r="CI45" s="179"/>
      <c r="CJ45" s="179"/>
      <c r="CK45" s="179"/>
      <c r="CL45" s="179"/>
      <c r="CM45" s="179"/>
      <c r="CN45" s="179"/>
      <c r="CO45" s="179"/>
      <c r="CP45" s="179"/>
      <c r="CQ45" s="179"/>
      <c r="CR45" s="179"/>
      <c r="CS45" s="179"/>
      <c r="CT45" s="179"/>
      <c r="CU45" s="179"/>
      <c r="CV45" s="179"/>
      <c r="CW45" s="179"/>
      <c r="CX45" s="179"/>
      <c r="CY45" s="179"/>
      <c r="CZ45" s="179"/>
      <c r="DA45" s="179"/>
      <c r="DB45" s="179"/>
      <c r="DC45" s="179"/>
      <c r="DD45" s="179"/>
      <c r="DE45" s="179"/>
      <c r="DF45" s="179"/>
      <c r="DG45" s="179"/>
      <c r="DH45" s="179"/>
      <c r="DI45" s="179"/>
      <c r="DJ45" s="179"/>
      <c r="DK45" s="179"/>
      <c r="DL45" s="179"/>
      <c r="DM45" s="179"/>
      <c r="DN45" s="179"/>
      <c r="DO45" s="179"/>
    </row>
    <row r="46" spans="1:119" x14ac:dyDescent="0.15">
      <c r="B46" s="179" t="s">
        <v>202</v>
      </c>
      <c r="C46" s="179"/>
      <c r="D46" s="179"/>
      <c r="E46" s="179" t="s">
        <v>203</v>
      </c>
      <c r="F46" s="179"/>
      <c r="G46" s="179"/>
      <c r="H46" s="179"/>
      <c r="I46" s="179"/>
      <c r="J46" s="179"/>
      <c r="K46" s="179"/>
      <c r="L46" s="179"/>
      <c r="M46" s="179"/>
      <c r="N46" s="179"/>
      <c r="O46" s="179"/>
      <c r="P46" s="179"/>
      <c r="Q46" s="179"/>
      <c r="R46" s="179"/>
      <c r="S46" s="179"/>
      <c r="T46" s="179"/>
      <c r="U46" s="179"/>
      <c r="V46" s="179"/>
      <c r="W46" s="179"/>
      <c r="X46" s="179"/>
      <c r="Y46" s="179"/>
      <c r="Z46" s="179"/>
      <c r="AA46" s="179"/>
      <c r="AB46" s="179"/>
      <c r="AC46" s="179"/>
      <c r="AD46" s="179"/>
      <c r="AE46" s="179"/>
      <c r="AF46" s="179"/>
      <c r="AG46" s="179"/>
      <c r="AH46" s="179"/>
      <c r="AI46" s="179"/>
      <c r="AJ46" s="179"/>
      <c r="AK46" s="179"/>
      <c r="AL46" s="179"/>
      <c r="AM46" s="179"/>
      <c r="AN46" s="179"/>
      <c r="AO46" s="179"/>
      <c r="AP46" s="179"/>
      <c r="AQ46" s="179"/>
      <c r="AR46" s="179"/>
      <c r="AS46" s="179"/>
      <c r="AT46" s="179"/>
      <c r="AU46" s="179"/>
      <c r="AV46" s="179"/>
      <c r="AW46" s="179"/>
      <c r="AX46" s="179"/>
      <c r="AY46" s="179"/>
      <c r="AZ46" s="179"/>
      <c r="BA46" s="179"/>
      <c r="BB46" s="179"/>
      <c r="BC46" s="179"/>
      <c r="BD46" s="179"/>
      <c r="BE46" s="179"/>
      <c r="BF46" s="179"/>
      <c r="BG46" s="179"/>
      <c r="BH46" s="179"/>
      <c r="BI46" s="179"/>
      <c r="BJ46" s="179"/>
      <c r="BK46" s="179"/>
      <c r="BL46" s="179"/>
      <c r="BM46" s="179"/>
      <c r="BN46" s="179"/>
      <c r="BO46" s="179"/>
      <c r="BP46" s="179"/>
      <c r="BQ46" s="179"/>
      <c r="BR46" s="179"/>
      <c r="BS46" s="179"/>
      <c r="BT46" s="179"/>
      <c r="BU46" s="179"/>
      <c r="BV46" s="179"/>
      <c r="BW46" s="179"/>
      <c r="BX46" s="179"/>
      <c r="BY46" s="179"/>
      <c r="BZ46" s="179"/>
      <c r="CA46" s="179"/>
      <c r="CB46" s="179"/>
      <c r="CC46" s="179"/>
      <c r="CD46" s="179"/>
      <c r="CE46" s="179"/>
      <c r="CF46" s="179"/>
      <c r="CG46" s="179"/>
      <c r="CH46" s="179"/>
      <c r="CI46" s="179"/>
      <c r="CJ46" s="179"/>
      <c r="CK46" s="179"/>
      <c r="CL46" s="179"/>
      <c r="CM46" s="179"/>
      <c r="CN46" s="179"/>
      <c r="CO46" s="179"/>
      <c r="CP46" s="179"/>
      <c r="CQ46" s="179"/>
      <c r="CR46" s="179"/>
      <c r="CS46" s="179"/>
      <c r="CT46" s="179"/>
      <c r="CU46" s="179"/>
      <c r="CV46" s="179"/>
      <c r="CW46" s="179"/>
      <c r="CX46" s="179"/>
      <c r="CY46" s="179"/>
      <c r="CZ46" s="179"/>
      <c r="DA46" s="179"/>
      <c r="DB46" s="179"/>
      <c r="DC46" s="179"/>
      <c r="DD46" s="179"/>
      <c r="DE46" s="179"/>
      <c r="DF46" s="179"/>
      <c r="DG46" s="179"/>
      <c r="DH46" s="179"/>
      <c r="DI46" s="179"/>
    </row>
    <row r="47" spans="1:119" x14ac:dyDescent="0.15">
      <c r="B47" s="179"/>
      <c r="C47" s="179"/>
      <c r="D47" s="179"/>
      <c r="E47" s="179" t="s">
        <v>204</v>
      </c>
      <c r="F47" s="179"/>
      <c r="G47" s="179"/>
      <c r="H47" s="179"/>
      <c r="I47" s="179"/>
      <c r="J47" s="179"/>
      <c r="K47" s="179"/>
      <c r="L47" s="179"/>
      <c r="M47" s="179"/>
      <c r="N47" s="179"/>
      <c r="O47" s="179"/>
      <c r="P47" s="179"/>
      <c r="Q47" s="179"/>
      <c r="R47" s="179"/>
      <c r="S47" s="179"/>
      <c r="T47" s="179"/>
      <c r="U47" s="179"/>
      <c r="V47" s="179"/>
      <c r="W47" s="179"/>
      <c r="X47" s="179"/>
      <c r="Y47" s="179"/>
      <c r="Z47" s="179"/>
      <c r="AA47" s="179"/>
      <c r="AB47" s="179"/>
      <c r="AC47" s="179"/>
      <c r="AD47" s="179"/>
      <c r="AE47" s="179"/>
      <c r="AF47" s="179"/>
      <c r="AG47" s="179"/>
      <c r="AH47" s="179"/>
      <c r="AI47" s="179"/>
      <c r="AJ47" s="179"/>
      <c r="AK47" s="179"/>
      <c r="AL47" s="179"/>
      <c r="AM47" s="179"/>
      <c r="AN47" s="179"/>
      <c r="AO47" s="179"/>
      <c r="AP47" s="179"/>
      <c r="AQ47" s="179"/>
      <c r="AR47" s="179"/>
      <c r="AS47" s="179"/>
      <c r="AT47" s="179"/>
      <c r="AU47" s="179"/>
      <c r="AV47" s="179"/>
      <c r="AW47" s="179"/>
      <c r="AX47" s="179"/>
      <c r="AY47" s="179"/>
      <c r="AZ47" s="179"/>
      <c r="BA47" s="179"/>
      <c r="BB47" s="179"/>
      <c r="BC47" s="179"/>
      <c r="BD47" s="179"/>
      <c r="BE47" s="179"/>
      <c r="BF47" s="179"/>
      <c r="BG47" s="179"/>
      <c r="BH47" s="179"/>
      <c r="BI47" s="179"/>
      <c r="BJ47" s="179"/>
      <c r="BK47" s="179"/>
      <c r="BL47" s="179"/>
      <c r="BM47" s="179"/>
      <c r="BN47" s="179"/>
      <c r="BO47" s="179"/>
      <c r="BP47" s="179"/>
      <c r="BQ47" s="179"/>
      <c r="BR47" s="179"/>
      <c r="BS47" s="179"/>
      <c r="BT47" s="179"/>
      <c r="BU47" s="179"/>
      <c r="BV47" s="179"/>
      <c r="BW47" s="179"/>
      <c r="BX47" s="179"/>
      <c r="BY47" s="179"/>
      <c r="BZ47" s="179"/>
      <c r="CA47" s="179"/>
      <c r="CB47" s="179"/>
      <c r="CC47" s="179"/>
      <c r="CD47" s="179"/>
      <c r="CE47" s="179"/>
      <c r="CF47" s="179"/>
      <c r="CG47" s="179"/>
      <c r="CH47" s="179"/>
      <c r="CI47" s="179"/>
      <c r="CJ47" s="179"/>
      <c r="CK47" s="179"/>
      <c r="CL47" s="179"/>
      <c r="CM47" s="179"/>
      <c r="CN47" s="179"/>
      <c r="CO47" s="179"/>
      <c r="CP47" s="179"/>
      <c r="CQ47" s="179"/>
      <c r="CR47" s="179"/>
      <c r="CS47" s="179"/>
      <c r="CT47" s="179"/>
      <c r="CU47" s="179"/>
      <c r="CV47" s="179"/>
      <c r="CW47" s="179"/>
      <c r="CX47" s="179"/>
      <c r="CY47" s="179"/>
      <c r="CZ47" s="179"/>
      <c r="DA47" s="179"/>
      <c r="DB47" s="179"/>
      <c r="DC47" s="179"/>
      <c r="DD47" s="179"/>
      <c r="DE47" s="179"/>
      <c r="DF47" s="179"/>
      <c r="DG47" s="179"/>
      <c r="DH47" s="179"/>
      <c r="DI47" s="179"/>
    </row>
    <row r="48" spans="1:119" x14ac:dyDescent="0.15">
      <c r="B48" s="179"/>
      <c r="C48" s="179"/>
      <c r="D48" s="179"/>
      <c r="E48" s="179" t="s">
        <v>205</v>
      </c>
      <c r="F48" s="179"/>
      <c r="G48" s="179"/>
      <c r="H48" s="179"/>
      <c r="I48" s="179"/>
      <c r="J48" s="179"/>
      <c r="K48" s="179"/>
      <c r="L48" s="179"/>
      <c r="M48" s="179"/>
      <c r="N48" s="179"/>
      <c r="O48" s="179"/>
      <c r="P48" s="179"/>
      <c r="Q48" s="179"/>
      <c r="R48" s="179"/>
      <c r="S48" s="179"/>
      <c r="T48" s="179"/>
      <c r="U48" s="179"/>
      <c r="V48" s="179"/>
      <c r="W48" s="179"/>
      <c r="X48" s="179"/>
      <c r="Y48" s="179"/>
      <c r="Z48" s="179"/>
      <c r="AA48" s="179"/>
      <c r="AB48" s="179"/>
      <c r="AC48" s="179"/>
      <c r="AD48" s="179"/>
      <c r="AE48" s="179"/>
      <c r="AF48" s="179"/>
      <c r="AG48" s="179"/>
      <c r="AH48" s="179"/>
      <c r="AI48" s="179"/>
      <c r="AJ48" s="179"/>
      <c r="AK48" s="179"/>
      <c r="AL48" s="179"/>
      <c r="AM48" s="179"/>
      <c r="AN48" s="179"/>
      <c r="AO48" s="179"/>
      <c r="AP48" s="179"/>
      <c r="AQ48" s="179"/>
      <c r="AR48" s="179"/>
      <c r="AS48" s="179"/>
      <c r="AT48" s="179"/>
      <c r="AU48" s="179"/>
      <c r="AV48" s="179"/>
      <c r="AW48" s="179"/>
      <c r="AX48" s="179"/>
      <c r="AY48" s="179"/>
      <c r="AZ48" s="179"/>
      <c r="BA48" s="179"/>
      <c r="BB48" s="179"/>
      <c r="BC48" s="179"/>
      <c r="BD48" s="179"/>
      <c r="BE48" s="179"/>
      <c r="BF48" s="179"/>
      <c r="BG48" s="179"/>
      <c r="BH48" s="179"/>
      <c r="BI48" s="179"/>
      <c r="BJ48" s="179"/>
      <c r="BK48" s="179"/>
      <c r="BL48" s="179"/>
      <c r="BM48" s="179"/>
      <c r="BN48" s="179"/>
      <c r="BO48" s="179"/>
      <c r="BP48" s="179"/>
      <c r="BQ48" s="179"/>
      <c r="BR48" s="179"/>
      <c r="BS48" s="179"/>
      <c r="BT48" s="179"/>
      <c r="BU48" s="179"/>
      <c r="BV48" s="179"/>
      <c r="BW48" s="179"/>
      <c r="BX48" s="179"/>
      <c r="BY48" s="179"/>
      <c r="BZ48" s="179"/>
      <c r="CA48" s="179"/>
      <c r="CB48" s="179"/>
      <c r="CC48" s="179"/>
      <c r="CD48" s="179"/>
      <c r="CE48" s="179"/>
      <c r="CF48" s="179"/>
      <c r="CG48" s="179"/>
      <c r="CH48" s="179"/>
      <c r="CI48" s="179"/>
      <c r="CJ48" s="179"/>
      <c r="CK48" s="179"/>
      <c r="CL48" s="179"/>
      <c r="CM48" s="179"/>
      <c r="CN48" s="179"/>
      <c r="CO48" s="179"/>
      <c r="CP48" s="179"/>
      <c r="CQ48" s="179"/>
      <c r="CR48" s="179"/>
      <c r="CS48" s="179"/>
      <c r="CT48" s="179"/>
      <c r="CU48" s="179"/>
      <c r="CV48" s="179"/>
      <c r="CW48" s="179"/>
      <c r="CX48" s="179"/>
      <c r="CY48" s="179"/>
      <c r="CZ48" s="179"/>
      <c r="DA48" s="179"/>
      <c r="DB48" s="179"/>
      <c r="DC48" s="179"/>
      <c r="DD48" s="179"/>
      <c r="DE48" s="179"/>
      <c r="DF48" s="179"/>
      <c r="DG48" s="179"/>
      <c r="DH48" s="179"/>
      <c r="DI48" s="179"/>
    </row>
    <row r="49" spans="5:5" x14ac:dyDescent="0.15">
      <c r="E49" s="215" t="s">
        <v>206</v>
      </c>
    </row>
    <row r="50" spans="5:5" x14ac:dyDescent="0.15">
      <c r="E50" s="181" t="s">
        <v>207</v>
      </c>
    </row>
    <row r="51" spans="5:5" x14ac:dyDescent="0.15">
      <c r="E51" s="181" t="s">
        <v>208</v>
      </c>
    </row>
    <row r="52" spans="5:5" x14ac:dyDescent="0.15">
      <c r="E52" s="181" t="s">
        <v>209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qK+HUbXe2z+ceUtkoX8XLtZDjfLQdxmPNwgQ4PzuVOM1TOq4AW88C201nf9Wjc3rUmhyDdr7kuEqR0naN0gJtg==" saltValue="dy2LOlglYxA8ImLD49rYV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19" customWidth="1"/>
    <col min="96" max="133" width="1.625" style="235" customWidth="1"/>
    <col min="134" max="143" width="1.625" style="219" customWidth="1"/>
    <col min="144" max="16384" width="0" style="219" hidden="1"/>
  </cols>
  <sheetData>
    <row r="1" spans="2:143" ht="22.5" customHeight="1" thickBot="1" x14ac:dyDescent="0.2">
      <c r="B1" s="216"/>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17"/>
      <c r="AJ1" s="217"/>
      <c r="AK1" s="217"/>
      <c r="AL1" s="217"/>
      <c r="AM1" s="217"/>
      <c r="AN1" s="217"/>
      <c r="AO1" s="217"/>
      <c r="AP1" s="217"/>
      <c r="AQ1" s="217"/>
      <c r="AR1" s="217"/>
      <c r="AS1" s="217"/>
      <c r="AT1" s="217"/>
      <c r="AU1" s="217"/>
      <c r="AV1" s="217"/>
      <c r="AW1" s="217"/>
      <c r="AX1" s="217"/>
      <c r="AY1" s="217"/>
      <c r="AZ1" s="217"/>
      <c r="BA1" s="217"/>
      <c r="BB1" s="217"/>
      <c r="BC1" s="217"/>
      <c r="BD1" s="217"/>
      <c r="BE1" s="217"/>
      <c r="BF1" s="217"/>
      <c r="BG1" s="217"/>
      <c r="BH1" s="217"/>
      <c r="BI1" s="217"/>
      <c r="BJ1" s="217"/>
      <c r="BK1" s="217"/>
      <c r="BL1" s="217"/>
      <c r="BM1" s="217"/>
      <c r="BN1" s="217"/>
      <c r="BO1" s="217"/>
      <c r="BP1" s="217"/>
      <c r="BQ1" s="217"/>
      <c r="BR1" s="217"/>
      <c r="BS1" s="217"/>
      <c r="BT1" s="217"/>
      <c r="BU1" s="217"/>
      <c r="BV1" s="217"/>
      <c r="BW1" s="217"/>
      <c r="BX1" s="217"/>
      <c r="BY1" s="217"/>
      <c r="BZ1" s="217"/>
      <c r="CA1" s="217"/>
      <c r="CB1" s="217"/>
      <c r="CC1" s="217"/>
      <c r="CD1" s="218"/>
      <c r="CE1" s="218"/>
      <c r="CF1" s="218"/>
      <c r="CG1" s="218"/>
      <c r="CH1" s="218"/>
      <c r="CI1" s="218"/>
      <c r="CJ1" s="218"/>
      <c r="CK1" s="218"/>
      <c r="CL1" s="218"/>
      <c r="CM1" s="218"/>
      <c r="CN1" s="218"/>
      <c r="CO1" s="218"/>
      <c r="CP1" s="218"/>
      <c r="CQ1" s="218"/>
      <c r="CR1" s="218"/>
      <c r="CS1" s="218"/>
      <c r="CT1" s="218"/>
      <c r="CU1" s="218"/>
      <c r="CV1" s="218"/>
      <c r="CW1" s="218"/>
      <c r="CX1" s="218"/>
      <c r="CY1" s="218"/>
      <c r="CZ1" s="218"/>
      <c r="DA1" s="218"/>
      <c r="DB1" s="218"/>
      <c r="DC1" s="218"/>
      <c r="DD1" s="218"/>
      <c r="DE1" s="218"/>
      <c r="DF1" s="218"/>
      <c r="DG1" s="218"/>
      <c r="DH1" s="617" t="s">
        <v>210</v>
      </c>
      <c r="DI1" s="618"/>
      <c r="DJ1" s="618"/>
      <c r="DK1" s="618"/>
      <c r="DL1" s="618"/>
      <c r="DM1" s="618"/>
      <c r="DN1" s="619"/>
      <c r="DO1" s="219"/>
      <c r="DP1" s="617" t="s">
        <v>211</v>
      </c>
      <c r="DQ1" s="618"/>
      <c r="DR1" s="618"/>
      <c r="DS1" s="618"/>
      <c r="DT1" s="618"/>
      <c r="DU1" s="618"/>
      <c r="DV1" s="618"/>
      <c r="DW1" s="618"/>
      <c r="DX1" s="618"/>
      <c r="DY1" s="618"/>
      <c r="DZ1" s="618"/>
      <c r="EA1" s="618"/>
      <c r="EB1" s="618"/>
      <c r="EC1" s="619"/>
      <c r="ED1" s="217"/>
      <c r="EE1" s="217"/>
      <c r="EF1" s="217"/>
      <c r="EG1" s="217"/>
      <c r="EH1" s="217"/>
      <c r="EI1" s="217"/>
      <c r="EJ1" s="217"/>
      <c r="EK1" s="217"/>
      <c r="EL1" s="217"/>
      <c r="EM1" s="217"/>
    </row>
    <row r="2" spans="2:143" ht="22.5" customHeight="1" x14ac:dyDescent="0.15">
      <c r="B2" s="220" t="s">
        <v>212</v>
      </c>
      <c r="R2" s="221"/>
      <c r="S2" s="221"/>
      <c r="T2" s="221"/>
      <c r="U2" s="221"/>
      <c r="V2" s="221"/>
      <c r="W2" s="221"/>
      <c r="X2" s="221"/>
      <c r="Y2" s="221"/>
      <c r="Z2" s="221"/>
      <c r="AA2" s="221"/>
      <c r="AB2" s="221"/>
      <c r="AC2" s="221"/>
      <c r="AE2" s="222"/>
      <c r="AF2" s="222"/>
      <c r="AG2" s="222"/>
      <c r="AH2" s="222"/>
      <c r="AI2" s="222"/>
      <c r="AJ2" s="221"/>
      <c r="AK2" s="221"/>
      <c r="AL2" s="221"/>
      <c r="AM2" s="221"/>
      <c r="AN2" s="221"/>
      <c r="AO2" s="221"/>
      <c r="AP2" s="221"/>
      <c r="CD2" s="218"/>
      <c r="CE2" s="218"/>
      <c r="CF2" s="218"/>
      <c r="CG2" s="218"/>
      <c r="CH2" s="218"/>
      <c r="CI2" s="218"/>
      <c r="CJ2" s="218"/>
      <c r="CK2" s="218"/>
      <c r="CL2" s="218"/>
      <c r="CM2" s="218"/>
      <c r="CN2" s="218"/>
      <c r="CO2" s="218"/>
      <c r="CP2" s="218"/>
      <c r="CQ2" s="218"/>
      <c r="CR2" s="218"/>
      <c r="CS2" s="218"/>
      <c r="CT2" s="218"/>
      <c r="CU2" s="218"/>
      <c r="CV2" s="218"/>
      <c r="CW2" s="218"/>
      <c r="CX2" s="218"/>
      <c r="CY2" s="218"/>
      <c r="CZ2" s="218"/>
      <c r="DA2" s="218"/>
      <c r="DB2" s="218"/>
      <c r="DC2" s="218"/>
      <c r="DD2" s="218"/>
      <c r="DE2" s="218"/>
      <c r="DF2" s="218"/>
      <c r="DG2" s="218"/>
      <c r="DH2" s="218"/>
      <c r="DI2" s="218"/>
      <c r="DJ2" s="218"/>
      <c r="DK2" s="218"/>
      <c r="DL2" s="218"/>
      <c r="DM2" s="218"/>
      <c r="DN2" s="218"/>
      <c r="DO2" s="218"/>
      <c r="DP2" s="218"/>
      <c r="DQ2" s="218"/>
      <c r="DR2" s="218"/>
      <c r="DS2" s="218"/>
      <c r="DT2" s="218"/>
      <c r="DU2" s="218"/>
      <c r="DV2" s="218"/>
      <c r="DW2" s="218"/>
      <c r="DX2" s="218"/>
      <c r="DY2" s="218"/>
      <c r="DZ2" s="218"/>
      <c r="EA2" s="218"/>
      <c r="EB2" s="218"/>
      <c r="EC2" s="218"/>
    </row>
    <row r="3" spans="2:143" ht="11.25" customHeight="1" x14ac:dyDescent="0.15">
      <c r="B3" s="620" t="s">
        <v>213</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214</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215</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216</v>
      </c>
      <c r="S4" s="621"/>
      <c r="T4" s="621"/>
      <c r="U4" s="621"/>
      <c r="V4" s="621"/>
      <c r="W4" s="621"/>
      <c r="X4" s="621"/>
      <c r="Y4" s="622"/>
      <c r="Z4" s="620" t="s">
        <v>217</v>
      </c>
      <c r="AA4" s="621"/>
      <c r="AB4" s="621"/>
      <c r="AC4" s="622"/>
      <c r="AD4" s="620" t="s">
        <v>218</v>
      </c>
      <c r="AE4" s="621"/>
      <c r="AF4" s="621"/>
      <c r="AG4" s="621"/>
      <c r="AH4" s="621"/>
      <c r="AI4" s="621"/>
      <c r="AJ4" s="621"/>
      <c r="AK4" s="622"/>
      <c r="AL4" s="620" t="s">
        <v>217</v>
      </c>
      <c r="AM4" s="621"/>
      <c r="AN4" s="621"/>
      <c r="AO4" s="622"/>
      <c r="AP4" s="626" t="s">
        <v>219</v>
      </c>
      <c r="AQ4" s="626"/>
      <c r="AR4" s="626"/>
      <c r="AS4" s="626"/>
      <c r="AT4" s="626"/>
      <c r="AU4" s="626"/>
      <c r="AV4" s="626"/>
      <c r="AW4" s="626"/>
      <c r="AX4" s="626"/>
      <c r="AY4" s="626"/>
      <c r="AZ4" s="626"/>
      <c r="BA4" s="626"/>
      <c r="BB4" s="626"/>
      <c r="BC4" s="626"/>
      <c r="BD4" s="626"/>
      <c r="BE4" s="626"/>
      <c r="BF4" s="626"/>
      <c r="BG4" s="626" t="s">
        <v>220</v>
      </c>
      <c r="BH4" s="626"/>
      <c r="BI4" s="626"/>
      <c r="BJ4" s="626"/>
      <c r="BK4" s="626"/>
      <c r="BL4" s="626"/>
      <c r="BM4" s="626"/>
      <c r="BN4" s="626"/>
      <c r="BO4" s="626" t="s">
        <v>217</v>
      </c>
      <c r="BP4" s="626"/>
      <c r="BQ4" s="626"/>
      <c r="BR4" s="626"/>
      <c r="BS4" s="626" t="s">
        <v>221</v>
      </c>
      <c r="BT4" s="626"/>
      <c r="BU4" s="626"/>
      <c r="BV4" s="626"/>
      <c r="BW4" s="626"/>
      <c r="BX4" s="626"/>
      <c r="BY4" s="626"/>
      <c r="BZ4" s="626"/>
      <c r="CA4" s="626"/>
      <c r="CB4" s="626"/>
      <c r="CD4" s="623" t="s">
        <v>222</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3" customFormat="1" ht="11.25" customHeight="1" x14ac:dyDescent="0.15">
      <c r="B5" s="627" t="s">
        <v>223</v>
      </c>
      <c r="C5" s="628"/>
      <c r="D5" s="628"/>
      <c r="E5" s="628"/>
      <c r="F5" s="628"/>
      <c r="G5" s="628"/>
      <c r="H5" s="628"/>
      <c r="I5" s="628"/>
      <c r="J5" s="628"/>
      <c r="K5" s="628"/>
      <c r="L5" s="628"/>
      <c r="M5" s="628"/>
      <c r="N5" s="628"/>
      <c r="O5" s="628"/>
      <c r="P5" s="628"/>
      <c r="Q5" s="629"/>
      <c r="R5" s="630">
        <v>403489</v>
      </c>
      <c r="S5" s="631"/>
      <c r="T5" s="631"/>
      <c r="U5" s="631"/>
      <c r="V5" s="631"/>
      <c r="W5" s="631"/>
      <c r="X5" s="631"/>
      <c r="Y5" s="632"/>
      <c r="Z5" s="633">
        <v>16.7</v>
      </c>
      <c r="AA5" s="633"/>
      <c r="AB5" s="633"/>
      <c r="AC5" s="633"/>
      <c r="AD5" s="634">
        <v>403489</v>
      </c>
      <c r="AE5" s="634"/>
      <c r="AF5" s="634"/>
      <c r="AG5" s="634"/>
      <c r="AH5" s="634"/>
      <c r="AI5" s="634"/>
      <c r="AJ5" s="634"/>
      <c r="AK5" s="634"/>
      <c r="AL5" s="635">
        <v>26.3</v>
      </c>
      <c r="AM5" s="636"/>
      <c r="AN5" s="636"/>
      <c r="AO5" s="637"/>
      <c r="AP5" s="627" t="s">
        <v>224</v>
      </c>
      <c r="AQ5" s="628"/>
      <c r="AR5" s="628"/>
      <c r="AS5" s="628"/>
      <c r="AT5" s="628"/>
      <c r="AU5" s="628"/>
      <c r="AV5" s="628"/>
      <c r="AW5" s="628"/>
      <c r="AX5" s="628"/>
      <c r="AY5" s="628"/>
      <c r="AZ5" s="628"/>
      <c r="BA5" s="628"/>
      <c r="BB5" s="628"/>
      <c r="BC5" s="628"/>
      <c r="BD5" s="628"/>
      <c r="BE5" s="628"/>
      <c r="BF5" s="629"/>
      <c r="BG5" s="641">
        <v>403489</v>
      </c>
      <c r="BH5" s="642"/>
      <c r="BI5" s="642"/>
      <c r="BJ5" s="642"/>
      <c r="BK5" s="642"/>
      <c r="BL5" s="642"/>
      <c r="BM5" s="642"/>
      <c r="BN5" s="643"/>
      <c r="BO5" s="644">
        <v>100</v>
      </c>
      <c r="BP5" s="644"/>
      <c r="BQ5" s="644"/>
      <c r="BR5" s="644"/>
      <c r="BS5" s="645">
        <v>10463</v>
      </c>
      <c r="BT5" s="645"/>
      <c r="BU5" s="645"/>
      <c r="BV5" s="645"/>
      <c r="BW5" s="645"/>
      <c r="BX5" s="645"/>
      <c r="BY5" s="645"/>
      <c r="BZ5" s="645"/>
      <c r="CA5" s="645"/>
      <c r="CB5" s="649"/>
      <c r="CD5" s="623" t="s">
        <v>219</v>
      </c>
      <c r="CE5" s="624"/>
      <c r="CF5" s="624"/>
      <c r="CG5" s="624"/>
      <c r="CH5" s="624"/>
      <c r="CI5" s="624"/>
      <c r="CJ5" s="624"/>
      <c r="CK5" s="624"/>
      <c r="CL5" s="624"/>
      <c r="CM5" s="624"/>
      <c r="CN5" s="624"/>
      <c r="CO5" s="624"/>
      <c r="CP5" s="624"/>
      <c r="CQ5" s="625"/>
      <c r="CR5" s="623" t="s">
        <v>225</v>
      </c>
      <c r="CS5" s="624"/>
      <c r="CT5" s="624"/>
      <c r="CU5" s="624"/>
      <c r="CV5" s="624"/>
      <c r="CW5" s="624"/>
      <c r="CX5" s="624"/>
      <c r="CY5" s="625"/>
      <c r="CZ5" s="623" t="s">
        <v>217</v>
      </c>
      <c r="DA5" s="624"/>
      <c r="DB5" s="624"/>
      <c r="DC5" s="625"/>
      <c r="DD5" s="623" t="s">
        <v>226</v>
      </c>
      <c r="DE5" s="624"/>
      <c r="DF5" s="624"/>
      <c r="DG5" s="624"/>
      <c r="DH5" s="624"/>
      <c r="DI5" s="624"/>
      <c r="DJ5" s="624"/>
      <c r="DK5" s="624"/>
      <c r="DL5" s="624"/>
      <c r="DM5" s="624"/>
      <c r="DN5" s="624"/>
      <c r="DO5" s="624"/>
      <c r="DP5" s="625"/>
      <c r="DQ5" s="623" t="s">
        <v>227</v>
      </c>
      <c r="DR5" s="624"/>
      <c r="DS5" s="624"/>
      <c r="DT5" s="624"/>
      <c r="DU5" s="624"/>
      <c r="DV5" s="624"/>
      <c r="DW5" s="624"/>
      <c r="DX5" s="624"/>
      <c r="DY5" s="624"/>
      <c r="DZ5" s="624"/>
      <c r="EA5" s="624"/>
      <c r="EB5" s="624"/>
      <c r="EC5" s="625"/>
    </row>
    <row r="6" spans="2:143" ht="11.25" customHeight="1" x14ac:dyDescent="0.15">
      <c r="B6" s="638" t="s">
        <v>228</v>
      </c>
      <c r="C6" s="639"/>
      <c r="D6" s="639"/>
      <c r="E6" s="639"/>
      <c r="F6" s="639"/>
      <c r="G6" s="639"/>
      <c r="H6" s="639"/>
      <c r="I6" s="639"/>
      <c r="J6" s="639"/>
      <c r="K6" s="639"/>
      <c r="L6" s="639"/>
      <c r="M6" s="639"/>
      <c r="N6" s="639"/>
      <c r="O6" s="639"/>
      <c r="P6" s="639"/>
      <c r="Q6" s="640"/>
      <c r="R6" s="641">
        <v>31819</v>
      </c>
      <c r="S6" s="642"/>
      <c r="T6" s="642"/>
      <c r="U6" s="642"/>
      <c r="V6" s="642"/>
      <c r="W6" s="642"/>
      <c r="X6" s="642"/>
      <c r="Y6" s="643"/>
      <c r="Z6" s="644">
        <v>1.3</v>
      </c>
      <c r="AA6" s="644"/>
      <c r="AB6" s="644"/>
      <c r="AC6" s="644"/>
      <c r="AD6" s="645">
        <v>31819</v>
      </c>
      <c r="AE6" s="645"/>
      <c r="AF6" s="645"/>
      <c r="AG6" s="645"/>
      <c r="AH6" s="645"/>
      <c r="AI6" s="645"/>
      <c r="AJ6" s="645"/>
      <c r="AK6" s="645"/>
      <c r="AL6" s="646">
        <v>2.1</v>
      </c>
      <c r="AM6" s="647"/>
      <c r="AN6" s="647"/>
      <c r="AO6" s="648"/>
      <c r="AP6" s="638" t="s">
        <v>229</v>
      </c>
      <c r="AQ6" s="639"/>
      <c r="AR6" s="639"/>
      <c r="AS6" s="639"/>
      <c r="AT6" s="639"/>
      <c r="AU6" s="639"/>
      <c r="AV6" s="639"/>
      <c r="AW6" s="639"/>
      <c r="AX6" s="639"/>
      <c r="AY6" s="639"/>
      <c r="AZ6" s="639"/>
      <c r="BA6" s="639"/>
      <c r="BB6" s="639"/>
      <c r="BC6" s="639"/>
      <c r="BD6" s="639"/>
      <c r="BE6" s="639"/>
      <c r="BF6" s="640"/>
      <c r="BG6" s="641">
        <v>403489</v>
      </c>
      <c r="BH6" s="642"/>
      <c r="BI6" s="642"/>
      <c r="BJ6" s="642"/>
      <c r="BK6" s="642"/>
      <c r="BL6" s="642"/>
      <c r="BM6" s="642"/>
      <c r="BN6" s="643"/>
      <c r="BO6" s="644">
        <v>100</v>
      </c>
      <c r="BP6" s="644"/>
      <c r="BQ6" s="644"/>
      <c r="BR6" s="644"/>
      <c r="BS6" s="645">
        <v>10463</v>
      </c>
      <c r="BT6" s="645"/>
      <c r="BU6" s="645"/>
      <c r="BV6" s="645"/>
      <c r="BW6" s="645"/>
      <c r="BX6" s="645"/>
      <c r="BY6" s="645"/>
      <c r="BZ6" s="645"/>
      <c r="CA6" s="645"/>
      <c r="CB6" s="649"/>
      <c r="CD6" s="652" t="s">
        <v>230</v>
      </c>
      <c r="CE6" s="653"/>
      <c r="CF6" s="653"/>
      <c r="CG6" s="653"/>
      <c r="CH6" s="653"/>
      <c r="CI6" s="653"/>
      <c r="CJ6" s="653"/>
      <c r="CK6" s="653"/>
      <c r="CL6" s="653"/>
      <c r="CM6" s="653"/>
      <c r="CN6" s="653"/>
      <c r="CO6" s="653"/>
      <c r="CP6" s="653"/>
      <c r="CQ6" s="654"/>
      <c r="CR6" s="641">
        <v>43232</v>
      </c>
      <c r="CS6" s="642"/>
      <c r="CT6" s="642"/>
      <c r="CU6" s="642"/>
      <c r="CV6" s="642"/>
      <c r="CW6" s="642"/>
      <c r="CX6" s="642"/>
      <c r="CY6" s="643"/>
      <c r="CZ6" s="635">
        <v>1.8</v>
      </c>
      <c r="DA6" s="636"/>
      <c r="DB6" s="636"/>
      <c r="DC6" s="655"/>
      <c r="DD6" s="650" t="s">
        <v>126</v>
      </c>
      <c r="DE6" s="642"/>
      <c r="DF6" s="642"/>
      <c r="DG6" s="642"/>
      <c r="DH6" s="642"/>
      <c r="DI6" s="642"/>
      <c r="DJ6" s="642"/>
      <c r="DK6" s="642"/>
      <c r="DL6" s="642"/>
      <c r="DM6" s="642"/>
      <c r="DN6" s="642"/>
      <c r="DO6" s="642"/>
      <c r="DP6" s="643"/>
      <c r="DQ6" s="650">
        <v>43232</v>
      </c>
      <c r="DR6" s="642"/>
      <c r="DS6" s="642"/>
      <c r="DT6" s="642"/>
      <c r="DU6" s="642"/>
      <c r="DV6" s="642"/>
      <c r="DW6" s="642"/>
      <c r="DX6" s="642"/>
      <c r="DY6" s="642"/>
      <c r="DZ6" s="642"/>
      <c r="EA6" s="642"/>
      <c r="EB6" s="642"/>
      <c r="EC6" s="651"/>
    </row>
    <row r="7" spans="2:143" ht="11.25" customHeight="1" x14ac:dyDescent="0.15">
      <c r="B7" s="638" t="s">
        <v>231</v>
      </c>
      <c r="C7" s="639"/>
      <c r="D7" s="639"/>
      <c r="E7" s="639"/>
      <c r="F7" s="639"/>
      <c r="G7" s="639"/>
      <c r="H7" s="639"/>
      <c r="I7" s="639"/>
      <c r="J7" s="639"/>
      <c r="K7" s="639"/>
      <c r="L7" s="639"/>
      <c r="M7" s="639"/>
      <c r="N7" s="639"/>
      <c r="O7" s="639"/>
      <c r="P7" s="639"/>
      <c r="Q7" s="640"/>
      <c r="R7" s="641">
        <v>203</v>
      </c>
      <c r="S7" s="642"/>
      <c r="T7" s="642"/>
      <c r="U7" s="642"/>
      <c r="V7" s="642"/>
      <c r="W7" s="642"/>
      <c r="X7" s="642"/>
      <c r="Y7" s="643"/>
      <c r="Z7" s="644">
        <v>0</v>
      </c>
      <c r="AA7" s="644"/>
      <c r="AB7" s="644"/>
      <c r="AC7" s="644"/>
      <c r="AD7" s="645">
        <v>203</v>
      </c>
      <c r="AE7" s="645"/>
      <c r="AF7" s="645"/>
      <c r="AG7" s="645"/>
      <c r="AH7" s="645"/>
      <c r="AI7" s="645"/>
      <c r="AJ7" s="645"/>
      <c r="AK7" s="645"/>
      <c r="AL7" s="646">
        <v>0</v>
      </c>
      <c r="AM7" s="647"/>
      <c r="AN7" s="647"/>
      <c r="AO7" s="648"/>
      <c r="AP7" s="638" t="s">
        <v>232</v>
      </c>
      <c r="AQ7" s="639"/>
      <c r="AR7" s="639"/>
      <c r="AS7" s="639"/>
      <c r="AT7" s="639"/>
      <c r="AU7" s="639"/>
      <c r="AV7" s="639"/>
      <c r="AW7" s="639"/>
      <c r="AX7" s="639"/>
      <c r="AY7" s="639"/>
      <c r="AZ7" s="639"/>
      <c r="BA7" s="639"/>
      <c r="BB7" s="639"/>
      <c r="BC7" s="639"/>
      <c r="BD7" s="639"/>
      <c r="BE7" s="639"/>
      <c r="BF7" s="640"/>
      <c r="BG7" s="641">
        <v>141605</v>
      </c>
      <c r="BH7" s="642"/>
      <c r="BI7" s="642"/>
      <c r="BJ7" s="642"/>
      <c r="BK7" s="642"/>
      <c r="BL7" s="642"/>
      <c r="BM7" s="642"/>
      <c r="BN7" s="643"/>
      <c r="BO7" s="644">
        <v>35.1</v>
      </c>
      <c r="BP7" s="644"/>
      <c r="BQ7" s="644"/>
      <c r="BR7" s="644"/>
      <c r="BS7" s="645">
        <v>10463</v>
      </c>
      <c r="BT7" s="645"/>
      <c r="BU7" s="645"/>
      <c r="BV7" s="645"/>
      <c r="BW7" s="645"/>
      <c r="BX7" s="645"/>
      <c r="BY7" s="645"/>
      <c r="BZ7" s="645"/>
      <c r="CA7" s="645"/>
      <c r="CB7" s="649"/>
      <c r="CD7" s="656" t="s">
        <v>233</v>
      </c>
      <c r="CE7" s="657"/>
      <c r="CF7" s="657"/>
      <c r="CG7" s="657"/>
      <c r="CH7" s="657"/>
      <c r="CI7" s="657"/>
      <c r="CJ7" s="657"/>
      <c r="CK7" s="657"/>
      <c r="CL7" s="657"/>
      <c r="CM7" s="657"/>
      <c r="CN7" s="657"/>
      <c r="CO7" s="657"/>
      <c r="CP7" s="657"/>
      <c r="CQ7" s="658"/>
      <c r="CR7" s="641">
        <v>454787</v>
      </c>
      <c r="CS7" s="642"/>
      <c r="CT7" s="642"/>
      <c r="CU7" s="642"/>
      <c r="CV7" s="642"/>
      <c r="CW7" s="642"/>
      <c r="CX7" s="642"/>
      <c r="CY7" s="643"/>
      <c r="CZ7" s="644">
        <v>19.3</v>
      </c>
      <c r="DA7" s="644"/>
      <c r="DB7" s="644"/>
      <c r="DC7" s="644"/>
      <c r="DD7" s="650">
        <v>115714</v>
      </c>
      <c r="DE7" s="642"/>
      <c r="DF7" s="642"/>
      <c r="DG7" s="642"/>
      <c r="DH7" s="642"/>
      <c r="DI7" s="642"/>
      <c r="DJ7" s="642"/>
      <c r="DK7" s="642"/>
      <c r="DL7" s="642"/>
      <c r="DM7" s="642"/>
      <c r="DN7" s="642"/>
      <c r="DO7" s="642"/>
      <c r="DP7" s="643"/>
      <c r="DQ7" s="650">
        <v>386949</v>
      </c>
      <c r="DR7" s="642"/>
      <c r="DS7" s="642"/>
      <c r="DT7" s="642"/>
      <c r="DU7" s="642"/>
      <c r="DV7" s="642"/>
      <c r="DW7" s="642"/>
      <c r="DX7" s="642"/>
      <c r="DY7" s="642"/>
      <c r="DZ7" s="642"/>
      <c r="EA7" s="642"/>
      <c r="EB7" s="642"/>
      <c r="EC7" s="651"/>
    </row>
    <row r="8" spans="2:143" ht="11.25" customHeight="1" x14ac:dyDescent="0.15">
      <c r="B8" s="638" t="s">
        <v>234</v>
      </c>
      <c r="C8" s="639"/>
      <c r="D8" s="639"/>
      <c r="E8" s="639"/>
      <c r="F8" s="639"/>
      <c r="G8" s="639"/>
      <c r="H8" s="639"/>
      <c r="I8" s="639"/>
      <c r="J8" s="639"/>
      <c r="K8" s="639"/>
      <c r="L8" s="639"/>
      <c r="M8" s="639"/>
      <c r="N8" s="639"/>
      <c r="O8" s="639"/>
      <c r="P8" s="639"/>
      <c r="Q8" s="640"/>
      <c r="R8" s="641">
        <v>275</v>
      </c>
      <c r="S8" s="642"/>
      <c r="T8" s="642"/>
      <c r="U8" s="642"/>
      <c r="V8" s="642"/>
      <c r="W8" s="642"/>
      <c r="X8" s="642"/>
      <c r="Y8" s="643"/>
      <c r="Z8" s="644">
        <v>0</v>
      </c>
      <c r="AA8" s="644"/>
      <c r="AB8" s="644"/>
      <c r="AC8" s="644"/>
      <c r="AD8" s="645">
        <v>275</v>
      </c>
      <c r="AE8" s="645"/>
      <c r="AF8" s="645"/>
      <c r="AG8" s="645"/>
      <c r="AH8" s="645"/>
      <c r="AI8" s="645"/>
      <c r="AJ8" s="645"/>
      <c r="AK8" s="645"/>
      <c r="AL8" s="646">
        <v>0</v>
      </c>
      <c r="AM8" s="647"/>
      <c r="AN8" s="647"/>
      <c r="AO8" s="648"/>
      <c r="AP8" s="638" t="s">
        <v>235</v>
      </c>
      <c r="AQ8" s="639"/>
      <c r="AR8" s="639"/>
      <c r="AS8" s="639"/>
      <c r="AT8" s="639"/>
      <c r="AU8" s="639"/>
      <c r="AV8" s="639"/>
      <c r="AW8" s="639"/>
      <c r="AX8" s="639"/>
      <c r="AY8" s="639"/>
      <c r="AZ8" s="639"/>
      <c r="BA8" s="639"/>
      <c r="BB8" s="639"/>
      <c r="BC8" s="639"/>
      <c r="BD8" s="639"/>
      <c r="BE8" s="639"/>
      <c r="BF8" s="640"/>
      <c r="BG8" s="641">
        <v>2303</v>
      </c>
      <c r="BH8" s="642"/>
      <c r="BI8" s="642"/>
      <c r="BJ8" s="642"/>
      <c r="BK8" s="642"/>
      <c r="BL8" s="642"/>
      <c r="BM8" s="642"/>
      <c r="BN8" s="643"/>
      <c r="BO8" s="644">
        <v>0.6</v>
      </c>
      <c r="BP8" s="644"/>
      <c r="BQ8" s="644"/>
      <c r="BR8" s="644"/>
      <c r="BS8" s="650" t="s">
        <v>236</v>
      </c>
      <c r="BT8" s="642"/>
      <c r="BU8" s="642"/>
      <c r="BV8" s="642"/>
      <c r="BW8" s="642"/>
      <c r="BX8" s="642"/>
      <c r="BY8" s="642"/>
      <c r="BZ8" s="642"/>
      <c r="CA8" s="642"/>
      <c r="CB8" s="651"/>
      <c r="CD8" s="656" t="s">
        <v>237</v>
      </c>
      <c r="CE8" s="657"/>
      <c r="CF8" s="657"/>
      <c r="CG8" s="657"/>
      <c r="CH8" s="657"/>
      <c r="CI8" s="657"/>
      <c r="CJ8" s="657"/>
      <c r="CK8" s="657"/>
      <c r="CL8" s="657"/>
      <c r="CM8" s="657"/>
      <c r="CN8" s="657"/>
      <c r="CO8" s="657"/>
      <c r="CP8" s="657"/>
      <c r="CQ8" s="658"/>
      <c r="CR8" s="641">
        <v>312484</v>
      </c>
      <c r="CS8" s="642"/>
      <c r="CT8" s="642"/>
      <c r="CU8" s="642"/>
      <c r="CV8" s="642"/>
      <c r="CW8" s="642"/>
      <c r="CX8" s="642"/>
      <c r="CY8" s="643"/>
      <c r="CZ8" s="644">
        <v>13.2</v>
      </c>
      <c r="DA8" s="644"/>
      <c r="DB8" s="644"/>
      <c r="DC8" s="644"/>
      <c r="DD8" s="650">
        <v>32800</v>
      </c>
      <c r="DE8" s="642"/>
      <c r="DF8" s="642"/>
      <c r="DG8" s="642"/>
      <c r="DH8" s="642"/>
      <c r="DI8" s="642"/>
      <c r="DJ8" s="642"/>
      <c r="DK8" s="642"/>
      <c r="DL8" s="642"/>
      <c r="DM8" s="642"/>
      <c r="DN8" s="642"/>
      <c r="DO8" s="642"/>
      <c r="DP8" s="643"/>
      <c r="DQ8" s="650">
        <v>207096</v>
      </c>
      <c r="DR8" s="642"/>
      <c r="DS8" s="642"/>
      <c r="DT8" s="642"/>
      <c r="DU8" s="642"/>
      <c r="DV8" s="642"/>
      <c r="DW8" s="642"/>
      <c r="DX8" s="642"/>
      <c r="DY8" s="642"/>
      <c r="DZ8" s="642"/>
      <c r="EA8" s="642"/>
      <c r="EB8" s="642"/>
      <c r="EC8" s="651"/>
    </row>
    <row r="9" spans="2:143" ht="11.25" customHeight="1" x14ac:dyDescent="0.15">
      <c r="B9" s="638" t="s">
        <v>238</v>
      </c>
      <c r="C9" s="639"/>
      <c r="D9" s="639"/>
      <c r="E9" s="639"/>
      <c r="F9" s="639"/>
      <c r="G9" s="639"/>
      <c r="H9" s="639"/>
      <c r="I9" s="639"/>
      <c r="J9" s="639"/>
      <c r="K9" s="639"/>
      <c r="L9" s="639"/>
      <c r="M9" s="639"/>
      <c r="N9" s="639"/>
      <c r="O9" s="639"/>
      <c r="P9" s="639"/>
      <c r="Q9" s="640"/>
      <c r="R9" s="641">
        <v>239</v>
      </c>
      <c r="S9" s="642"/>
      <c r="T9" s="642"/>
      <c r="U9" s="642"/>
      <c r="V9" s="642"/>
      <c r="W9" s="642"/>
      <c r="X9" s="642"/>
      <c r="Y9" s="643"/>
      <c r="Z9" s="644">
        <v>0</v>
      </c>
      <c r="AA9" s="644"/>
      <c r="AB9" s="644"/>
      <c r="AC9" s="644"/>
      <c r="AD9" s="645">
        <v>239</v>
      </c>
      <c r="AE9" s="645"/>
      <c r="AF9" s="645"/>
      <c r="AG9" s="645"/>
      <c r="AH9" s="645"/>
      <c r="AI9" s="645"/>
      <c r="AJ9" s="645"/>
      <c r="AK9" s="645"/>
      <c r="AL9" s="646">
        <v>0</v>
      </c>
      <c r="AM9" s="647"/>
      <c r="AN9" s="647"/>
      <c r="AO9" s="648"/>
      <c r="AP9" s="638" t="s">
        <v>239</v>
      </c>
      <c r="AQ9" s="639"/>
      <c r="AR9" s="639"/>
      <c r="AS9" s="639"/>
      <c r="AT9" s="639"/>
      <c r="AU9" s="639"/>
      <c r="AV9" s="639"/>
      <c r="AW9" s="639"/>
      <c r="AX9" s="639"/>
      <c r="AY9" s="639"/>
      <c r="AZ9" s="639"/>
      <c r="BA9" s="639"/>
      <c r="BB9" s="639"/>
      <c r="BC9" s="639"/>
      <c r="BD9" s="639"/>
      <c r="BE9" s="639"/>
      <c r="BF9" s="640"/>
      <c r="BG9" s="641">
        <v>54278</v>
      </c>
      <c r="BH9" s="642"/>
      <c r="BI9" s="642"/>
      <c r="BJ9" s="642"/>
      <c r="BK9" s="642"/>
      <c r="BL9" s="642"/>
      <c r="BM9" s="642"/>
      <c r="BN9" s="643"/>
      <c r="BO9" s="644">
        <v>13.5</v>
      </c>
      <c r="BP9" s="644"/>
      <c r="BQ9" s="644"/>
      <c r="BR9" s="644"/>
      <c r="BS9" s="650" t="s">
        <v>126</v>
      </c>
      <c r="BT9" s="642"/>
      <c r="BU9" s="642"/>
      <c r="BV9" s="642"/>
      <c r="BW9" s="642"/>
      <c r="BX9" s="642"/>
      <c r="BY9" s="642"/>
      <c r="BZ9" s="642"/>
      <c r="CA9" s="642"/>
      <c r="CB9" s="651"/>
      <c r="CD9" s="656" t="s">
        <v>240</v>
      </c>
      <c r="CE9" s="657"/>
      <c r="CF9" s="657"/>
      <c r="CG9" s="657"/>
      <c r="CH9" s="657"/>
      <c r="CI9" s="657"/>
      <c r="CJ9" s="657"/>
      <c r="CK9" s="657"/>
      <c r="CL9" s="657"/>
      <c r="CM9" s="657"/>
      <c r="CN9" s="657"/>
      <c r="CO9" s="657"/>
      <c r="CP9" s="657"/>
      <c r="CQ9" s="658"/>
      <c r="CR9" s="641">
        <v>292596</v>
      </c>
      <c r="CS9" s="642"/>
      <c r="CT9" s="642"/>
      <c r="CU9" s="642"/>
      <c r="CV9" s="642"/>
      <c r="CW9" s="642"/>
      <c r="CX9" s="642"/>
      <c r="CY9" s="643"/>
      <c r="CZ9" s="644">
        <v>12.4</v>
      </c>
      <c r="DA9" s="644"/>
      <c r="DB9" s="644"/>
      <c r="DC9" s="644"/>
      <c r="DD9" s="650">
        <v>5905</v>
      </c>
      <c r="DE9" s="642"/>
      <c r="DF9" s="642"/>
      <c r="DG9" s="642"/>
      <c r="DH9" s="642"/>
      <c r="DI9" s="642"/>
      <c r="DJ9" s="642"/>
      <c r="DK9" s="642"/>
      <c r="DL9" s="642"/>
      <c r="DM9" s="642"/>
      <c r="DN9" s="642"/>
      <c r="DO9" s="642"/>
      <c r="DP9" s="643"/>
      <c r="DQ9" s="650">
        <v>224876</v>
      </c>
      <c r="DR9" s="642"/>
      <c r="DS9" s="642"/>
      <c r="DT9" s="642"/>
      <c r="DU9" s="642"/>
      <c r="DV9" s="642"/>
      <c r="DW9" s="642"/>
      <c r="DX9" s="642"/>
      <c r="DY9" s="642"/>
      <c r="DZ9" s="642"/>
      <c r="EA9" s="642"/>
      <c r="EB9" s="642"/>
      <c r="EC9" s="651"/>
    </row>
    <row r="10" spans="2:143" ht="11.25" customHeight="1" x14ac:dyDescent="0.15">
      <c r="B10" s="638" t="s">
        <v>241</v>
      </c>
      <c r="C10" s="639"/>
      <c r="D10" s="639"/>
      <c r="E10" s="639"/>
      <c r="F10" s="639"/>
      <c r="G10" s="639"/>
      <c r="H10" s="639"/>
      <c r="I10" s="639"/>
      <c r="J10" s="639"/>
      <c r="K10" s="639"/>
      <c r="L10" s="639"/>
      <c r="M10" s="639"/>
      <c r="N10" s="639"/>
      <c r="O10" s="639"/>
      <c r="P10" s="639"/>
      <c r="Q10" s="640"/>
      <c r="R10" s="641" t="s">
        <v>126</v>
      </c>
      <c r="S10" s="642"/>
      <c r="T10" s="642"/>
      <c r="U10" s="642"/>
      <c r="V10" s="642"/>
      <c r="W10" s="642"/>
      <c r="X10" s="642"/>
      <c r="Y10" s="643"/>
      <c r="Z10" s="644" t="s">
        <v>126</v>
      </c>
      <c r="AA10" s="644"/>
      <c r="AB10" s="644"/>
      <c r="AC10" s="644"/>
      <c r="AD10" s="645" t="s">
        <v>126</v>
      </c>
      <c r="AE10" s="645"/>
      <c r="AF10" s="645"/>
      <c r="AG10" s="645"/>
      <c r="AH10" s="645"/>
      <c r="AI10" s="645"/>
      <c r="AJ10" s="645"/>
      <c r="AK10" s="645"/>
      <c r="AL10" s="646" t="s">
        <v>126</v>
      </c>
      <c r="AM10" s="647"/>
      <c r="AN10" s="647"/>
      <c r="AO10" s="648"/>
      <c r="AP10" s="638" t="s">
        <v>242</v>
      </c>
      <c r="AQ10" s="639"/>
      <c r="AR10" s="639"/>
      <c r="AS10" s="639"/>
      <c r="AT10" s="639"/>
      <c r="AU10" s="639"/>
      <c r="AV10" s="639"/>
      <c r="AW10" s="639"/>
      <c r="AX10" s="639"/>
      <c r="AY10" s="639"/>
      <c r="AZ10" s="639"/>
      <c r="BA10" s="639"/>
      <c r="BB10" s="639"/>
      <c r="BC10" s="639"/>
      <c r="BD10" s="639"/>
      <c r="BE10" s="639"/>
      <c r="BF10" s="640"/>
      <c r="BG10" s="641">
        <v>32272</v>
      </c>
      <c r="BH10" s="642"/>
      <c r="BI10" s="642"/>
      <c r="BJ10" s="642"/>
      <c r="BK10" s="642"/>
      <c r="BL10" s="642"/>
      <c r="BM10" s="642"/>
      <c r="BN10" s="643"/>
      <c r="BO10" s="644">
        <v>8</v>
      </c>
      <c r="BP10" s="644"/>
      <c r="BQ10" s="644"/>
      <c r="BR10" s="644"/>
      <c r="BS10" s="650" t="s">
        <v>126</v>
      </c>
      <c r="BT10" s="642"/>
      <c r="BU10" s="642"/>
      <c r="BV10" s="642"/>
      <c r="BW10" s="642"/>
      <c r="BX10" s="642"/>
      <c r="BY10" s="642"/>
      <c r="BZ10" s="642"/>
      <c r="CA10" s="642"/>
      <c r="CB10" s="651"/>
      <c r="CD10" s="656" t="s">
        <v>243</v>
      </c>
      <c r="CE10" s="657"/>
      <c r="CF10" s="657"/>
      <c r="CG10" s="657"/>
      <c r="CH10" s="657"/>
      <c r="CI10" s="657"/>
      <c r="CJ10" s="657"/>
      <c r="CK10" s="657"/>
      <c r="CL10" s="657"/>
      <c r="CM10" s="657"/>
      <c r="CN10" s="657"/>
      <c r="CO10" s="657"/>
      <c r="CP10" s="657"/>
      <c r="CQ10" s="658"/>
      <c r="CR10" s="641">
        <v>721</v>
      </c>
      <c r="CS10" s="642"/>
      <c r="CT10" s="642"/>
      <c r="CU10" s="642"/>
      <c r="CV10" s="642"/>
      <c r="CW10" s="642"/>
      <c r="CX10" s="642"/>
      <c r="CY10" s="643"/>
      <c r="CZ10" s="644">
        <v>0</v>
      </c>
      <c r="DA10" s="644"/>
      <c r="DB10" s="644"/>
      <c r="DC10" s="644"/>
      <c r="DD10" s="650" t="s">
        <v>126</v>
      </c>
      <c r="DE10" s="642"/>
      <c r="DF10" s="642"/>
      <c r="DG10" s="642"/>
      <c r="DH10" s="642"/>
      <c r="DI10" s="642"/>
      <c r="DJ10" s="642"/>
      <c r="DK10" s="642"/>
      <c r="DL10" s="642"/>
      <c r="DM10" s="642"/>
      <c r="DN10" s="642"/>
      <c r="DO10" s="642"/>
      <c r="DP10" s="643"/>
      <c r="DQ10" s="650">
        <v>721</v>
      </c>
      <c r="DR10" s="642"/>
      <c r="DS10" s="642"/>
      <c r="DT10" s="642"/>
      <c r="DU10" s="642"/>
      <c r="DV10" s="642"/>
      <c r="DW10" s="642"/>
      <c r="DX10" s="642"/>
      <c r="DY10" s="642"/>
      <c r="DZ10" s="642"/>
      <c r="EA10" s="642"/>
      <c r="EB10" s="642"/>
      <c r="EC10" s="651"/>
    </row>
    <row r="11" spans="2:143" ht="11.25" customHeight="1" x14ac:dyDescent="0.15">
      <c r="B11" s="638" t="s">
        <v>244</v>
      </c>
      <c r="C11" s="639"/>
      <c r="D11" s="639"/>
      <c r="E11" s="639"/>
      <c r="F11" s="639"/>
      <c r="G11" s="639"/>
      <c r="H11" s="639"/>
      <c r="I11" s="639"/>
      <c r="J11" s="639"/>
      <c r="K11" s="639"/>
      <c r="L11" s="639"/>
      <c r="M11" s="639"/>
      <c r="N11" s="639"/>
      <c r="O11" s="639"/>
      <c r="P11" s="639"/>
      <c r="Q11" s="640"/>
      <c r="R11" s="641" t="s">
        <v>126</v>
      </c>
      <c r="S11" s="642"/>
      <c r="T11" s="642"/>
      <c r="U11" s="642"/>
      <c r="V11" s="642"/>
      <c r="W11" s="642"/>
      <c r="X11" s="642"/>
      <c r="Y11" s="643"/>
      <c r="Z11" s="644" t="s">
        <v>236</v>
      </c>
      <c r="AA11" s="644"/>
      <c r="AB11" s="644"/>
      <c r="AC11" s="644"/>
      <c r="AD11" s="645" t="s">
        <v>126</v>
      </c>
      <c r="AE11" s="645"/>
      <c r="AF11" s="645"/>
      <c r="AG11" s="645"/>
      <c r="AH11" s="645"/>
      <c r="AI11" s="645"/>
      <c r="AJ11" s="645"/>
      <c r="AK11" s="645"/>
      <c r="AL11" s="646" t="s">
        <v>236</v>
      </c>
      <c r="AM11" s="647"/>
      <c r="AN11" s="647"/>
      <c r="AO11" s="648"/>
      <c r="AP11" s="638" t="s">
        <v>245</v>
      </c>
      <c r="AQ11" s="639"/>
      <c r="AR11" s="639"/>
      <c r="AS11" s="639"/>
      <c r="AT11" s="639"/>
      <c r="AU11" s="639"/>
      <c r="AV11" s="639"/>
      <c r="AW11" s="639"/>
      <c r="AX11" s="639"/>
      <c r="AY11" s="639"/>
      <c r="AZ11" s="639"/>
      <c r="BA11" s="639"/>
      <c r="BB11" s="639"/>
      <c r="BC11" s="639"/>
      <c r="BD11" s="639"/>
      <c r="BE11" s="639"/>
      <c r="BF11" s="640"/>
      <c r="BG11" s="641">
        <v>52752</v>
      </c>
      <c r="BH11" s="642"/>
      <c r="BI11" s="642"/>
      <c r="BJ11" s="642"/>
      <c r="BK11" s="642"/>
      <c r="BL11" s="642"/>
      <c r="BM11" s="642"/>
      <c r="BN11" s="643"/>
      <c r="BO11" s="644">
        <v>13.1</v>
      </c>
      <c r="BP11" s="644"/>
      <c r="BQ11" s="644"/>
      <c r="BR11" s="644"/>
      <c r="BS11" s="650">
        <v>10463</v>
      </c>
      <c r="BT11" s="642"/>
      <c r="BU11" s="642"/>
      <c r="BV11" s="642"/>
      <c r="BW11" s="642"/>
      <c r="BX11" s="642"/>
      <c r="BY11" s="642"/>
      <c r="BZ11" s="642"/>
      <c r="CA11" s="642"/>
      <c r="CB11" s="651"/>
      <c r="CD11" s="656" t="s">
        <v>246</v>
      </c>
      <c r="CE11" s="657"/>
      <c r="CF11" s="657"/>
      <c r="CG11" s="657"/>
      <c r="CH11" s="657"/>
      <c r="CI11" s="657"/>
      <c r="CJ11" s="657"/>
      <c r="CK11" s="657"/>
      <c r="CL11" s="657"/>
      <c r="CM11" s="657"/>
      <c r="CN11" s="657"/>
      <c r="CO11" s="657"/>
      <c r="CP11" s="657"/>
      <c r="CQ11" s="658"/>
      <c r="CR11" s="641">
        <v>216586</v>
      </c>
      <c r="CS11" s="642"/>
      <c r="CT11" s="642"/>
      <c r="CU11" s="642"/>
      <c r="CV11" s="642"/>
      <c r="CW11" s="642"/>
      <c r="CX11" s="642"/>
      <c r="CY11" s="643"/>
      <c r="CZ11" s="644">
        <v>9.1999999999999993</v>
      </c>
      <c r="DA11" s="644"/>
      <c r="DB11" s="644"/>
      <c r="DC11" s="644"/>
      <c r="DD11" s="650">
        <v>130817</v>
      </c>
      <c r="DE11" s="642"/>
      <c r="DF11" s="642"/>
      <c r="DG11" s="642"/>
      <c r="DH11" s="642"/>
      <c r="DI11" s="642"/>
      <c r="DJ11" s="642"/>
      <c r="DK11" s="642"/>
      <c r="DL11" s="642"/>
      <c r="DM11" s="642"/>
      <c r="DN11" s="642"/>
      <c r="DO11" s="642"/>
      <c r="DP11" s="643"/>
      <c r="DQ11" s="650">
        <v>102979</v>
      </c>
      <c r="DR11" s="642"/>
      <c r="DS11" s="642"/>
      <c r="DT11" s="642"/>
      <c r="DU11" s="642"/>
      <c r="DV11" s="642"/>
      <c r="DW11" s="642"/>
      <c r="DX11" s="642"/>
      <c r="DY11" s="642"/>
      <c r="DZ11" s="642"/>
      <c r="EA11" s="642"/>
      <c r="EB11" s="642"/>
      <c r="EC11" s="651"/>
    </row>
    <row r="12" spans="2:143" ht="11.25" customHeight="1" x14ac:dyDescent="0.15">
      <c r="B12" s="638" t="s">
        <v>247</v>
      </c>
      <c r="C12" s="639"/>
      <c r="D12" s="639"/>
      <c r="E12" s="639"/>
      <c r="F12" s="639"/>
      <c r="G12" s="639"/>
      <c r="H12" s="639"/>
      <c r="I12" s="639"/>
      <c r="J12" s="639"/>
      <c r="K12" s="639"/>
      <c r="L12" s="639"/>
      <c r="M12" s="639"/>
      <c r="N12" s="639"/>
      <c r="O12" s="639"/>
      <c r="P12" s="639"/>
      <c r="Q12" s="640"/>
      <c r="R12" s="641">
        <v>23993</v>
      </c>
      <c r="S12" s="642"/>
      <c r="T12" s="642"/>
      <c r="U12" s="642"/>
      <c r="V12" s="642"/>
      <c r="W12" s="642"/>
      <c r="X12" s="642"/>
      <c r="Y12" s="643"/>
      <c r="Z12" s="644">
        <v>1</v>
      </c>
      <c r="AA12" s="644"/>
      <c r="AB12" s="644"/>
      <c r="AC12" s="644"/>
      <c r="AD12" s="645">
        <v>23993</v>
      </c>
      <c r="AE12" s="645"/>
      <c r="AF12" s="645"/>
      <c r="AG12" s="645"/>
      <c r="AH12" s="645"/>
      <c r="AI12" s="645"/>
      <c r="AJ12" s="645"/>
      <c r="AK12" s="645"/>
      <c r="AL12" s="646">
        <v>1.6</v>
      </c>
      <c r="AM12" s="647"/>
      <c r="AN12" s="647"/>
      <c r="AO12" s="648"/>
      <c r="AP12" s="638" t="s">
        <v>248</v>
      </c>
      <c r="AQ12" s="639"/>
      <c r="AR12" s="639"/>
      <c r="AS12" s="639"/>
      <c r="AT12" s="639"/>
      <c r="AU12" s="639"/>
      <c r="AV12" s="639"/>
      <c r="AW12" s="639"/>
      <c r="AX12" s="639"/>
      <c r="AY12" s="639"/>
      <c r="AZ12" s="639"/>
      <c r="BA12" s="639"/>
      <c r="BB12" s="639"/>
      <c r="BC12" s="639"/>
      <c r="BD12" s="639"/>
      <c r="BE12" s="639"/>
      <c r="BF12" s="640"/>
      <c r="BG12" s="641">
        <v>252752</v>
      </c>
      <c r="BH12" s="642"/>
      <c r="BI12" s="642"/>
      <c r="BJ12" s="642"/>
      <c r="BK12" s="642"/>
      <c r="BL12" s="642"/>
      <c r="BM12" s="642"/>
      <c r="BN12" s="643"/>
      <c r="BO12" s="644">
        <v>62.6</v>
      </c>
      <c r="BP12" s="644"/>
      <c r="BQ12" s="644"/>
      <c r="BR12" s="644"/>
      <c r="BS12" s="650" t="s">
        <v>236</v>
      </c>
      <c r="BT12" s="642"/>
      <c r="BU12" s="642"/>
      <c r="BV12" s="642"/>
      <c r="BW12" s="642"/>
      <c r="BX12" s="642"/>
      <c r="BY12" s="642"/>
      <c r="BZ12" s="642"/>
      <c r="CA12" s="642"/>
      <c r="CB12" s="651"/>
      <c r="CD12" s="656" t="s">
        <v>249</v>
      </c>
      <c r="CE12" s="657"/>
      <c r="CF12" s="657"/>
      <c r="CG12" s="657"/>
      <c r="CH12" s="657"/>
      <c r="CI12" s="657"/>
      <c r="CJ12" s="657"/>
      <c r="CK12" s="657"/>
      <c r="CL12" s="657"/>
      <c r="CM12" s="657"/>
      <c r="CN12" s="657"/>
      <c r="CO12" s="657"/>
      <c r="CP12" s="657"/>
      <c r="CQ12" s="658"/>
      <c r="CR12" s="641">
        <v>104468</v>
      </c>
      <c r="CS12" s="642"/>
      <c r="CT12" s="642"/>
      <c r="CU12" s="642"/>
      <c r="CV12" s="642"/>
      <c r="CW12" s="642"/>
      <c r="CX12" s="642"/>
      <c r="CY12" s="643"/>
      <c r="CZ12" s="644">
        <v>4.4000000000000004</v>
      </c>
      <c r="DA12" s="644"/>
      <c r="DB12" s="644"/>
      <c r="DC12" s="644"/>
      <c r="DD12" s="650">
        <v>14658</v>
      </c>
      <c r="DE12" s="642"/>
      <c r="DF12" s="642"/>
      <c r="DG12" s="642"/>
      <c r="DH12" s="642"/>
      <c r="DI12" s="642"/>
      <c r="DJ12" s="642"/>
      <c r="DK12" s="642"/>
      <c r="DL12" s="642"/>
      <c r="DM12" s="642"/>
      <c r="DN12" s="642"/>
      <c r="DO12" s="642"/>
      <c r="DP12" s="643"/>
      <c r="DQ12" s="650">
        <v>68637</v>
      </c>
      <c r="DR12" s="642"/>
      <c r="DS12" s="642"/>
      <c r="DT12" s="642"/>
      <c r="DU12" s="642"/>
      <c r="DV12" s="642"/>
      <c r="DW12" s="642"/>
      <c r="DX12" s="642"/>
      <c r="DY12" s="642"/>
      <c r="DZ12" s="642"/>
      <c r="EA12" s="642"/>
      <c r="EB12" s="642"/>
      <c r="EC12" s="651"/>
    </row>
    <row r="13" spans="2:143" ht="11.25" customHeight="1" x14ac:dyDescent="0.15">
      <c r="B13" s="638" t="s">
        <v>250</v>
      </c>
      <c r="C13" s="639"/>
      <c r="D13" s="639"/>
      <c r="E13" s="639"/>
      <c r="F13" s="639"/>
      <c r="G13" s="639"/>
      <c r="H13" s="639"/>
      <c r="I13" s="639"/>
      <c r="J13" s="639"/>
      <c r="K13" s="639"/>
      <c r="L13" s="639"/>
      <c r="M13" s="639"/>
      <c r="N13" s="639"/>
      <c r="O13" s="639"/>
      <c r="P13" s="639"/>
      <c r="Q13" s="640"/>
      <c r="R13" s="641" t="s">
        <v>126</v>
      </c>
      <c r="S13" s="642"/>
      <c r="T13" s="642"/>
      <c r="U13" s="642"/>
      <c r="V13" s="642"/>
      <c r="W13" s="642"/>
      <c r="X13" s="642"/>
      <c r="Y13" s="643"/>
      <c r="Z13" s="644" t="s">
        <v>126</v>
      </c>
      <c r="AA13" s="644"/>
      <c r="AB13" s="644"/>
      <c r="AC13" s="644"/>
      <c r="AD13" s="645" t="s">
        <v>236</v>
      </c>
      <c r="AE13" s="645"/>
      <c r="AF13" s="645"/>
      <c r="AG13" s="645"/>
      <c r="AH13" s="645"/>
      <c r="AI13" s="645"/>
      <c r="AJ13" s="645"/>
      <c r="AK13" s="645"/>
      <c r="AL13" s="646" t="s">
        <v>126</v>
      </c>
      <c r="AM13" s="647"/>
      <c r="AN13" s="647"/>
      <c r="AO13" s="648"/>
      <c r="AP13" s="638" t="s">
        <v>251</v>
      </c>
      <c r="AQ13" s="639"/>
      <c r="AR13" s="639"/>
      <c r="AS13" s="639"/>
      <c r="AT13" s="639"/>
      <c r="AU13" s="639"/>
      <c r="AV13" s="639"/>
      <c r="AW13" s="639"/>
      <c r="AX13" s="639"/>
      <c r="AY13" s="639"/>
      <c r="AZ13" s="639"/>
      <c r="BA13" s="639"/>
      <c r="BB13" s="639"/>
      <c r="BC13" s="639"/>
      <c r="BD13" s="639"/>
      <c r="BE13" s="639"/>
      <c r="BF13" s="640"/>
      <c r="BG13" s="641">
        <v>241205</v>
      </c>
      <c r="BH13" s="642"/>
      <c r="BI13" s="642"/>
      <c r="BJ13" s="642"/>
      <c r="BK13" s="642"/>
      <c r="BL13" s="642"/>
      <c r="BM13" s="642"/>
      <c r="BN13" s="643"/>
      <c r="BO13" s="644">
        <v>59.8</v>
      </c>
      <c r="BP13" s="644"/>
      <c r="BQ13" s="644"/>
      <c r="BR13" s="644"/>
      <c r="BS13" s="650" t="s">
        <v>126</v>
      </c>
      <c r="BT13" s="642"/>
      <c r="BU13" s="642"/>
      <c r="BV13" s="642"/>
      <c r="BW13" s="642"/>
      <c r="BX13" s="642"/>
      <c r="BY13" s="642"/>
      <c r="BZ13" s="642"/>
      <c r="CA13" s="642"/>
      <c r="CB13" s="651"/>
      <c r="CD13" s="656" t="s">
        <v>252</v>
      </c>
      <c r="CE13" s="657"/>
      <c r="CF13" s="657"/>
      <c r="CG13" s="657"/>
      <c r="CH13" s="657"/>
      <c r="CI13" s="657"/>
      <c r="CJ13" s="657"/>
      <c r="CK13" s="657"/>
      <c r="CL13" s="657"/>
      <c r="CM13" s="657"/>
      <c r="CN13" s="657"/>
      <c r="CO13" s="657"/>
      <c r="CP13" s="657"/>
      <c r="CQ13" s="658"/>
      <c r="CR13" s="641">
        <v>268310</v>
      </c>
      <c r="CS13" s="642"/>
      <c r="CT13" s="642"/>
      <c r="CU13" s="642"/>
      <c r="CV13" s="642"/>
      <c r="CW13" s="642"/>
      <c r="CX13" s="642"/>
      <c r="CY13" s="643"/>
      <c r="CZ13" s="644">
        <v>11.4</v>
      </c>
      <c r="DA13" s="644"/>
      <c r="DB13" s="644"/>
      <c r="DC13" s="644"/>
      <c r="DD13" s="650">
        <v>61031</v>
      </c>
      <c r="DE13" s="642"/>
      <c r="DF13" s="642"/>
      <c r="DG13" s="642"/>
      <c r="DH13" s="642"/>
      <c r="DI13" s="642"/>
      <c r="DJ13" s="642"/>
      <c r="DK13" s="642"/>
      <c r="DL13" s="642"/>
      <c r="DM13" s="642"/>
      <c r="DN13" s="642"/>
      <c r="DO13" s="642"/>
      <c r="DP13" s="643"/>
      <c r="DQ13" s="650">
        <v>177505</v>
      </c>
      <c r="DR13" s="642"/>
      <c r="DS13" s="642"/>
      <c r="DT13" s="642"/>
      <c r="DU13" s="642"/>
      <c r="DV13" s="642"/>
      <c r="DW13" s="642"/>
      <c r="DX13" s="642"/>
      <c r="DY13" s="642"/>
      <c r="DZ13" s="642"/>
      <c r="EA13" s="642"/>
      <c r="EB13" s="642"/>
      <c r="EC13" s="651"/>
    </row>
    <row r="14" spans="2:143" ht="11.25" customHeight="1" x14ac:dyDescent="0.15">
      <c r="B14" s="638" t="s">
        <v>253</v>
      </c>
      <c r="C14" s="639"/>
      <c r="D14" s="639"/>
      <c r="E14" s="639"/>
      <c r="F14" s="639"/>
      <c r="G14" s="639"/>
      <c r="H14" s="639"/>
      <c r="I14" s="639"/>
      <c r="J14" s="639"/>
      <c r="K14" s="639"/>
      <c r="L14" s="639"/>
      <c r="M14" s="639"/>
      <c r="N14" s="639"/>
      <c r="O14" s="639"/>
      <c r="P14" s="639"/>
      <c r="Q14" s="640"/>
      <c r="R14" s="641" t="s">
        <v>126</v>
      </c>
      <c r="S14" s="642"/>
      <c r="T14" s="642"/>
      <c r="U14" s="642"/>
      <c r="V14" s="642"/>
      <c r="W14" s="642"/>
      <c r="X14" s="642"/>
      <c r="Y14" s="643"/>
      <c r="Z14" s="644" t="s">
        <v>126</v>
      </c>
      <c r="AA14" s="644"/>
      <c r="AB14" s="644"/>
      <c r="AC14" s="644"/>
      <c r="AD14" s="645" t="s">
        <v>236</v>
      </c>
      <c r="AE14" s="645"/>
      <c r="AF14" s="645"/>
      <c r="AG14" s="645"/>
      <c r="AH14" s="645"/>
      <c r="AI14" s="645"/>
      <c r="AJ14" s="645"/>
      <c r="AK14" s="645"/>
      <c r="AL14" s="646" t="s">
        <v>126</v>
      </c>
      <c r="AM14" s="647"/>
      <c r="AN14" s="647"/>
      <c r="AO14" s="648"/>
      <c r="AP14" s="638" t="s">
        <v>254</v>
      </c>
      <c r="AQ14" s="639"/>
      <c r="AR14" s="639"/>
      <c r="AS14" s="639"/>
      <c r="AT14" s="639"/>
      <c r="AU14" s="639"/>
      <c r="AV14" s="639"/>
      <c r="AW14" s="639"/>
      <c r="AX14" s="639"/>
      <c r="AY14" s="639"/>
      <c r="AZ14" s="639"/>
      <c r="BA14" s="639"/>
      <c r="BB14" s="639"/>
      <c r="BC14" s="639"/>
      <c r="BD14" s="639"/>
      <c r="BE14" s="639"/>
      <c r="BF14" s="640"/>
      <c r="BG14" s="641">
        <v>2564</v>
      </c>
      <c r="BH14" s="642"/>
      <c r="BI14" s="642"/>
      <c r="BJ14" s="642"/>
      <c r="BK14" s="642"/>
      <c r="BL14" s="642"/>
      <c r="BM14" s="642"/>
      <c r="BN14" s="643"/>
      <c r="BO14" s="644">
        <v>0.6</v>
      </c>
      <c r="BP14" s="644"/>
      <c r="BQ14" s="644"/>
      <c r="BR14" s="644"/>
      <c r="BS14" s="650" t="s">
        <v>126</v>
      </c>
      <c r="BT14" s="642"/>
      <c r="BU14" s="642"/>
      <c r="BV14" s="642"/>
      <c r="BW14" s="642"/>
      <c r="BX14" s="642"/>
      <c r="BY14" s="642"/>
      <c r="BZ14" s="642"/>
      <c r="CA14" s="642"/>
      <c r="CB14" s="651"/>
      <c r="CD14" s="656" t="s">
        <v>255</v>
      </c>
      <c r="CE14" s="657"/>
      <c r="CF14" s="657"/>
      <c r="CG14" s="657"/>
      <c r="CH14" s="657"/>
      <c r="CI14" s="657"/>
      <c r="CJ14" s="657"/>
      <c r="CK14" s="657"/>
      <c r="CL14" s="657"/>
      <c r="CM14" s="657"/>
      <c r="CN14" s="657"/>
      <c r="CO14" s="657"/>
      <c r="CP14" s="657"/>
      <c r="CQ14" s="658"/>
      <c r="CR14" s="641">
        <v>168940</v>
      </c>
      <c r="CS14" s="642"/>
      <c r="CT14" s="642"/>
      <c r="CU14" s="642"/>
      <c r="CV14" s="642"/>
      <c r="CW14" s="642"/>
      <c r="CX14" s="642"/>
      <c r="CY14" s="643"/>
      <c r="CZ14" s="644">
        <v>7.2</v>
      </c>
      <c r="DA14" s="644"/>
      <c r="DB14" s="644"/>
      <c r="DC14" s="644"/>
      <c r="DD14" s="650" t="s">
        <v>126</v>
      </c>
      <c r="DE14" s="642"/>
      <c r="DF14" s="642"/>
      <c r="DG14" s="642"/>
      <c r="DH14" s="642"/>
      <c r="DI14" s="642"/>
      <c r="DJ14" s="642"/>
      <c r="DK14" s="642"/>
      <c r="DL14" s="642"/>
      <c r="DM14" s="642"/>
      <c r="DN14" s="642"/>
      <c r="DO14" s="642"/>
      <c r="DP14" s="643"/>
      <c r="DQ14" s="650">
        <v>168940</v>
      </c>
      <c r="DR14" s="642"/>
      <c r="DS14" s="642"/>
      <c r="DT14" s="642"/>
      <c r="DU14" s="642"/>
      <c r="DV14" s="642"/>
      <c r="DW14" s="642"/>
      <c r="DX14" s="642"/>
      <c r="DY14" s="642"/>
      <c r="DZ14" s="642"/>
      <c r="EA14" s="642"/>
      <c r="EB14" s="642"/>
      <c r="EC14" s="651"/>
    </row>
    <row r="15" spans="2:143" ht="11.25" customHeight="1" x14ac:dyDescent="0.15">
      <c r="B15" s="638" t="s">
        <v>256</v>
      </c>
      <c r="C15" s="639"/>
      <c r="D15" s="639"/>
      <c r="E15" s="639"/>
      <c r="F15" s="639"/>
      <c r="G15" s="639"/>
      <c r="H15" s="639"/>
      <c r="I15" s="639"/>
      <c r="J15" s="639"/>
      <c r="K15" s="639"/>
      <c r="L15" s="639"/>
      <c r="M15" s="639"/>
      <c r="N15" s="639"/>
      <c r="O15" s="639"/>
      <c r="P15" s="639"/>
      <c r="Q15" s="640"/>
      <c r="R15" s="641">
        <v>7234</v>
      </c>
      <c r="S15" s="642"/>
      <c r="T15" s="642"/>
      <c r="U15" s="642"/>
      <c r="V15" s="642"/>
      <c r="W15" s="642"/>
      <c r="X15" s="642"/>
      <c r="Y15" s="643"/>
      <c r="Z15" s="644">
        <v>0.3</v>
      </c>
      <c r="AA15" s="644"/>
      <c r="AB15" s="644"/>
      <c r="AC15" s="644"/>
      <c r="AD15" s="645">
        <v>7234</v>
      </c>
      <c r="AE15" s="645"/>
      <c r="AF15" s="645"/>
      <c r="AG15" s="645"/>
      <c r="AH15" s="645"/>
      <c r="AI15" s="645"/>
      <c r="AJ15" s="645"/>
      <c r="AK15" s="645"/>
      <c r="AL15" s="646">
        <v>0.5</v>
      </c>
      <c r="AM15" s="647"/>
      <c r="AN15" s="647"/>
      <c r="AO15" s="648"/>
      <c r="AP15" s="638" t="s">
        <v>257</v>
      </c>
      <c r="AQ15" s="639"/>
      <c r="AR15" s="639"/>
      <c r="AS15" s="639"/>
      <c r="AT15" s="639"/>
      <c r="AU15" s="639"/>
      <c r="AV15" s="639"/>
      <c r="AW15" s="639"/>
      <c r="AX15" s="639"/>
      <c r="AY15" s="639"/>
      <c r="AZ15" s="639"/>
      <c r="BA15" s="639"/>
      <c r="BB15" s="639"/>
      <c r="BC15" s="639"/>
      <c r="BD15" s="639"/>
      <c r="BE15" s="639"/>
      <c r="BF15" s="640"/>
      <c r="BG15" s="641">
        <v>6568</v>
      </c>
      <c r="BH15" s="642"/>
      <c r="BI15" s="642"/>
      <c r="BJ15" s="642"/>
      <c r="BK15" s="642"/>
      <c r="BL15" s="642"/>
      <c r="BM15" s="642"/>
      <c r="BN15" s="643"/>
      <c r="BO15" s="644">
        <v>1.6</v>
      </c>
      <c r="BP15" s="644"/>
      <c r="BQ15" s="644"/>
      <c r="BR15" s="644"/>
      <c r="BS15" s="650" t="s">
        <v>126</v>
      </c>
      <c r="BT15" s="642"/>
      <c r="BU15" s="642"/>
      <c r="BV15" s="642"/>
      <c r="BW15" s="642"/>
      <c r="BX15" s="642"/>
      <c r="BY15" s="642"/>
      <c r="BZ15" s="642"/>
      <c r="CA15" s="642"/>
      <c r="CB15" s="651"/>
      <c r="CD15" s="656" t="s">
        <v>258</v>
      </c>
      <c r="CE15" s="657"/>
      <c r="CF15" s="657"/>
      <c r="CG15" s="657"/>
      <c r="CH15" s="657"/>
      <c r="CI15" s="657"/>
      <c r="CJ15" s="657"/>
      <c r="CK15" s="657"/>
      <c r="CL15" s="657"/>
      <c r="CM15" s="657"/>
      <c r="CN15" s="657"/>
      <c r="CO15" s="657"/>
      <c r="CP15" s="657"/>
      <c r="CQ15" s="658"/>
      <c r="CR15" s="641">
        <v>179115</v>
      </c>
      <c r="CS15" s="642"/>
      <c r="CT15" s="642"/>
      <c r="CU15" s="642"/>
      <c r="CV15" s="642"/>
      <c r="CW15" s="642"/>
      <c r="CX15" s="642"/>
      <c r="CY15" s="643"/>
      <c r="CZ15" s="644">
        <v>7.6</v>
      </c>
      <c r="DA15" s="644"/>
      <c r="DB15" s="644"/>
      <c r="DC15" s="644"/>
      <c r="DD15" s="650">
        <v>24298</v>
      </c>
      <c r="DE15" s="642"/>
      <c r="DF15" s="642"/>
      <c r="DG15" s="642"/>
      <c r="DH15" s="642"/>
      <c r="DI15" s="642"/>
      <c r="DJ15" s="642"/>
      <c r="DK15" s="642"/>
      <c r="DL15" s="642"/>
      <c r="DM15" s="642"/>
      <c r="DN15" s="642"/>
      <c r="DO15" s="642"/>
      <c r="DP15" s="643"/>
      <c r="DQ15" s="650">
        <v>148211</v>
      </c>
      <c r="DR15" s="642"/>
      <c r="DS15" s="642"/>
      <c r="DT15" s="642"/>
      <c r="DU15" s="642"/>
      <c r="DV15" s="642"/>
      <c r="DW15" s="642"/>
      <c r="DX15" s="642"/>
      <c r="DY15" s="642"/>
      <c r="DZ15" s="642"/>
      <c r="EA15" s="642"/>
      <c r="EB15" s="642"/>
      <c r="EC15" s="651"/>
    </row>
    <row r="16" spans="2:143" ht="11.25" customHeight="1" x14ac:dyDescent="0.15">
      <c r="B16" s="638" t="s">
        <v>259</v>
      </c>
      <c r="C16" s="639"/>
      <c r="D16" s="639"/>
      <c r="E16" s="639"/>
      <c r="F16" s="639"/>
      <c r="G16" s="639"/>
      <c r="H16" s="639"/>
      <c r="I16" s="639"/>
      <c r="J16" s="639"/>
      <c r="K16" s="639"/>
      <c r="L16" s="639"/>
      <c r="M16" s="639"/>
      <c r="N16" s="639"/>
      <c r="O16" s="639"/>
      <c r="P16" s="639"/>
      <c r="Q16" s="640"/>
      <c r="R16" s="641" t="s">
        <v>126</v>
      </c>
      <c r="S16" s="642"/>
      <c r="T16" s="642"/>
      <c r="U16" s="642"/>
      <c r="V16" s="642"/>
      <c r="W16" s="642"/>
      <c r="X16" s="642"/>
      <c r="Y16" s="643"/>
      <c r="Z16" s="644" t="s">
        <v>126</v>
      </c>
      <c r="AA16" s="644"/>
      <c r="AB16" s="644"/>
      <c r="AC16" s="644"/>
      <c r="AD16" s="645" t="s">
        <v>126</v>
      </c>
      <c r="AE16" s="645"/>
      <c r="AF16" s="645"/>
      <c r="AG16" s="645"/>
      <c r="AH16" s="645"/>
      <c r="AI16" s="645"/>
      <c r="AJ16" s="645"/>
      <c r="AK16" s="645"/>
      <c r="AL16" s="646" t="s">
        <v>126</v>
      </c>
      <c r="AM16" s="647"/>
      <c r="AN16" s="647"/>
      <c r="AO16" s="648"/>
      <c r="AP16" s="638" t="s">
        <v>260</v>
      </c>
      <c r="AQ16" s="639"/>
      <c r="AR16" s="639"/>
      <c r="AS16" s="639"/>
      <c r="AT16" s="639"/>
      <c r="AU16" s="639"/>
      <c r="AV16" s="639"/>
      <c r="AW16" s="639"/>
      <c r="AX16" s="639"/>
      <c r="AY16" s="639"/>
      <c r="AZ16" s="639"/>
      <c r="BA16" s="639"/>
      <c r="BB16" s="639"/>
      <c r="BC16" s="639"/>
      <c r="BD16" s="639"/>
      <c r="BE16" s="639"/>
      <c r="BF16" s="640"/>
      <c r="BG16" s="641" t="s">
        <v>126</v>
      </c>
      <c r="BH16" s="642"/>
      <c r="BI16" s="642"/>
      <c r="BJ16" s="642"/>
      <c r="BK16" s="642"/>
      <c r="BL16" s="642"/>
      <c r="BM16" s="642"/>
      <c r="BN16" s="643"/>
      <c r="BO16" s="644" t="s">
        <v>126</v>
      </c>
      <c r="BP16" s="644"/>
      <c r="BQ16" s="644"/>
      <c r="BR16" s="644"/>
      <c r="BS16" s="650" t="s">
        <v>126</v>
      </c>
      <c r="BT16" s="642"/>
      <c r="BU16" s="642"/>
      <c r="BV16" s="642"/>
      <c r="BW16" s="642"/>
      <c r="BX16" s="642"/>
      <c r="BY16" s="642"/>
      <c r="BZ16" s="642"/>
      <c r="CA16" s="642"/>
      <c r="CB16" s="651"/>
      <c r="CD16" s="656" t="s">
        <v>261</v>
      </c>
      <c r="CE16" s="657"/>
      <c r="CF16" s="657"/>
      <c r="CG16" s="657"/>
      <c r="CH16" s="657"/>
      <c r="CI16" s="657"/>
      <c r="CJ16" s="657"/>
      <c r="CK16" s="657"/>
      <c r="CL16" s="657"/>
      <c r="CM16" s="657"/>
      <c r="CN16" s="657"/>
      <c r="CO16" s="657"/>
      <c r="CP16" s="657"/>
      <c r="CQ16" s="658"/>
      <c r="CR16" s="641" t="s">
        <v>172</v>
      </c>
      <c r="CS16" s="642"/>
      <c r="CT16" s="642"/>
      <c r="CU16" s="642"/>
      <c r="CV16" s="642"/>
      <c r="CW16" s="642"/>
      <c r="CX16" s="642"/>
      <c r="CY16" s="643"/>
      <c r="CZ16" s="644" t="s">
        <v>172</v>
      </c>
      <c r="DA16" s="644"/>
      <c r="DB16" s="644"/>
      <c r="DC16" s="644"/>
      <c r="DD16" s="650" t="s">
        <v>126</v>
      </c>
      <c r="DE16" s="642"/>
      <c r="DF16" s="642"/>
      <c r="DG16" s="642"/>
      <c r="DH16" s="642"/>
      <c r="DI16" s="642"/>
      <c r="DJ16" s="642"/>
      <c r="DK16" s="642"/>
      <c r="DL16" s="642"/>
      <c r="DM16" s="642"/>
      <c r="DN16" s="642"/>
      <c r="DO16" s="642"/>
      <c r="DP16" s="643"/>
      <c r="DQ16" s="650" t="s">
        <v>126</v>
      </c>
      <c r="DR16" s="642"/>
      <c r="DS16" s="642"/>
      <c r="DT16" s="642"/>
      <c r="DU16" s="642"/>
      <c r="DV16" s="642"/>
      <c r="DW16" s="642"/>
      <c r="DX16" s="642"/>
      <c r="DY16" s="642"/>
      <c r="DZ16" s="642"/>
      <c r="EA16" s="642"/>
      <c r="EB16" s="642"/>
      <c r="EC16" s="651"/>
    </row>
    <row r="17" spans="2:133" ht="11.25" customHeight="1" x14ac:dyDescent="0.15">
      <c r="B17" s="638" t="s">
        <v>262</v>
      </c>
      <c r="C17" s="639"/>
      <c r="D17" s="639"/>
      <c r="E17" s="639"/>
      <c r="F17" s="639"/>
      <c r="G17" s="639"/>
      <c r="H17" s="639"/>
      <c r="I17" s="639"/>
      <c r="J17" s="639"/>
      <c r="K17" s="639"/>
      <c r="L17" s="639"/>
      <c r="M17" s="639"/>
      <c r="N17" s="639"/>
      <c r="O17" s="639"/>
      <c r="P17" s="639"/>
      <c r="Q17" s="640"/>
      <c r="R17" s="641">
        <v>330</v>
      </c>
      <c r="S17" s="642"/>
      <c r="T17" s="642"/>
      <c r="U17" s="642"/>
      <c r="V17" s="642"/>
      <c r="W17" s="642"/>
      <c r="X17" s="642"/>
      <c r="Y17" s="643"/>
      <c r="Z17" s="644">
        <v>0</v>
      </c>
      <c r="AA17" s="644"/>
      <c r="AB17" s="644"/>
      <c r="AC17" s="644"/>
      <c r="AD17" s="645">
        <v>330</v>
      </c>
      <c r="AE17" s="645"/>
      <c r="AF17" s="645"/>
      <c r="AG17" s="645"/>
      <c r="AH17" s="645"/>
      <c r="AI17" s="645"/>
      <c r="AJ17" s="645"/>
      <c r="AK17" s="645"/>
      <c r="AL17" s="646">
        <v>0</v>
      </c>
      <c r="AM17" s="647"/>
      <c r="AN17" s="647"/>
      <c r="AO17" s="648"/>
      <c r="AP17" s="638" t="s">
        <v>263</v>
      </c>
      <c r="AQ17" s="639"/>
      <c r="AR17" s="639"/>
      <c r="AS17" s="639"/>
      <c r="AT17" s="639"/>
      <c r="AU17" s="639"/>
      <c r="AV17" s="639"/>
      <c r="AW17" s="639"/>
      <c r="AX17" s="639"/>
      <c r="AY17" s="639"/>
      <c r="AZ17" s="639"/>
      <c r="BA17" s="639"/>
      <c r="BB17" s="639"/>
      <c r="BC17" s="639"/>
      <c r="BD17" s="639"/>
      <c r="BE17" s="639"/>
      <c r="BF17" s="640"/>
      <c r="BG17" s="641" t="s">
        <v>126</v>
      </c>
      <c r="BH17" s="642"/>
      <c r="BI17" s="642"/>
      <c r="BJ17" s="642"/>
      <c r="BK17" s="642"/>
      <c r="BL17" s="642"/>
      <c r="BM17" s="642"/>
      <c r="BN17" s="643"/>
      <c r="BO17" s="644" t="s">
        <v>236</v>
      </c>
      <c r="BP17" s="644"/>
      <c r="BQ17" s="644"/>
      <c r="BR17" s="644"/>
      <c r="BS17" s="650" t="s">
        <v>126</v>
      </c>
      <c r="BT17" s="642"/>
      <c r="BU17" s="642"/>
      <c r="BV17" s="642"/>
      <c r="BW17" s="642"/>
      <c r="BX17" s="642"/>
      <c r="BY17" s="642"/>
      <c r="BZ17" s="642"/>
      <c r="CA17" s="642"/>
      <c r="CB17" s="651"/>
      <c r="CD17" s="656" t="s">
        <v>264</v>
      </c>
      <c r="CE17" s="657"/>
      <c r="CF17" s="657"/>
      <c r="CG17" s="657"/>
      <c r="CH17" s="657"/>
      <c r="CI17" s="657"/>
      <c r="CJ17" s="657"/>
      <c r="CK17" s="657"/>
      <c r="CL17" s="657"/>
      <c r="CM17" s="657"/>
      <c r="CN17" s="657"/>
      <c r="CO17" s="657"/>
      <c r="CP17" s="657"/>
      <c r="CQ17" s="658"/>
      <c r="CR17" s="641">
        <v>313460</v>
      </c>
      <c r="CS17" s="642"/>
      <c r="CT17" s="642"/>
      <c r="CU17" s="642"/>
      <c r="CV17" s="642"/>
      <c r="CW17" s="642"/>
      <c r="CX17" s="642"/>
      <c r="CY17" s="643"/>
      <c r="CZ17" s="644">
        <v>13.3</v>
      </c>
      <c r="DA17" s="644"/>
      <c r="DB17" s="644"/>
      <c r="DC17" s="644"/>
      <c r="DD17" s="650" t="s">
        <v>126</v>
      </c>
      <c r="DE17" s="642"/>
      <c r="DF17" s="642"/>
      <c r="DG17" s="642"/>
      <c r="DH17" s="642"/>
      <c r="DI17" s="642"/>
      <c r="DJ17" s="642"/>
      <c r="DK17" s="642"/>
      <c r="DL17" s="642"/>
      <c r="DM17" s="642"/>
      <c r="DN17" s="642"/>
      <c r="DO17" s="642"/>
      <c r="DP17" s="643"/>
      <c r="DQ17" s="650">
        <v>312942</v>
      </c>
      <c r="DR17" s="642"/>
      <c r="DS17" s="642"/>
      <c r="DT17" s="642"/>
      <c r="DU17" s="642"/>
      <c r="DV17" s="642"/>
      <c r="DW17" s="642"/>
      <c r="DX17" s="642"/>
      <c r="DY17" s="642"/>
      <c r="DZ17" s="642"/>
      <c r="EA17" s="642"/>
      <c r="EB17" s="642"/>
      <c r="EC17" s="651"/>
    </row>
    <row r="18" spans="2:133" ht="11.25" customHeight="1" x14ac:dyDescent="0.15">
      <c r="B18" s="638" t="s">
        <v>265</v>
      </c>
      <c r="C18" s="639"/>
      <c r="D18" s="639"/>
      <c r="E18" s="639"/>
      <c r="F18" s="639"/>
      <c r="G18" s="639"/>
      <c r="H18" s="639"/>
      <c r="I18" s="639"/>
      <c r="J18" s="639"/>
      <c r="K18" s="639"/>
      <c r="L18" s="639"/>
      <c r="M18" s="639"/>
      <c r="N18" s="639"/>
      <c r="O18" s="639"/>
      <c r="P18" s="639"/>
      <c r="Q18" s="640"/>
      <c r="R18" s="641">
        <v>1198693</v>
      </c>
      <c r="S18" s="642"/>
      <c r="T18" s="642"/>
      <c r="U18" s="642"/>
      <c r="V18" s="642"/>
      <c r="W18" s="642"/>
      <c r="X18" s="642"/>
      <c r="Y18" s="643"/>
      <c r="Z18" s="644">
        <v>49.6</v>
      </c>
      <c r="AA18" s="644"/>
      <c r="AB18" s="644"/>
      <c r="AC18" s="644"/>
      <c r="AD18" s="645">
        <v>1064324</v>
      </c>
      <c r="AE18" s="645"/>
      <c r="AF18" s="645"/>
      <c r="AG18" s="645"/>
      <c r="AH18" s="645"/>
      <c r="AI18" s="645"/>
      <c r="AJ18" s="645"/>
      <c r="AK18" s="645"/>
      <c r="AL18" s="646">
        <v>69.5</v>
      </c>
      <c r="AM18" s="647"/>
      <c r="AN18" s="647"/>
      <c r="AO18" s="648"/>
      <c r="AP18" s="638" t="s">
        <v>266</v>
      </c>
      <c r="AQ18" s="639"/>
      <c r="AR18" s="639"/>
      <c r="AS18" s="639"/>
      <c r="AT18" s="639"/>
      <c r="AU18" s="639"/>
      <c r="AV18" s="639"/>
      <c r="AW18" s="639"/>
      <c r="AX18" s="639"/>
      <c r="AY18" s="639"/>
      <c r="AZ18" s="639"/>
      <c r="BA18" s="639"/>
      <c r="BB18" s="639"/>
      <c r="BC18" s="639"/>
      <c r="BD18" s="639"/>
      <c r="BE18" s="639"/>
      <c r="BF18" s="640"/>
      <c r="BG18" s="641" t="s">
        <v>126</v>
      </c>
      <c r="BH18" s="642"/>
      <c r="BI18" s="642"/>
      <c r="BJ18" s="642"/>
      <c r="BK18" s="642"/>
      <c r="BL18" s="642"/>
      <c r="BM18" s="642"/>
      <c r="BN18" s="643"/>
      <c r="BO18" s="644" t="s">
        <v>236</v>
      </c>
      <c r="BP18" s="644"/>
      <c r="BQ18" s="644"/>
      <c r="BR18" s="644"/>
      <c r="BS18" s="650" t="s">
        <v>236</v>
      </c>
      <c r="BT18" s="642"/>
      <c r="BU18" s="642"/>
      <c r="BV18" s="642"/>
      <c r="BW18" s="642"/>
      <c r="BX18" s="642"/>
      <c r="BY18" s="642"/>
      <c r="BZ18" s="642"/>
      <c r="CA18" s="642"/>
      <c r="CB18" s="651"/>
      <c r="CD18" s="656" t="s">
        <v>267</v>
      </c>
      <c r="CE18" s="657"/>
      <c r="CF18" s="657"/>
      <c r="CG18" s="657"/>
      <c r="CH18" s="657"/>
      <c r="CI18" s="657"/>
      <c r="CJ18" s="657"/>
      <c r="CK18" s="657"/>
      <c r="CL18" s="657"/>
      <c r="CM18" s="657"/>
      <c r="CN18" s="657"/>
      <c r="CO18" s="657"/>
      <c r="CP18" s="657"/>
      <c r="CQ18" s="658"/>
      <c r="CR18" s="641">
        <v>5866</v>
      </c>
      <c r="CS18" s="642"/>
      <c r="CT18" s="642"/>
      <c r="CU18" s="642"/>
      <c r="CV18" s="642"/>
      <c r="CW18" s="642"/>
      <c r="CX18" s="642"/>
      <c r="CY18" s="643"/>
      <c r="CZ18" s="644">
        <v>0.2</v>
      </c>
      <c r="DA18" s="644"/>
      <c r="DB18" s="644"/>
      <c r="DC18" s="644"/>
      <c r="DD18" s="650">
        <v>5866</v>
      </c>
      <c r="DE18" s="642"/>
      <c r="DF18" s="642"/>
      <c r="DG18" s="642"/>
      <c r="DH18" s="642"/>
      <c r="DI18" s="642"/>
      <c r="DJ18" s="642"/>
      <c r="DK18" s="642"/>
      <c r="DL18" s="642"/>
      <c r="DM18" s="642"/>
      <c r="DN18" s="642"/>
      <c r="DO18" s="642"/>
      <c r="DP18" s="643"/>
      <c r="DQ18" s="650">
        <v>900</v>
      </c>
      <c r="DR18" s="642"/>
      <c r="DS18" s="642"/>
      <c r="DT18" s="642"/>
      <c r="DU18" s="642"/>
      <c r="DV18" s="642"/>
      <c r="DW18" s="642"/>
      <c r="DX18" s="642"/>
      <c r="DY18" s="642"/>
      <c r="DZ18" s="642"/>
      <c r="EA18" s="642"/>
      <c r="EB18" s="642"/>
      <c r="EC18" s="651"/>
    </row>
    <row r="19" spans="2:133" ht="11.25" customHeight="1" x14ac:dyDescent="0.15">
      <c r="B19" s="638" t="s">
        <v>268</v>
      </c>
      <c r="C19" s="639"/>
      <c r="D19" s="639"/>
      <c r="E19" s="639"/>
      <c r="F19" s="639"/>
      <c r="G19" s="639"/>
      <c r="H19" s="639"/>
      <c r="I19" s="639"/>
      <c r="J19" s="639"/>
      <c r="K19" s="639"/>
      <c r="L19" s="639"/>
      <c r="M19" s="639"/>
      <c r="N19" s="639"/>
      <c r="O19" s="639"/>
      <c r="P19" s="639"/>
      <c r="Q19" s="640"/>
      <c r="R19" s="641">
        <v>1064324</v>
      </c>
      <c r="S19" s="642"/>
      <c r="T19" s="642"/>
      <c r="U19" s="642"/>
      <c r="V19" s="642"/>
      <c r="W19" s="642"/>
      <c r="X19" s="642"/>
      <c r="Y19" s="643"/>
      <c r="Z19" s="644">
        <v>44.1</v>
      </c>
      <c r="AA19" s="644"/>
      <c r="AB19" s="644"/>
      <c r="AC19" s="644"/>
      <c r="AD19" s="645">
        <v>1064324</v>
      </c>
      <c r="AE19" s="645"/>
      <c r="AF19" s="645"/>
      <c r="AG19" s="645"/>
      <c r="AH19" s="645"/>
      <c r="AI19" s="645"/>
      <c r="AJ19" s="645"/>
      <c r="AK19" s="645"/>
      <c r="AL19" s="646">
        <v>69.5</v>
      </c>
      <c r="AM19" s="647"/>
      <c r="AN19" s="647"/>
      <c r="AO19" s="648"/>
      <c r="AP19" s="638" t="s">
        <v>269</v>
      </c>
      <c r="AQ19" s="639"/>
      <c r="AR19" s="639"/>
      <c r="AS19" s="639"/>
      <c r="AT19" s="639"/>
      <c r="AU19" s="639"/>
      <c r="AV19" s="639"/>
      <c r="AW19" s="639"/>
      <c r="AX19" s="639"/>
      <c r="AY19" s="639"/>
      <c r="AZ19" s="639"/>
      <c r="BA19" s="639"/>
      <c r="BB19" s="639"/>
      <c r="BC19" s="639"/>
      <c r="BD19" s="639"/>
      <c r="BE19" s="639"/>
      <c r="BF19" s="640"/>
      <c r="BG19" s="641" t="s">
        <v>126</v>
      </c>
      <c r="BH19" s="642"/>
      <c r="BI19" s="642"/>
      <c r="BJ19" s="642"/>
      <c r="BK19" s="642"/>
      <c r="BL19" s="642"/>
      <c r="BM19" s="642"/>
      <c r="BN19" s="643"/>
      <c r="BO19" s="644" t="s">
        <v>236</v>
      </c>
      <c r="BP19" s="644"/>
      <c r="BQ19" s="644"/>
      <c r="BR19" s="644"/>
      <c r="BS19" s="650" t="s">
        <v>236</v>
      </c>
      <c r="BT19" s="642"/>
      <c r="BU19" s="642"/>
      <c r="BV19" s="642"/>
      <c r="BW19" s="642"/>
      <c r="BX19" s="642"/>
      <c r="BY19" s="642"/>
      <c r="BZ19" s="642"/>
      <c r="CA19" s="642"/>
      <c r="CB19" s="651"/>
      <c r="CD19" s="656" t="s">
        <v>270</v>
      </c>
      <c r="CE19" s="657"/>
      <c r="CF19" s="657"/>
      <c r="CG19" s="657"/>
      <c r="CH19" s="657"/>
      <c r="CI19" s="657"/>
      <c r="CJ19" s="657"/>
      <c r="CK19" s="657"/>
      <c r="CL19" s="657"/>
      <c r="CM19" s="657"/>
      <c r="CN19" s="657"/>
      <c r="CO19" s="657"/>
      <c r="CP19" s="657"/>
      <c r="CQ19" s="658"/>
      <c r="CR19" s="641" t="s">
        <v>126</v>
      </c>
      <c r="CS19" s="642"/>
      <c r="CT19" s="642"/>
      <c r="CU19" s="642"/>
      <c r="CV19" s="642"/>
      <c r="CW19" s="642"/>
      <c r="CX19" s="642"/>
      <c r="CY19" s="643"/>
      <c r="CZ19" s="644" t="s">
        <v>126</v>
      </c>
      <c r="DA19" s="644"/>
      <c r="DB19" s="644"/>
      <c r="DC19" s="644"/>
      <c r="DD19" s="650" t="s">
        <v>126</v>
      </c>
      <c r="DE19" s="642"/>
      <c r="DF19" s="642"/>
      <c r="DG19" s="642"/>
      <c r="DH19" s="642"/>
      <c r="DI19" s="642"/>
      <c r="DJ19" s="642"/>
      <c r="DK19" s="642"/>
      <c r="DL19" s="642"/>
      <c r="DM19" s="642"/>
      <c r="DN19" s="642"/>
      <c r="DO19" s="642"/>
      <c r="DP19" s="643"/>
      <c r="DQ19" s="650" t="s">
        <v>126</v>
      </c>
      <c r="DR19" s="642"/>
      <c r="DS19" s="642"/>
      <c r="DT19" s="642"/>
      <c r="DU19" s="642"/>
      <c r="DV19" s="642"/>
      <c r="DW19" s="642"/>
      <c r="DX19" s="642"/>
      <c r="DY19" s="642"/>
      <c r="DZ19" s="642"/>
      <c r="EA19" s="642"/>
      <c r="EB19" s="642"/>
      <c r="EC19" s="651"/>
    </row>
    <row r="20" spans="2:133" ht="11.25" customHeight="1" x14ac:dyDescent="0.15">
      <c r="B20" s="638" t="s">
        <v>271</v>
      </c>
      <c r="C20" s="639"/>
      <c r="D20" s="639"/>
      <c r="E20" s="639"/>
      <c r="F20" s="639"/>
      <c r="G20" s="639"/>
      <c r="H20" s="639"/>
      <c r="I20" s="639"/>
      <c r="J20" s="639"/>
      <c r="K20" s="639"/>
      <c r="L20" s="639"/>
      <c r="M20" s="639"/>
      <c r="N20" s="639"/>
      <c r="O20" s="639"/>
      <c r="P20" s="639"/>
      <c r="Q20" s="640"/>
      <c r="R20" s="641">
        <v>134369</v>
      </c>
      <c r="S20" s="642"/>
      <c r="T20" s="642"/>
      <c r="U20" s="642"/>
      <c r="V20" s="642"/>
      <c r="W20" s="642"/>
      <c r="X20" s="642"/>
      <c r="Y20" s="643"/>
      <c r="Z20" s="644">
        <v>5.6</v>
      </c>
      <c r="AA20" s="644"/>
      <c r="AB20" s="644"/>
      <c r="AC20" s="644"/>
      <c r="AD20" s="645" t="s">
        <v>126</v>
      </c>
      <c r="AE20" s="645"/>
      <c r="AF20" s="645"/>
      <c r="AG20" s="645"/>
      <c r="AH20" s="645"/>
      <c r="AI20" s="645"/>
      <c r="AJ20" s="645"/>
      <c r="AK20" s="645"/>
      <c r="AL20" s="646" t="s">
        <v>236</v>
      </c>
      <c r="AM20" s="647"/>
      <c r="AN20" s="647"/>
      <c r="AO20" s="648"/>
      <c r="AP20" s="638" t="s">
        <v>272</v>
      </c>
      <c r="AQ20" s="639"/>
      <c r="AR20" s="639"/>
      <c r="AS20" s="639"/>
      <c r="AT20" s="639"/>
      <c r="AU20" s="639"/>
      <c r="AV20" s="639"/>
      <c r="AW20" s="639"/>
      <c r="AX20" s="639"/>
      <c r="AY20" s="639"/>
      <c r="AZ20" s="639"/>
      <c r="BA20" s="639"/>
      <c r="BB20" s="639"/>
      <c r="BC20" s="639"/>
      <c r="BD20" s="639"/>
      <c r="BE20" s="639"/>
      <c r="BF20" s="640"/>
      <c r="BG20" s="641" t="s">
        <v>126</v>
      </c>
      <c r="BH20" s="642"/>
      <c r="BI20" s="642"/>
      <c r="BJ20" s="642"/>
      <c r="BK20" s="642"/>
      <c r="BL20" s="642"/>
      <c r="BM20" s="642"/>
      <c r="BN20" s="643"/>
      <c r="BO20" s="644" t="s">
        <v>126</v>
      </c>
      <c r="BP20" s="644"/>
      <c r="BQ20" s="644"/>
      <c r="BR20" s="644"/>
      <c r="BS20" s="650" t="s">
        <v>126</v>
      </c>
      <c r="BT20" s="642"/>
      <c r="BU20" s="642"/>
      <c r="BV20" s="642"/>
      <c r="BW20" s="642"/>
      <c r="BX20" s="642"/>
      <c r="BY20" s="642"/>
      <c r="BZ20" s="642"/>
      <c r="CA20" s="642"/>
      <c r="CB20" s="651"/>
      <c r="CD20" s="656" t="s">
        <v>273</v>
      </c>
      <c r="CE20" s="657"/>
      <c r="CF20" s="657"/>
      <c r="CG20" s="657"/>
      <c r="CH20" s="657"/>
      <c r="CI20" s="657"/>
      <c r="CJ20" s="657"/>
      <c r="CK20" s="657"/>
      <c r="CL20" s="657"/>
      <c r="CM20" s="657"/>
      <c r="CN20" s="657"/>
      <c r="CO20" s="657"/>
      <c r="CP20" s="657"/>
      <c r="CQ20" s="658"/>
      <c r="CR20" s="641">
        <v>2360565</v>
      </c>
      <c r="CS20" s="642"/>
      <c r="CT20" s="642"/>
      <c r="CU20" s="642"/>
      <c r="CV20" s="642"/>
      <c r="CW20" s="642"/>
      <c r="CX20" s="642"/>
      <c r="CY20" s="643"/>
      <c r="CZ20" s="644">
        <v>100</v>
      </c>
      <c r="DA20" s="644"/>
      <c r="DB20" s="644"/>
      <c r="DC20" s="644"/>
      <c r="DD20" s="650">
        <v>391089</v>
      </c>
      <c r="DE20" s="642"/>
      <c r="DF20" s="642"/>
      <c r="DG20" s="642"/>
      <c r="DH20" s="642"/>
      <c r="DI20" s="642"/>
      <c r="DJ20" s="642"/>
      <c r="DK20" s="642"/>
      <c r="DL20" s="642"/>
      <c r="DM20" s="642"/>
      <c r="DN20" s="642"/>
      <c r="DO20" s="642"/>
      <c r="DP20" s="643"/>
      <c r="DQ20" s="650">
        <v>1842988</v>
      </c>
      <c r="DR20" s="642"/>
      <c r="DS20" s="642"/>
      <c r="DT20" s="642"/>
      <c r="DU20" s="642"/>
      <c r="DV20" s="642"/>
      <c r="DW20" s="642"/>
      <c r="DX20" s="642"/>
      <c r="DY20" s="642"/>
      <c r="DZ20" s="642"/>
      <c r="EA20" s="642"/>
      <c r="EB20" s="642"/>
      <c r="EC20" s="651"/>
    </row>
    <row r="21" spans="2:133" ht="11.25" customHeight="1" x14ac:dyDescent="0.15">
      <c r="B21" s="638" t="s">
        <v>274</v>
      </c>
      <c r="C21" s="639"/>
      <c r="D21" s="639"/>
      <c r="E21" s="639"/>
      <c r="F21" s="639"/>
      <c r="G21" s="639"/>
      <c r="H21" s="639"/>
      <c r="I21" s="639"/>
      <c r="J21" s="639"/>
      <c r="K21" s="639"/>
      <c r="L21" s="639"/>
      <c r="M21" s="639"/>
      <c r="N21" s="639"/>
      <c r="O21" s="639"/>
      <c r="P21" s="639"/>
      <c r="Q21" s="640"/>
      <c r="R21" s="641" t="s">
        <v>126</v>
      </c>
      <c r="S21" s="642"/>
      <c r="T21" s="642"/>
      <c r="U21" s="642"/>
      <c r="V21" s="642"/>
      <c r="W21" s="642"/>
      <c r="X21" s="642"/>
      <c r="Y21" s="643"/>
      <c r="Z21" s="644" t="s">
        <v>236</v>
      </c>
      <c r="AA21" s="644"/>
      <c r="AB21" s="644"/>
      <c r="AC21" s="644"/>
      <c r="AD21" s="645" t="s">
        <v>126</v>
      </c>
      <c r="AE21" s="645"/>
      <c r="AF21" s="645"/>
      <c r="AG21" s="645"/>
      <c r="AH21" s="645"/>
      <c r="AI21" s="645"/>
      <c r="AJ21" s="645"/>
      <c r="AK21" s="645"/>
      <c r="AL21" s="646" t="s">
        <v>172</v>
      </c>
      <c r="AM21" s="647"/>
      <c r="AN21" s="647"/>
      <c r="AO21" s="648"/>
      <c r="AP21" s="659" t="s">
        <v>275</v>
      </c>
      <c r="AQ21" s="660"/>
      <c r="AR21" s="660"/>
      <c r="AS21" s="660"/>
      <c r="AT21" s="660"/>
      <c r="AU21" s="660"/>
      <c r="AV21" s="660"/>
      <c r="AW21" s="660"/>
      <c r="AX21" s="660"/>
      <c r="AY21" s="660"/>
      <c r="AZ21" s="660"/>
      <c r="BA21" s="660"/>
      <c r="BB21" s="660"/>
      <c r="BC21" s="660"/>
      <c r="BD21" s="660"/>
      <c r="BE21" s="660"/>
      <c r="BF21" s="661"/>
      <c r="BG21" s="641" t="s">
        <v>236</v>
      </c>
      <c r="BH21" s="642"/>
      <c r="BI21" s="642"/>
      <c r="BJ21" s="642"/>
      <c r="BK21" s="642"/>
      <c r="BL21" s="642"/>
      <c r="BM21" s="642"/>
      <c r="BN21" s="643"/>
      <c r="BO21" s="644" t="s">
        <v>126</v>
      </c>
      <c r="BP21" s="644"/>
      <c r="BQ21" s="644"/>
      <c r="BR21" s="644"/>
      <c r="BS21" s="650" t="s">
        <v>126</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276</v>
      </c>
      <c r="C22" s="639"/>
      <c r="D22" s="639"/>
      <c r="E22" s="639"/>
      <c r="F22" s="639"/>
      <c r="G22" s="639"/>
      <c r="H22" s="639"/>
      <c r="I22" s="639"/>
      <c r="J22" s="639"/>
      <c r="K22" s="639"/>
      <c r="L22" s="639"/>
      <c r="M22" s="639"/>
      <c r="N22" s="639"/>
      <c r="O22" s="639"/>
      <c r="P22" s="639"/>
      <c r="Q22" s="640"/>
      <c r="R22" s="641">
        <v>1666275</v>
      </c>
      <c r="S22" s="642"/>
      <c r="T22" s="642"/>
      <c r="U22" s="642"/>
      <c r="V22" s="642"/>
      <c r="W22" s="642"/>
      <c r="X22" s="642"/>
      <c r="Y22" s="643"/>
      <c r="Z22" s="644">
        <v>69</v>
      </c>
      <c r="AA22" s="644"/>
      <c r="AB22" s="644"/>
      <c r="AC22" s="644"/>
      <c r="AD22" s="645">
        <v>1531906</v>
      </c>
      <c r="AE22" s="645"/>
      <c r="AF22" s="645"/>
      <c r="AG22" s="645"/>
      <c r="AH22" s="645"/>
      <c r="AI22" s="645"/>
      <c r="AJ22" s="645"/>
      <c r="AK22" s="645"/>
      <c r="AL22" s="646">
        <v>100</v>
      </c>
      <c r="AM22" s="647"/>
      <c r="AN22" s="647"/>
      <c r="AO22" s="648"/>
      <c r="AP22" s="659" t="s">
        <v>277</v>
      </c>
      <c r="AQ22" s="660"/>
      <c r="AR22" s="660"/>
      <c r="AS22" s="660"/>
      <c r="AT22" s="660"/>
      <c r="AU22" s="660"/>
      <c r="AV22" s="660"/>
      <c r="AW22" s="660"/>
      <c r="AX22" s="660"/>
      <c r="AY22" s="660"/>
      <c r="AZ22" s="660"/>
      <c r="BA22" s="660"/>
      <c r="BB22" s="660"/>
      <c r="BC22" s="660"/>
      <c r="BD22" s="660"/>
      <c r="BE22" s="660"/>
      <c r="BF22" s="661"/>
      <c r="BG22" s="641" t="s">
        <v>126</v>
      </c>
      <c r="BH22" s="642"/>
      <c r="BI22" s="642"/>
      <c r="BJ22" s="642"/>
      <c r="BK22" s="642"/>
      <c r="BL22" s="642"/>
      <c r="BM22" s="642"/>
      <c r="BN22" s="643"/>
      <c r="BO22" s="644" t="s">
        <v>126</v>
      </c>
      <c r="BP22" s="644"/>
      <c r="BQ22" s="644"/>
      <c r="BR22" s="644"/>
      <c r="BS22" s="650" t="s">
        <v>236</v>
      </c>
      <c r="BT22" s="642"/>
      <c r="BU22" s="642"/>
      <c r="BV22" s="642"/>
      <c r="BW22" s="642"/>
      <c r="BX22" s="642"/>
      <c r="BY22" s="642"/>
      <c r="BZ22" s="642"/>
      <c r="CA22" s="642"/>
      <c r="CB22" s="651"/>
      <c r="CD22" s="623" t="s">
        <v>278</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279</v>
      </c>
      <c r="C23" s="639"/>
      <c r="D23" s="639"/>
      <c r="E23" s="639"/>
      <c r="F23" s="639"/>
      <c r="G23" s="639"/>
      <c r="H23" s="639"/>
      <c r="I23" s="639"/>
      <c r="J23" s="639"/>
      <c r="K23" s="639"/>
      <c r="L23" s="639"/>
      <c r="M23" s="639"/>
      <c r="N23" s="639"/>
      <c r="O23" s="639"/>
      <c r="P23" s="639"/>
      <c r="Q23" s="640"/>
      <c r="R23" s="641" t="s">
        <v>236</v>
      </c>
      <c r="S23" s="642"/>
      <c r="T23" s="642"/>
      <c r="U23" s="642"/>
      <c r="V23" s="642"/>
      <c r="W23" s="642"/>
      <c r="X23" s="642"/>
      <c r="Y23" s="643"/>
      <c r="Z23" s="644" t="s">
        <v>126</v>
      </c>
      <c r="AA23" s="644"/>
      <c r="AB23" s="644"/>
      <c r="AC23" s="644"/>
      <c r="AD23" s="645" t="s">
        <v>126</v>
      </c>
      <c r="AE23" s="645"/>
      <c r="AF23" s="645"/>
      <c r="AG23" s="645"/>
      <c r="AH23" s="645"/>
      <c r="AI23" s="645"/>
      <c r="AJ23" s="645"/>
      <c r="AK23" s="645"/>
      <c r="AL23" s="646" t="s">
        <v>236</v>
      </c>
      <c r="AM23" s="647"/>
      <c r="AN23" s="647"/>
      <c r="AO23" s="648"/>
      <c r="AP23" s="659" t="s">
        <v>280</v>
      </c>
      <c r="AQ23" s="660"/>
      <c r="AR23" s="660"/>
      <c r="AS23" s="660"/>
      <c r="AT23" s="660"/>
      <c r="AU23" s="660"/>
      <c r="AV23" s="660"/>
      <c r="AW23" s="660"/>
      <c r="AX23" s="660"/>
      <c r="AY23" s="660"/>
      <c r="AZ23" s="660"/>
      <c r="BA23" s="660"/>
      <c r="BB23" s="660"/>
      <c r="BC23" s="660"/>
      <c r="BD23" s="660"/>
      <c r="BE23" s="660"/>
      <c r="BF23" s="661"/>
      <c r="BG23" s="641" t="s">
        <v>126</v>
      </c>
      <c r="BH23" s="642"/>
      <c r="BI23" s="642"/>
      <c r="BJ23" s="642"/>
      <c r="BK23" s="642"/>
      <c r="BL23" s="642"/>
      <c r="BM23" s="642"/>
      <c r="BN23" s="643"/>
      <c r="BO23" s="644" t="s">
        <v>172</v>
      </c>
      <c r="BP23" s="644"/>
      <c r="BQ23" s="644"/>
      <c r="BR23" s="644"/>
      <c r="BS23" s="650" t="s">
        <v>126</v>
      </c>
      <c r="BT23" s="642"/>
      <c r="BU23" s="642"/>
      <c r="BV23" s="642"/>
      <c r="BW23" s="642"/>
      <c r="BX23" s="642"/>
      <c r="BY23" s="642"/>
      <c r="BZ23" s="642"/>
      <c r="CA23" s="642"/>
      <c r="CB23" s="651"/>
      <c r="CD23" s="623" t="s">
        <v>219</v>
      </c>
      <c r="CE23" s="624"/>
      <c r="CF23" s="624"/>
      <c r="CG23" s="624"/>
      <c r="CH23" s="624"/>
      <c r="CI23" s="624"/>
      <c r="CJ23" s="624"/>
      <c r="CK23" s="624"/>
      <c r="CL23" s="624"/>
      <c r="CM23" s="624"/>
      <c r="CN23" s="624"/>
      <c r="CO23" s="624"/>
      <c r="CP23" s="624"/>
      <c r="CQ23" s="625"/>
      <c r="CR23" s="623" t="s">
        <v>281</v>
      </c>
      <c r="CS23" s="624"/>
      <c r="CT23" s="624"/>
      <c r="CU23" s="624"/>
      <c r="CV23" s="624"/>
      <c r="CW23" s="624"/>
      <c r="CX23" s="624"/>
      <c r="CY23" s="625"/>
      <c r="CZ23" s="623" t="s">
        <v>282</v>
      </c>
      <c r="DA23" s="624"/>
      <c r="DB23" s="624"/>
      <c r="DC23" s="625"/>
      <c r="DD23" s="623" t="s">
        <v>283</v>
      </c>
      <c r="DE23" s="624"/>
      <c r="DF23" s="624"/>
      <c r="DG23" s="624"/>
      <c r="DH23" s="624"/>
      <c r="DI23" s="624"/>
      <c r="DJ23" s="624"/>
      <c r="DK23" s="625"/>
      <c r="DL23" s="671" t="s">
        <v>284</v>
      </c>
      <c r="DM23" s="672"/>
      <c r="DN23" s="672"/>
      <c r="DO23" s="672"/>
      <c r="DP23" s="672"/>
      <c r="DQ23" s="672"/>
      <c r="DR23" s="672"/>
      <c r="DS23" s="672"/>
      <c r="DT23" s="672"/>
      <c r="DU23" s="672"/>
      <c r="DV23" s="673"/>
      <c r="DW23" s="623" t="s">
        <v>285</v>
      </c>
      <c r="DX23" s="624"/>
      <c r="DY23" s="624"/>
      <c r="DZ23" s="624"/>
      <c r="EA23" s="624"/>
      <c r="EB23" s="624"/>
      <c r="EC23" s="625"/>
    </row>
    <row r="24" spans="2:133" ht="11.25" customHeight="1" x14ac:dyDescent="0.15">
      <c r="B24" s="638" t="s">
        <v>286</v>
      </c>
      <c r="C24" s="639"/>
      <c r="D24" s="639"/>
      <c r="E24" s="639"/>
      <c r="F24" s="639"/>
      <c r="G24" s="639"/>
      <c r="H24" s="639"/>
      <c r="I24" s="639"/>
      <c r="J24" s="639"/>
      <c r="K24" s="639"/>
      <c r="L24" s="639"/>
      <c r="M24" s="639"/>
      <c r="N24" s="639"/>
      <c r="O24" s="639"/>
      <c r="P24" s="639"/>
      <c r="Q24" s="640"/>
      <c r="R24" s="641">
        <v>24</v>
      </c>
      <c r="S24" s="642"/>
      <c r="T24" s="642"/>
      <c r="U24" s="642"/>
      <c r="V24" s="642"/>
      <c r="W24" s="642"/>
      <c r="X24" s="642"/>
      <c r="Y24" s="643"/>
      <c r="Z24" s="644">
        <v>0</v>
      </c>
      <c r="AA24" s="644"/>
      <c r="AB24" s="644"/>
      <c r="AC24" s="644"/>
      <c r="AD24" s="645" t="s">
        <v>126</v>
      </c>
      <c r="AE24" s="645"/>
      <c r="AF24" s="645"/>
      <c r="AG24" s="645"/>
      <c r="AH24" s="645"/>
      <c r="AI24" s="645"/>
      <c r="AJ24" s="645"/>
      <c r="AK24" s="645"/>
      <c r="AL24" s="646" t="s">
        <v>236</v>
      </c>
      <c r="AM24" s="647"/>
      <c r="AN24" s="647"/>
      <c r="AO24" s="648"/>
      <c r="AP24" s="659" t="s">
        <v>287</v>
      </c>
      <c r="AQ24" s="660"/>
      <c r="AR24" s="660"/>
      <c r="AS24" s="660"/>
      <c r="AT24" s="660"/>
      <c r="AU24" s="660"/>
      <c r="AV24" s="660"/>
      <c r="AW24" s="660"/>
      <c r="AX24" s="660"/>
      <c r="AY24" s="660"/>
      <c r="AZ24" s="660"/>
      <c r="BA24" s="660"/>
      <c r="BB24" s="660"/>
      <c r="BC24" s="660"/>
      <c r="BD24" s="660"/>
      <c r="BE24" s="660"/>
      <c r="BF24" s="661"/>
      <c r="BG24" s="641" t="s">
        <v>126</v>
      </c>
      <c r="BH24" s="642"/>
      <c r="BI24" s="642"/>
      <c r="BJ24" s="642"/>
      <c r="BK24" s="642"/>
      <c r="BL24" s="642"/>
      <c r="BM24" s="642"/>
      <c r="BN24" s="643"/>
      <c r="BO24" s="644" t="s">
        <v>236</v>
      </c>
      <c r="BP24" s="644"/>
      <c r="BQ24" s="644"/>
      <c r="BR24" s="644"/>
      <c r="BS24" s="650" t="s">
        <v>172</v>
      </c>
      <c r="BT24" s="642"/>
      <c r="BU24" s="642"/>
      <c r="BV24" s="642"/>
      <c r="BW24" s="642"/>
      <c r="BX24" s="642"/>
      <c r="BY24" s="642"/>
      <c r="BZ24" s="642"/>
      <c r="CA24" s="642"/>
      <c r="CB24" s="651"/>
      <c r="CD24" s="652" t="s">
        <v>288</v>
      </c>
      <c r="CE24" s="653"/>
      <c r="CF24" s="653"/>
      <c r="CG24" s="653"/>
      <c r="CH24" s="653"/>
      <c r="CI24" s="653"/>
      <c r="CJ24" s="653"/>
      <c r="CK24" s="653"/>
      <c r="CL24" s="653"/>
      <c r="CM24" s="653"/>
      <c r="CN24" s="653"/>
      <c r="CO24" s="653"/>
      <c r="CP24" s="653"/>
      <c r="CQ24" s="654"/>
      <c r="CR24" s="630">
        <v>837047</v>
      </c>
      <c r="CS24" s="631"/>
      <c r="CT24" s="631"/>
      <c r="CU24" s="631"/>
      <c r="CV24" s="631"/>
      <c r="CW24" s="631"/>
      <c r="CX24" s="631"/>
      <c r="CY24" s="632"/>
      <c r="CZ24" s="635">
        <v>35.5</v>
      </c>
      <c r="DA24" s="636"/>
      <c r="DB24" s="636"/>
      <c r="DC24" s="655"/>
      <c r="DD24" s="676">
        <v>782915</v>
      </c>
      <c r="DE24" s="631"/>
      <c r="DF24" s="631"/>
      <c r="DG24" s="631"/>
      <c r="DH24" s="631"/>
      <c r="DI24" s="631"/>
      <c r="DJ24" s="631"/>
      <c r="DK24" s="632"/>
      <c r="DL24" s="676">
        <v>782798</v>
      </c>
      <c r="DM24" s="631"/>
      <c r="DN24" s="631"/>
      <c r="DO24" s="631"/>
      <c r="DP24" s="631"/>
      <c r="DQ24" s="631"/>
      <c r="DR24" s="631"/>
      <c r="DS24" s="631"/>
      <c r="DT24" s="631"/>
      <c r="DU24" s="631"/>
      <c r="DV24" s="632"/>
      <c r="DW24" s="635">
        <v>49.2</v>
      </c>
      <c r="DX24" s="636"/>
      <c r="DY24" s="636"/>
      <c r="DZ24" s="636"/>
      <c r="EA24" s="636"/>
      <c r="EB24" s="636"/>
      <c r="EC24" s="637"/>
    </row>
    <row r="25" spans="2:133" ht="11.25" customHeight="1" x14ac:dyDescent="0.15">
      <c r="B25" s="638" t="s">
        <v>289</v>
      </c>
      <c r="C25" s="639"/>
      <c r="D25" s="639"/>
      <c r="E25" s="639"/>
      <c r="F25" s="639"/>
      <c r="G25" s="639"/>
      <c r="H25" s="639"/>
      <c r="I25" s="639"/>
      <c r="J25" s="639"/>
      <c r="K25" s="639"/>
      <c r="L25" s="639"/>
      <c r="M25" s="639"/>
      <c r="N25" s="639"/>
      <c r="O25" s="639"/>
      <c r="P25" s="639"/>
      <c r="Q25" s="640"/>
      <c r="R25" s="641">
        <v>55901</v>
      </c>
      <c r="S25" s="642"/>
      <c r="T25" s="642"/>
      <c r="U25" s="642"/>
      <c r="V25" s="642"/>
      <c r="W25" s="642"/>
      <c r="X25" s="642"/>
      <c r="Y25" s="643"/>
      <c r="Z25" s="644">
        <v>2.2999999999999998</v>
      </c>
      <c r="AA25" s="644"/>
      <c r="AB25" s="644"/>
      <c r="AC25" s="644"/>
      <c r="AD25" s="645" t="s">
        <v>236</v>
      </c>
      <c r="AE25" s="645"/>
      <c r="AF25" s="645"/>
      <c r="AG25" s="645"/>
      <c r="AH25" s="645"/>
      <c r="AI25" s="645"/>
      <c r="AJ25" s="645"/>
      <c r="AK25" s="645"/>
      <c r="AL25" s="646" t="s">
        <v>236</v>
      </c>
      <c r="AM25" s="647"/>
      <c r="AN25" s="647"/>
      <c r="AO25" s="648"/>
      <c r="AP25" s="659" t="s">
        <v>290</v>
      </c>
      <c r="AQ25" s="660"/>
      <c r="AR25" s="660"/>
      <c r="AS25" s="660"/>
      <c r="AT25" s="660"/>
      <c r="AU25" s="660"/>
      <c r="AV25" s="660"/>
      <c r="AW25" s="660"/>
      <c r="AX25" s="660"/>
      <c r="AY25" s="660"/>
      <c r="AZ25" s="660"/>
      <c r="BA25" s="660"/>
      <c r="BB25" s="660"/>
      <c r="BC25" s="660"/>
      <c r="BD25" s="660"/>
      <c r="BE25" s="660"/>
      <c r="BF25" s="661"/>
      <c r="BG25" s="641" t="s">
        <v>236</v>
      </c>
      <c r="BH25" s="642"/>
      <c r="BI25" s="642"/>
      <c r="BJ25" s="642"/>
      <c r="BK25" s="642"/>
      <c r="BL25" s="642"/>
      <c r="BM25" s="642"/>
      <c r="BN25" s="643"/>
      <c r="BO25" s="644" t="s">
        <v>126</v>
      </c>
      <c r="BP25" s="644"/>
      <c r="BQ25" s="644"/>
      <c r="BR25" s="644"/>
      <c r="BS25" s="650" t="s">
        <v>126</v>
      </c>
      <c r="BT25" s="642"/>
      <c r="BU25" s="642"/>
      <c r="BV25" s="642"/>
      <c r="BW25" s="642"/>
      <c r="BX25" s="642"/>
      <c r="BY25" s="642"/>
      <c r="BZ25" s="642"/>
      <c r="CA25" s="642"/>
      <c r="CB25" s="651"/>
      <c r="CD25" s="656" t="s">
        <v>291</v>
      </c>
      <c r="CE25" s="657"/>
      <c r="CF25" s="657"/>
      <c r="CG25" s="657"/>
      <c r="CH25" s="657"/>
      <c r="CI25" s="657"/>
      <c r="CJ25" s="657"/>
      <c r="CK25" s="657"/>
      <c r="CL25" s="657"/>
      <c r="CM25" s="657"/>
      <c r="CN25" s="657"/>
      <c r="CO25" s="657"/>
      <c r="CP25" s="657"/>
      <c r="CQ25" s="658"/>
      <c r="CR25" s="641">
        <v>440957</v>
      </c>
      <c r="CS25" s="677"/>
      <c r="CT25" s="677"/>
      <c r="CU25" s="677"/>
      <c r="CV25" s="677"/>
      <c r="CW25" s="677"/>
      <c r="CX25" s="677"/>
      <c r="CY25" s="678"/>
      <c r="CZ25" s="646">
        <v>18.7</v>
      </c>
      <c r="DA25" s="674"/>
      <c r="DB25" s="674"/>
      <c r="DC25" s="679"/>
      <c r="DD25" s="650">
        <v>427856</v>
      </c>
      <c r="DE25" s="677"/>
      <c r="DF25" s="677"/>
      <c r="DG25" s="677"/>
      <c r="DH25" s="677"/>
      <c r="DI25" s="677"/>
      <c r="DJ25" s="677"/>
      <c r="DK25" s="678"/>
      <c r="DL25" s="650">
        <v>427739</v>
      </c>
      <c r="DM25" s="677"/>
      <c r="DN25" s="677"/>
      <c r="DO25" s="677"/>
      <c r="DP25" s="677"/>
      <c r="DQ25" s="677"/>
      <c r="DR25" s="677"/>
      <c r="DS25" s="677"/>
      <c r="DT25" s="677"/>
      <c r="DU25" s="677"/>
      <c r="DV25" s="678"/>
      <c r="DW25" s="646">
        <v>26.9</v>
      </c>
      <c r="DX25" s="674"/>
      <c r="DY25" s="674"/>
      <c r="DZ25" s="674"/>
      <c r="EA25" s="674"/>
      <c r="EB25" s="674"/>
      <c r="EC25" s="675"/>
    </row>
    <row r="26" spans="2:133" ht="11.25" customHeight="1" x14ac:dyDescent="0.15">
      <c r="B26" s="638" t="s">
        <v>292</v>
      </c>
      <c r="C26" s="639"/>
      <c r="D26" s="639"/>
      <c r="E26" s="639"/>
      <c r="F26" s="639"/>
      <c r="G26" s="639"/>
      <c r="H26" s="639"/>
      <c r="I26" s="639"/>
      <c r="J26" s="639"/>
      <c r="K26" s="639"/>
      <c r="L26" s="639"/>
      <c r="M26" s="639"/>
      <c r="N26" s="639"/>
      <c r="O26" s="639"/>
      <c r="P26" s="639"/>
      <c r="Q26" s="640"/>
      <c r="R26" s="641">
        <v>867</v>
      </c>
      <c r="S26" s="642"/>
      <c r="T26" s="642"/>
      <c r="U26" s="642"/>
      <c r="V26" s="642"/>
      <c r="W26" s="642"/>
      <c r="X26" s="642"/>
      <c r="Y26" s="643"/>
      <c r="Z26" s="644">
        <v>0</v>
      </c>
      <c r="AA26" s="644"/>
      <c r="AB26" s="644"/>
      <c r="AC26" s="644"/>
      <c r="AD26" s="645" t="s">
        <v>236</v>
      </c>
      <c r="AE26" s="645"/>
      <c r="AF26" s="645"/>
      <c r="AG26" s="645"/>
      <c r="AH26" s="645"/>
      <c r="AI26" s="645"/>
      <c r="AJ26" s="645"/>
      <c r="AK26" s="645"/>
      <c r="AL26" s="646" t="s">
        <v>126</v>
      </c>
      <c r="AM26" s="647"/>
      <c r="AN26" s="647"/>
      <c r="AO26" s="648"/>
      <c r="AP26" s="659" t="s">
        <v>293</v>
      </c>
      <c r="AQ26" s="680"/>
      <c r="AR26" s="680"/>
      <c r="AS26" s="680"/>
      <c r="AT26" s="680"/>
      <c r="AU26" s="680"/>
      <c r="AV26" s="680"/>
      <c r="AW26" s="680"/>
      <c r="AX26" s="680"/>
      <c r="AY26" s="680"/>
      <c r="AZ26" s="680"/>
      <c r="BA26" s="680"/>
      <c r="BB26" s="680"/>
      <c r="BC26" s="680"/>
      <c r="BD26" s="680"/>
      <c r="BE26" s="680"/>
      <c r="BF26" s="661"/>
      <c r="BG26" s="641" t="s">
        <v>126</v>
      </c>
      <c r="BH26" s="642"/>
      <c r="BI26" s="642"/>
      <c r="BJ26" s="642"/>
      <c r="BK26" s="642"/>
      <c r="BL26" s="642"/>
      <c r="BM26" s="642"/>
      <c r="BN26" s="643"/>
      <c r="BO26" s="644" t="s">
        <v>236</v>
      </c>
      <c r="BP26" s="644"/>
      <c r="BQ26" s="644"/>
      <c r="BR26" s="644"/>
      <c r="BS26" s="650" t="s">
        <v>126</v>
      </c>
      <c r="BT26" s="642"/>
      <c r="BU26" s="642"/>
      <c r="BV26" s="642"/>
      <c r="BW26" s="642"/>
      <c r="BX26" s="642"/>
      <c r="BY26" s="642"/>
      <c r="BZ26" s="642"/>
      <c r="CA26" s="642"/>
      <c r="CB26" s="651"/>
      <c r="CD26" s="656" t="s">
        <v>294</v>
      </c>
      <c r="CE26" s="657"/>
      <c r="CF26" s="657"/>
      <c r="CG26" s="657"/>
      <c r="CH26" s="657"/>
      <c r="CI26" s="657"/>
      <c r="CJ26" s="657"/>
      <c r="CK26" s="657"/>
      <c r="CL26" s="657"/>
      <c r="CM26" s="657"/>
      <c r="CN26" s="657"/>
      <c r="CO26" s="657"/>
      <c r="CP26" s="657"/>
      <c r="CQ26" s="658"/>
      <c r="CR26" s="641">
        <v>275089</v>
      </c>
      <c r="CS26" s="642"/>
      <c r="CT26" s="642"/>
      <c r="CU26" s="642"/>
      <c r="CV26" s="642"/>
      <c r="CW26" s="642"/>
      <c r="CX26" s="642"/>
      <c r="CY26" s="643"/>
      <c r="CZ26" s="646">
        <v>11.7</v>
      </c>
      <c r="DA26" s="674"/>
      <c r="DB26" s="674"/>
      <c r="DC26" s="679"/>
      <c r="DD26" s="650">
        <v>263407</v>
      </c>
      <c r="DE26" s="642"/>
      <c r="DF26" s="642"/>
      <c r="DG26" s="642"/>
      <c r="DH26" s="642"/>
      <c r="DI26" s="642"/>
      <c r="DJ26" s="642"/>
      <c r="DK26" s="643"/>
      <c r="DL26" s="650" t="s">
        <v>126</v>
      </c>
      <c r="DM26" s="642"/>
      <c r="DN26" s="642"/>
      <c r="DO26" s="642"/>
      <c r="DP26" s="642"/>
      <c r="DQ26" s="642"/>
      <c r="DR26" s="642"/>
      <c r="DS26" s="642"/>
      <c r="DT26" s="642"/>
      <c r="DU26" s="642"/>
      <c r="DV26" s="643"/>
      <c r="DW26" s="646" t="s">
        <v>236</v>
      </c>
      <c r="DX26" s="674"/>
      <c r="DY26" s="674"/>
      <c r="DZ26" s="674"/>
      <c r="EA26" s="674"/>
      <c r="EB26" s="674"/>
      <c r="EC26" s="675"/>
    </row>
    <row r="27" spans="2:133" ht="11.25" customHeight="1" x14ac:dyDescent="0.15">
      <c r="B27" s="638" t="s">
        <v>295</v>
      </c>
      <c r="C27" s="639"/>
      <c r="D27" s="639"/>
      <c r="E27" s="639"/>
      <c r="F27" s="639"/>
      <c r="G27" s="639"/>
      <c r="H27" s="639"/>
      <c r="I27" s="639"/>
      <c r="J27" s="639"/>
      <c r="K27" s="639"/>
      <c r="L27" s="639"/>
      <c r="M27" s="639"/>
      <c r="N27" s="639"/>
      <c r="O27" s="639"/>
      <c r="P27" s="639"/>
      <c r="Q27" s="640"/>
      <c r="R27" s="641">
        <v>70118</v>
      </c>
      <c r="S27" s="642"/>
      <c r="T27" s="642"/>
      <c r="U27" s="642"/>
      <c r="V27" s="642"/>
      <c r="W27" s="642"/>
      <c r="X27" s="642"/>
      <c r="Y27" s="643"/>
      <c r="Z27" s="644">
        <v>2.9</v>
      </c>
      <c r="AA27" s="644"/>
      <c r="AB27" s="644"/>
      <c r="AC27" s="644"/>
      <c r="AD27" s="645" t="s">
        <v>126</v>
      </c>
      <c r="AE27" s="645"/>
      <c r="AF27" s="645"/>
      <c r="AG27" s="645"/>
      <c r="AH27" s="645"/>
      <c r="AI27" s="645"/>
      <c r="AJ27" s="645"/>
      <c r="AK27" s="645"/>
      <c r="AL27" s="646" t="s">
        <v>126</v>
      </c>
      <c r="AM27" s="647"/>
      <c r="AN27" s="647"/>
      <c r="AO27" s="648"/>
      <c r="AP27" s="638" t="s">
        <v>296</v>
      </c>
      <c r="AQ27" s="639"/>
      <c r="AR27" s="639"/>
      <c r="AS27" s="639"/>
      <c r="AT27" s="639"/>
      <c r="AU27" s="639"/>
      <c r="AV27" s="639"/>
      <c r="AW27" s="639"/>
      <c r="AX27" s="639"/>
      <c r="AY27" s="639"/>
      <c r="AZ27" s="639"/>
      <c r="BA27" s="639"/>
      <c r="BB27" s="639"/>
      <c r="BC27" s="639"/>
      <c r="BD27" s="639"/>
      <c r="BE27" s="639"/>
      <c r="BF27" s="640"/>
      <c r="BG27" s="641">
        <v>403489</v>
      </c>
      <c r="BH27" s="642"/>
      <c r="BI27" s="642"/>
      <c r="BJ27" s="642"/>
      <c r="BK27" s="642"/>
      <c r="BL27" s="642"/>
      <c r="BM27" s="642"/>
      <c r="BN27" s="643"/>
      <c r="BO27" s="644">
        <v>100</v>
      </c>
      <c r="BP27" s="644"/>
      <c r="BQ27" s="644"/>
      <c r="BR27" s="644"/>
      <c r="BS27" s="650">
        <v>10463</v>
      </c>
      <c r="BT27" s="642"/>
      <c r="BU27" s="642"/>
      <c r="BV27" s="642"/>
      <c r="BW27" s="642"/>
      <c r="BX27" s="642"/>
      <c r="BY27" s="642"/>
      <c r="BZ27" s="642"/>
      <c r="CA27" s="642"/>
      <c r="CB27" s="651"/>
      <c r="CD27" s="656" t="s">
        <v>297</v>
      </c>
      <c r="CE27" s="657"/>
      <c r="CF27" s="657"/>
      <c r="CG27" s="657"/>
      <c r="CH27" s="657"/>
      <c r="CI27" s="657"/>
      <c r="CJ27" s="657"/>
      <c r="CK27" s="657"/>
      <c r="CL27" s="657"/>
      <c r="CM27" s="657"/>
      <c r="CN27" s="657"/>
      <c r="CO27" s="657"/>
      <c r="CP27" s="657"/>
      <c r="CQ27" s="658"/>
      <c r="CR27" s="641">
        <v>82630</v>
      </c>
      <c r="CS27" s="677"/>
      <c r="CT27" s="677"/>
      <c r="CU27" s="677"/>
      <c r="CV27" s="677"/>
      <c r="CW27" s="677"/>
      <c r="CX27" s="677"/>
      <c r="CY27" s="678"/>
      <c r="CZ27" s="646">
        <v>3.5</v>
      </c>
      <c r="DA27" s="674"/>
      <c r="DB27" s="674"/>
      <c r="DC27" s="679"/>
      <c r="DD27" s="650">
        <v>42117</v>
      </c>
      <c r="DE27" s="677"/>
      <c r="DF27" s="677"/>
      <c r="DG27" s="677"/>
      <c r="DH27" s="677"/>
      <c r="DI27" s="677"/>
      <c r="DJ27" s="677"/>
      <c r="DK27" s="678"/>
      <c r="DL27" s="650">
        <v>42117</v>
      </c>
      <c r="DM27" s="677"/>
      <c r="DN27" s="677"/>
      <c r="DO27" s="677"/>
      <c r="DP27" s="677"/>
      <c r="DQ27" s="677"/>
      <c r="DR27" s="677"/>
      <c r="DS27" s="677"/>
      <c r="DT27" s="677"/>
      <c r="DU27" s="677"/>
      <c r="DV27" s="678"/>
      <c r="DW27" s="646">
        <v>2.6</v>
      </c>
      <c r="DX27" s="674"/>
      <c r="DY27" s="674"/>
      <c r="DZ27" s="674"/>
      <c r="EA27" s="674"/>
      <c r="EB27" s="674"/>
      <c r="EC27" s="675"/>
    </row>
    <row r="28" spans="2:133" ht="11.25" customHeight="1" x14ac:dyDescent="0.15">
      <c r="B28" s="683" t="s">
        <v>298</v>
      </c>
      <c r="C28" s="684"/>
      <c r="D28" s="684"/>
      <c r="E28" s="684"/>
      <c r="F28" s="684"/>
      <c r="G28" s="684"/>
      <c r="H28" s="684"/>
      <c r="I28" s="684"/>
      <c r="J28" s="684"/>
      <c r="K28" s="684"/>
      <c r="L28" s="684"/>
      <c r="M28" s="684"/>
      <c r="N28" s="684"/>
      <c r="O28" s="684"/>
      <c r="P28" s="684"/>
      <c r="Q28" s="685"/>
      <c r="R28" s="641" t="s">
        <v>236</v>
      </c>
      <c r="S28" s="642"/>
      <c r="T28" s="642"/>
      <c r="U28" s="642"/>
      <c r="V28" s="642"/>
      <c r="W28" s="642"/>
      <c r="X28" s="642"/>
      <c r="Y28" s="643"/>
      <c r="Z28" s="644" t="s">
        <v>236</v>
      </c>
      <c r="AA28" s="644"/>
      <c r="AB28" s="644"/>
      <c r="AC28" s="644"/>
      <c r="AD28" s="645" t="s">
        <v>126</v>
      </c>
      <c r="AE28" s="645"/>
      <c r="AF28" s="645"/>
      <c r="AG28" s="645"/>
      <c r="AH28" s="645"/>
      <c r="AI28" s="645"/>
      <c r="AJ28" s="645"/>
      <c r="AK28" s="645"/>
      <c r="AL28" s="646" t="s">
        <v>172</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299</v>
      </c>
      <c r="CE28" s="657"/>
      <c r="CF28" s="657"/>
      <c r="CG28" s="657"/>
      <c r="CH28" s="657"/>
      <c r="CI28" s="657"/>
      <c r="CJ28" s="657"/>
      <c r="CK28" s="657"/>
      <c r="CL28" s="657"/>
      <c r="CM28" s="657"/>
      <c r="CN28" s="657"/>
      <c r="CO28" s="657"/>
      <c r="CP28" s="657"/>
      <c r="CQ28" s="658"/>
      <c r="CR28" s="641">
        <v>313460</v>
      </c>
      <c r="CS28" s="642"/>
      <c r="CT28" s="642"/>
      <c r="CU28" s="642"/>
      <c r="CV28" s="642"/>
      <c r="CW28" s="642"/>
      <c r="CX28" s="642"/>
      <c r="CY28" s="643"/>
      <c r="CZ28" s="646">
        <v>13.3</v>
      </c>
      <c r="DA28" s="674"/>
      <c r="DB28" s="674"/>
      <c r="DC28" s="679"/>
      <c r="DD28" s="650">
        <v>312942</v>
      </c>
      <c r="DE28" s="642"/>
      <c r="DF28" s="642"/>
      <c r="DG28" s="642"/>
      <c r="DH28" s="642"/>
      <c r="DI28" s="642"/>
      <c r="DJ28" s="642"/>
      <c r="DK28" s="643"/>
      <c r="DL28" s="650">
        <v>312942</v>
      </c>
      <c r="DM28" s="642"/>
      <c r="DN28" s="642"/>
      <c r="DO28" s="642"/>
      <c r="DP28" s="642"/>
      <c r="DQ28" s="642"/>
      <c r="DR28" s="642"/>
      <c r="DS28" s="642"/>
      <c r="DT28" s="642"/>
      <c r="DU28" s="642"/>
      <c r="DV28" s="643"/>
      <c r="DW28" s="646">
        <v>19.7</v>
      </c>
      <c r="DX28" s="674"/>
      <c r="DY28" s="674"/>
      <c r="DZ28" s="674"/>
      <c r="EA28" s="674"/>
      <c r="EB28" s="674"/>
      <c r="EC28" s="675"/>
    </row>
    <row r="29" spans="2:133" ht="11.25" customHeight="1" x14ac:dyDescent="0.15">
      <c r="B29" s="638" t="s">
        <v>300</v>
      </c>
      <c r="C29" s="639"/>
      <c r="D29" s="639"/>
      <c r="E29" s="639"/>
      <c r="F29" s="639"/>
      <c r="G29" s="639"/>
      <c r="H29" s="639"/>
      <c r="I29" s="639"/>
      <c r="J29" s="639"/>
      <c r="K29" s="639"/>
      <c r="L29" s="639"/>
      <c r="M29" s="639"/>
      <c r="N29" s="639"/>
      <c r="O29" s="639"/>
      <c r="P29" s="639"/>
      <c r="Q29" s="640"/>
      <c r="R29" s="641">
        <v>72326</v>
      </c>
      <c r="S29" s="642"/>
      <c r="T29" s="642"/>
      <c r="U29" s="642"/>
      <c r="V29" s="642"/>
      <c r="W29" s="642"/>
      <c r="X29" s="642"/>
      <c r="Y29" s="643"/>
      <c r="Z29" s="644">
        <v>3</v>
      </c>
      <c r="AA29" s="644"/>
      <c r="AB29" s="644"/>
      <c r="AC29" s="644"/>
      <c r="AD29" s="645" t="s">
        <v>236</v>
      </c>
      <c r="AE29" s="645"/>
      <c r="AF29" s="645"/>
      <c r="AG29" s="645"/>
      <c r="AH29" s="645"/>
      <c r="AI29" s="645"/>
      <c r="AJ29" s="645"/>
      <c r="AK29" s="645"/>
      <c r="AL29" s="646" t="s">
        <v>126</v>
      </c>
      <c r="AM29" s="647"/>
      <c r="AN29" s="647"/>
      <c r="AO29" s="648"/>
      <c r="AP29" s="620" t="s">
        <v>219</v>
      </c>
      <c r="AQ29" s="621"/>
      <c r="AR29" s="621"/>
      <c r="AS29" s="621"/>
      <c r="AT29" s="621"/>
      <c r="AU29" s="621"/>
      <c r="AV29" s="621"/>
      <c r="AW29" s="621"/>
      <c r="AX29" s="621"/>
      <c r="AY29" s="621"/>
      <c r="AZ29" s="621"/>
      <c r="BA29" s="621"/>
      <c r="BB29" s="621"/>
      <c r="BC29" s="621"/>
      <c r="BD29" s="621"/>
      <c r="BE29" s="621"/>
      <c r="BF29" s="622"/>
      <c r="BG29" s="620" t="s">
        <v>301</v>
      </c>
      <c r="BH29" s="681"/>
      <c r="BI29" s="681"/>
      <c r="BJ29" s="681"/>
      <c r="BK29" s="681"/>
      <c r="BL29" s="681"/>
      <c r="BM29" s="681"/>
      <c r="BN29" s="681"/>
      <c r="BO29" s="681"/>
      <c r="BP29" s="681"/>
      <c r="BQ29" s="682"/>
      <c r="BR29" s="620" t="s">
        <v>302</v>
      </c>
      <c r="BS29" s="681"/>
      <c r="BT29" s="681"/>
      <c r="BU29" s="681"/>
      <c r="BV29" s="681"/>
      <c r="BW29" s="681"/>
      <c r="BX29" s="681"/>
      <c r="BY29" s="681"/>
      <c r="BZ29" s="681"/>
      <c r="CA29" s="681"/>
      <c r="CB29" s="682"/>
      <c r="CD29" s="704" t="s">
        <v>303</v>
      </c>
      <c r="CE29" s="705"/>
      <c r="CF29" s="656" t="s">
        <v>304</v>
      </c>
      <c r="CG29" s="657"/>
      <c r="CH29" s="657"/>
      <c r="CI29" s="657"/>
      <c r="CJ29" s="657"/>
      <c r="CK29" s="657"/>
      <c r="CL29" s="657"/>
      <c r="CM29" s="657"/>
      <c r="CN29" s="657"/>
      <c r="CO29" s="657"/>
      <c r="CP29" s="657"/>
      <c r="CQ29" s="658"/>
      <c r="CR29" s="641">
        <v>313181</v>
      </c>
      <c r="CS29" s="677"/>
      <c r="CT29" s="677"/>
      <c r="CU29" s="677"/>
      <c r="CV29" s="677"/>
      <c r="CW29" s="677"/>
      <c r="CX29" s="677"/>
      <c r="CY29" s="678"/>
      <c r="CZ29" s="646">
        <v>13.3</v>
      </c>
      <c r="DA29" s="674"/>
      <c r="DB29" s="674"/>
      <c r="DC29" s="679"/>
      <c r="DD29" s="650">
        <v>312663</v>
      </c>
      <c r="DE29" s="677"/>
      <c r="DF29" s="677"/>
      <c r="DG29" s="677"/>
      <c r="DH29" s="677"/>
      <c r="DI29" s="677"/>
      <c r="DJ29" s="677"/>
      <c r="DK29" s="678"/>
      <c r="DL29" s="650">
        <v>312663</v>
      </c>
      <c r="DM29" s="677"/>
      <c r="DN29" s="677"/>
      <c r="DO29" s="677"/>
      <c r="DP29" s="677"/>
      <c r="DQ29" s="677"/>
      <c r="DR29" s="677"/>
      <c r="DS29" s="677"/>
      <c r="DT29" s="677"/>
      <c r="DU29" s="677"/>
      <c r="DV29" s="678"/>
      <c r="DW29" s="646">
        <v>19.600000000000001</v>
      </c>
      <c r="DX29" s="674"/>
      <c r="DY29" s="674"/>
      <c r="DZ29" s="674"/>
      <c r="EA29" s="674"/>
      <c r="EB29" s="674"/>
      <c r="EC29" s="675"/>
    </row>
    <row r="30" spans="2:133" ht="11.25" customHeight="1" x14ac:dyDescent="0.15">
      <c r="B30" s="638" t="s">
        <v>305</v>
      </c>
      <c r="C30" s="639"/>
      <c r="D30" s="639"/>
      <c r="E30" s="639"/>
      <c r="F30" s="639"/>
      <c r="G30" s="639"/>
      <c r="H30" s="639"/>
      <c r="I30" s="639"/>
      <c r="J30" s="639"/>
      <c r="K30" s="639"/>
      <c r="L30" s="639"/>
      <c r="M30" s="639"/>
      <c r="N30" s="639"/>
      <c r="O30" s="639"/>
      <c r="P30" s="639"/>
      <c r="Q30" s="640"/>
      <c r="R30" s="641">
        <v>45764</v>
      </c>
      <c r="S30" s="642"/>
      <c r="T30" s="642"/>
      <c r="U30" s="642"/>
      <c r="V30" s="642"/>
      <c r="W30" s="642"/>
      <c r="X30" s="642"/>
      <c r="Y30" s="643"/>
      <c r="Z30" s="644">
        <v>1.9</v>
      </c>
      <c r="AA30" s="644"/>
      <c r="AB30" s="644"/>
      <c r="AC30" s="644"/>
      <c r="AD30" s="645" t="s">
        <v>172</v>
      </c>
      <c r="AE30" s="645"/>
      <c r="AF30" s="645"/>
      <c r="AG30" s="645"/>
      <c r="AH30" s="645"/>
      <c r="AI30" s="645"/>
      <c r="AJ30" s="645"/>
      <c r="AK30" s="645"/>
      <c r="AL30" s="646" t="s">
        <v>126</v>
      </c>
      <c r="AM30" s="647"/>
      <c r="AN30" s="647"/>
      <c r="AO30" s="648"/>
      <c r="AP30" s="689" t="s">
        <v>306</v>
      </c>
      <c r="AQ30" s="690"/>
      <c r="AR30" s="690"/>
      <c r="AS30" s="690"/>
      <c r="AT30" s="695" t="s">
        <v>307</v>
      </c>
      <c r="AU30" s="224"/>
      <c r="AV30" s="224"/>
      <c r="AW30" s="224"/>
      <c r="AX30" s="627" t="s">
        <v>184</v>
      </c>
      <c r="AY30" s="628"/>
      <c r="AZ30" s="628"/>
      <c r="BA30" s="628"/>
      <c r="BB30" s="628"/>
      <c r="BC30" s="628"/>
      <c r="BD30" s="628"/>
      <c r="BE30" s="628"/>
      <c r="BF30" s="629"/>
      <c r="BG30" s="701">
        <v>99.1</v>
      </c>
      <c r="BH30" s="702"/>
      <c r="BI30" s="702"/>
      <c r="BJ30" s="702"/>
      <c r="BK30" s="702"/>
      <c r="BL30" s="702"/>
      <c r="BM30" s="636">
        <v>96.2</v>
      </c>
      <c r="BN30" s="702"/>
      <c r="BO30" s="702"/>
      <c r="BP30" s="702"/>
      <c r="BQ30" s="703"/>
      <c r="BR30" s="701">
        <v>99.1</v>
      </c>
      <c r="BS30" s="702"/>
      <c r="BT30" s="702"/>
      <c r="BU30" s="702"/>
      <c r="BV30" s="702"/>
      <c r="BW30" s="702"/>
      <c r="BX30" s="636">
        <v>95.6</v>
      </c>
      <c r="BY30" s="702"/>
      <c r="BZ30" s="702"/>
      <c r="CA30" s="702"/>
      <c r="CB30" s="703"/>
      <c r="CD30" s="706"/>
      <c r="CE30" s="707"/>
      <c r="CF30" s="656" t="s">
        <v>308</v>
      </c>
      <c r="CG30" s="657"/>
      <c r="CH30" s="657"/>
      <c r="CI30" s="657"/>
      <c r="CJ30" s="657"/>
      <c r="CK30" s="657"/>
      <c r="CL30" s="657"/>
      <c r="CM30" s="657"/>
      <c r="CN30" s="657"/>
      <c r="CO30" s="657"/>
      <c r="CP30" s="657"/>
      <c r="CQ30" s="658"/>
      <c r="CR30" s="641">
        <v>296032</v>
      </c>
      <c r="CS30" s="642"/>
      <c r="CT30" s="642"/>
      <c r="CU30" s="642"/>
      <c r="CV30" s="642"/>
      <c r="CW30" s="642"/>
      <c r="CX30" s="642"/>
      <c r="CY30" s="643"/>
      <c r="CZ30" s="646">
        <v>12.5</v>
      </c>
      <c r="DA30" s="674"/>
      <c r="DB30" s="674"/>
      <c r="DC30" s="679"/>
      <c r="DD30" s="650">
        <v>295514</v>
      </c>
      <c r="DE30" s="642"/>
      <c r="DF30" s="642"/>
      <c r="DG30" s="642"/>
      <c r="DH30" s="642"/>
      <c r="DI30" s="642"/>
      <c r="DJ30" s="642"/>
      <c r="DK30" s="643"/>
      <c r="DL30" s="650">
        <v>295514</v>
      </c>
      <c r="DM30" s="642"/>
      <c r="DN30" s="642"/>
      <c r="DO30" s="642"/>
      <c r="DP30" s="642"/>
      <c r="DQ30" s="642"/>
      <c r="DR30" s="642"/>
      <c r="DS30" s="642"/>
      <c r="DT30" s="642"/>
      <c r="DU30" s="642"/>
      <c r="DV30" s="643"/>
      <c r="DW30" s="646">
        <v>18.600000000000001</v>
      </c>
      <c r="DX30" s="674"/>
      <c r="DY30" s="674"/>
      <c r="DZ30" s="674"/>
      <c r="EA30" s="674"/>
      <c r="EB30" s="674"/>
      <c r="EC30" s="675"/>
    </row>
    <row r="31" spans="2:133" ht="11.25" customHeight="1" x14ac:dyDescent="0.15">
      <c r="B31" s="638" t="s">
        <v>309</v>
      </c>
      <c r="C31" s="639"/>
      <c r="D31" s="639"/>
      <c r="E31" s="639"/>
      <c r="F31" s="639"/>
      <c r="G31" s="639"/>
      <c r="H31" s="639"/>
      <c r="I31" s="639"/>
      <c r="J31" s="639"/>
      <c r="K31" s="639"/>
      <c r="L31" s="639"/>
      <c r="M31" s="639"/>
      <c r="N31" s="639"/>
      <c r="O31" s="639"/>
      <c r="P31" s="639"/>
      <c r="Q31" s="640"/>
      <c r="R31" s="641">
        <v>11190</v>
      </c>
      <c r="S31" s="642"/>
      <c r="T31" s="642"/>
      <c r="U31" s="642"/>
      <c r="V31" s="642"/>
      <c r="W31" s="642"/>
      <c r="X31" s="642"/>
      <c r="Y31" s="643"/>
      <c r="Z31" s="644">
        <v>0.5</v>
      </c>
      <c r="AA31" s="644"/>
      <c r="AB31" s="644"/>
      <c r="AC31" s="644"/>
      <c r="AD31" s="645" t="s">
        <v>126</v>
      </c>
      <c r="AE31" s="645"/>
      <c r="AF31" s="645"/>
      <c r="AG31" s="645"/>
      <c r="AH31" s="645"/>
      <c r="AI31" s="645"/>
      <c r="AJ31" s="645"/>
      <c r="AK31" s="645"/>
      <c r="AL31" s="646" t="s">
        <v>236</v>
      </c>
      <c r="AM31" s="647"/>
      <c r="AN31" s="647"/>
      <c r="AO31" s="648"/>
      <c r="AP31" s="691"/>
      <c r="AQ31" s="692"/>
      <c r="AR31" s="692"/>
      <c r="AS31" s="692"/>
      <c r="AT31" s="696"/>
      <c r="AU31" s="223" t="s">
        <v>310</v>
      </c>
      <c r="AV31" s="223"/>
      <c r="AW31" s="223"/>
      <c r="AX31" s="638" t="s">
        <v>311</v>
      </c>
      <c r="AY31" s="639"/>
      <c r="AZ31" s="639"/>
      <c r="BA31" s="639"/>
      <c r="BB31" s="639"/>
      <c r="BC31" s="639"/>
      <c r="BD31" s="639"/>
      <c r="BE31" s="639"/>
      <c r="BF31" s="640"/>
      <c r="BG31" s="698">
        <v>99.6</v>
      </c>
      <c r="BH31" s="677"/>
      <c r="BI31" s="677"/>
      <c r="BJ31" s="677"/>
      <c r="BK31" s="677"/>
      <c r="BL31" s="677"/>
      <c r="BM31" s="647">
        <v>98.6</v>
      </c>
      <c r="BN31" s="699"/>
      <c r="BO31" s="699"/>
      <c r="BP31" s="699"/>
      <c r="BQ31" s="700"/>
      <c r="BR31" s="698">
        <v>99.5</v>
      </c>
      <c r="BS31" s="677"/>
      <c r="BT31" s="677"/>
      <c r="BU31" s="677"/>
      <c r="BV31" s="677"/>
      <c r="BW31" s="677"/>
      <c r="BX31" s="647">
        <v>98.4</v>
      </c>
      <c r="BY31" s="699"/>
      <c r="BZ31" s="699"/>
      <c r="CA31" s="699"/>
      <c r="CB31" s="700"/>
      <c r="CD31" s="706"/>
      <c r="CE31" s="707"/>
      <c r="CF31" s="656" t="s">
        <v>312</v>
      </c>
      <c r="CG31" s="657"/>
      <c r="CH31" s="657"/>
      <c r="CI31" s="657"/>
      <c r="CJ31" s="657"/>
      <c r="CK31" s="657"/>
      <c r="CL31" s="657"/>
      <c r="CM31" s="657"/>
      <c r="CN31" s="657"/>
      <c r="CO31" s="657"/>
      <c r="CP31" s="657"/>
      <c r="CQ31" s="658"/>
      <c r="CR31" s="641">
        <v>17149</v>
      </c>
      <c r="CS31" s="677"/>
      <c r="CT31" s="677"/>
      <c r="CU31" s="677"/>
      <c r="CV31" s="677"/>
      <c r="CW31" s="677"/>
      <c r="CX31" s="677"/>
      <c r="CY31" s="678"/>
      <c r="CZ31" s="646">
        <v>0.7</v>
      </c>
      <c r="DA31" s="674"/>
      <c r="DB31" s="674"/>
      <c r="DC31" s="679"/>
      <c r="DD31" s="650">
        <v>17149</v>
      </c>
      <c r="DE31" s="677"/>
      <c r="DF31" s="677"/>
      <c r="DG31" s="677"/>
      <c r="DH31" s="677"/>
      <c r="DI31" s="677"/>
      <c r="DJ31" s="677"/>
      <c r="DK31" s="678"/>
      <c r="DL31" s="650">
        <v>17149</v>
      </c>
      <c r="DM31" s="677"/>
      <c r="DN31" s="677"/>
      <c r="DO31" s="677"/>
      <c r="DP31" s="677"/>
      <c r="DQ31" s="677"/>
      <c r="DR31" s="677"/>
      <c r="DS31" s="677"/>
      <c r="DT31" s="677"/>
      <c r="DU31" s="677"/>
      <c r="DV31" s="678"/>
      <c r="DW31" s="646">
        <v>1.1000000000000001</v>
      </c>
      <c r="DX31" s="674"/>
      <c r="DY31" s="674"/>
      <c r="DZ31" s="674"/>
      <c r="EA31" s="674"/>
      <c r="EB31" s="674"/>
      <c r="EC31" s="675"/>
    </row>
    <row r="32" spans="2:133" ht="11.25" customHeight="1" x14ac:dyDescent="0.15">
      <c r="B32" s="638" t="s">
        <v>313</v>
      </c>
      <c r="C32" s="639"/>
      <c r="D32" s="639"/>
      <c r="E32" s="639"/>
      <c r="F32" s="639"/>
      <c r="G32" s="639"/>
      <c r="H32" s="639"/>
      <c r="I32" s="639"/>
      <c r="J32" s="639"/>
      <c r="K32" s="639"/>
      <c r="L32" s="639"/>
      <c r="M32" s="639"/>
      <c r="N32" s="639"/>
      <c r="O32" s="639"/>
      <c r="P32" s="639"/>
      <c r="Q32" s="640"/>
      <c r="R32" s="641">
        <v>237874</v>
      </c>
      <c r="S32" s="642"/>
      <c r="T32" s="642"/>
      <c r="U32" s="642"/>
      <c r="V32" s="642"/>
      <c r="W32" s="642"/>
      <c r="X32" s="642"/>
      <c r="Y32" s="643"/>
      <c r="Z32" s="644">
        <v>9.9</v>
      </c>
      <c r="AA32" s="644"/>
      <c r="AB32" s="644"/>
      <c r="AC32" s="644"/>
      <c r="AD32" s="645" t="s">
        <v>126</v>
      </c>
      <c r="AE32" s="645"/>
      <c r="AF32" s="645"/>
      <c r="AG32" s="645"/>
      <c r="AH32" s="645"/>
      <c r="AI32" s="645"/>
      <c r="AJ32" s="645"/>
      <c r="AK32" s="645"/>
      <c r="AL32" s="646" t="s">
        <v>126</v>
      </c>
      <c r="AM32" s="647"/>
      <c r="AN32" s="647"/>
      <c r="AO32" s="648"/>
      <c r="AP32" s="693"/>
      <c r="AQ32" s="694"/>
      <c r="AR32" s="694"/>
      <c r="AS32" s="694"/>
      <c r="AT32" s="697"/>
      <c r="AU32" s="225"/>
      <c r="AV32" s="225"/>
      <c r="AW32" s="225"/>
      <c r="AX32" s="686" t="s">
        <v>314</v>
      </c>
      <c r="AY32" s="687"/>
      <c r="AZ32" s="687"/>
      <c r="BA32" s="687"/>
      <c r="BB32" s="687"/>
      <c r="BC32" s="687"/>
      <c r="BD32" s="687"/>
      <c r="BE32" s="687"/>
      <c r="BF32" s="688"/>
      <c r="BG32" s="710">
        <v>98.8</v>
      </c>
      <c r="BH32" s="711"/>
      <c r="BI32" s="711"/>
      <c r="BJ32" s="711"/>
      <c r="BK32" s="711"/>
      <c r="BL32" s="711"/>
      <c r="BM32" s="712">
        <v>94.6</v>
      </c>
      <c r="BN32" s="711"/>
      <c r="BO32" s="711"/>
      <c r="BP32" s="711"/>
      <c r="BQ32" s="713"/>
      <c r="BR32" s="710">
        <v>98.9</v>
      </c>
      <c r="BS32" s="711"/>
      <c r="BT32" s="711"/>
      <c r="BU32" s="711"/>
      <c r="BV32" s="711"/>
      <c r="BW32" s="711"/>
      <c r="BX32" s="712">
        <v>93.9</v>
      </c>
      <c r="BY32" s="711"/>
      <c r="BZ32" s="711"/>
      <c r="CA32" s="711"/>
      <c r="CB32" s="713"/>
      <c r="CD32" s="708"/>
      <c r="CE32" s="709"/>
      <c r="CF32" s="656" t="s">
        <v>315</v>
      </c>
      <c r="CG32" s="657"/>
      <c r="CH32" s="657"/>
      <c r="CI32" s="657"/>
      <c r="CJ32" s="657"/>
      <c r="CK32" s="657"/>
      <c r="CL32" s="657"/>
      <c r="CM32" s="657"/>
      <c r="CN32" s="657"/>
      <c r="CO32" s="657"/>
      <c r="CP32" s="657"/>
      <c r="CQ32" s="658"/>
      <c r="CR32" s="641">
        <v>279</v>
      </c>
      <c r="CS32" s="642"/>
      <c r="CT32" s="642"/>
      <c r="CU32" s="642"/>
      <c r="CV32" s="642"/>
      <c r="CW32" s="642"/>
      <c r="CX32" s="642"/>
      <c r="CY32" s="643"/>
      <c r="CZ32" s="646">
        <v>0</v>
      </c>
      <c r="DA32" s="674"/>
      <c r="DB32" s="674"/>
      <c r="DC32" s="679"/>
      <c r="DD32" s="650">
        <v>279</v>
      </c>
      <c r="DE32" s="642"/>
      <c r="DF32" s="642"/>
      <c r="DG32" s="642"/>
      <c r="DH32" s="642"/>
      <c r="DI32" s="642"/>
      <c r="DJ32" s="642"/>
      <c r="DK32" s="643"/>
      <c r="DL32" s="650">
        <v>279</v>
      </c>
      <c r="DM32" s="642"/>
      <c r="DN32" s="642"/>
      <c r="DO32" s="642"/>
      <c r="DP32" s="642"/>
      <c r="DQ32" s="642"/>
      <c r="DR32" s="642"/>
      <c r="DS32" s="642"/>
      <c r="DT32" s="642"/>
      <c r="DU32" s="642"/>
      <c r="DV32" s="643"/>
      <c r="DW32" s="646">
        <v>0</v>
      </c>
      <c r="DX32" s="674"/>
      <c r="DY32" s="674"/>
      <c r="DZ32" s="674"/>
      <c r="EA32" s="674"/>
      <c r="EB32" s="674"/>
      <c r="EC32" s="675"/>
    </row>
    <row r="33" spans="2:133" ht="11.25" customHeight="1" x14ac:dyDescent="0.15">
      <c r="B33" s="638" t="s">
        <v>316</v>
      </c>
      <c r="C33" s="639"/>
      <c r="D33" s="639"/>
      <c r="E33" s="639"/>
      <c r="F33" s="639"/>
      <c r="G33" s="639"/>
      <c r="H33" s="639"/>
      <c r="I33" s="639"/>
      <c r="J33" s="639"/>
      <c r="K33" s="639"/>
      <c r="L33" s="639"/>
      <c r="M33" s="639"/>
      <c r="N33" s="639"/>
      <c r="O33" s="639"/>
      <c r="P33" s="639"/>
      <c r="Q33" s="640"/>
      <c r="R33" s="641">
        <v>40374</v>
      </c>
      <c r="S33" s="642"/>
      <c r="T33" s="642"/>
      <c r="U33" s="642"/>
      <c r="V33" s="642"/>
      <c r="W33" s="642"/>
      <c r="X33" s="642"/>
      <c r="Y33" s="643"/>
      <c r="Z33" s="644">
        <v>1.7</v>
      </c>
      <c r="AA33" s="644"/>
      <c r="AB33" s="644"/>
      <c r="AC33" s="644"/>
      <c r="AD33" s="645" t="s">
        <v>126</v>
      </c>
      <c r="AE33" s="645"/>
      <c r="AF33" s="645"/>
      <c r="AG33" s="645"/>
      <c r="AH33" s="645"/>
      <c r="AI33" s="645"/>
      <c r="AJ33" s="645"/>
      <c r="AK33" s="645"/>
      <c r="AL33" s="646" t="s">
        <v>236</v>
      </c>
      <c r="AM33" s="647"/>
      <c r="AN33" s="647"/>
      <c r="AO33" s="648"/>
      <c r="AP33" s="226"/>
      <c r="AQ33" s="227"/>
      <c r="AR33" s="223"/>
      <c r="AS33" s="224"/>
      <c r="AT33" s="224"/>
      <c r="AU33" s="224"/>
      <c r="AV33" s="224"/>
      <c r="AW33" s="224"/>
      <c r="AX33" s="224"/>
      <c r="AY33" s="224"/>
      <c r="AZ33" s="224"/>
      <c r="BA33" s="224"/>
      <c r="BB33" s="224"/>
      <c r="BC33" s="224"/>
      <c r="BD33" s="224"/>
      <c r="BE33" s="224"/>
      <c r="BF33" s="224"/>
      <c r="BG33" s="227"/>
      <c r="BH33" s="227"/>
      <c r="BI33" s="227"/>
      <c r="BJ33" s="227"/>
      <c r="BK33" s="227"/>
      <c r="BL33" s="227"/>
      <c r="BM33" s="227"/>
      <c r="BN33" s="227"/>
      <c r="BO33" s="227"/>
      <c r="BP33" s="227"/>
      <c r="BQ33" s="227"/>
      <c r="BR33" s="227"/>
      <c r="BS33" s="227"/>
      <c r="BT33" s="227"/>
      <c r="BU33" s="227"/>
      <c r="BV33" s="227"/>
      <c r="BW33" s="227"/>
      <c r="BX33" s="227"/>
      <c r="BY33" s="227"/>
      <c r="BZ33" s="227"/>
      <c r="CA33" s="227"/>
      <c r="CB33" s="227"/>
      <c r="CD33" s="656" t="s">
        <v>317</v>
      </c>
      <c r="CE33" s="657"/>
      <c r="CF33" s="657"/>
      <c r="CG33" s="657"/>
      <c r="CH33" s="657"/>
      <c r="CI33" s="657"/>
      <c r="CJ33" s="657"/>
      <c r="CK33" s="657"/>
      <c r="CL33" s="657"/>
      <c r="CM33" s="657"/>
      <c r="CN33" s="657"/>
      <c r="CO33" s="657"/>
      <c r="CP33" s="657"/>
      <c r="CQ33" s="658"/>
      <c r="CR33" s="641">
        <v>1132429</v>
      </c>
      <c r="CS33" s="677"/>
      <c r="CT33" s="677"/>
      <c r="CU33" s="677"/>
      <c r="CV33" s="677"/>
      <c r="CW33" s="677"/>
      <c r="CX33" s="677"/>
      <c r="CY33" s="678"/>
      <c r="CZ33" s="646">
        <v>48</v>
      </c>
      <c r="DA33" s="674"/>
      <c r="DB33" s="674"/>
      <c r="DC33" s="679"/>
      <c r="DD33" s="650">
        <v>871044</v>
      </c>
      <c r="DE33" s="677"/>
      <c r="DF33" s="677"/>
      <c r="DG33" s="677"/>
      <c r="DH33" s="677"/>
      <c r="DI33" s="677"/>
      <c r="DJ33" s="677"/>
      <c r="DK33" s="678"/>
      <c r="DL33" s="650">
        <v>744711</v>
      </c>
      <c r="DM33" s="677"/>
      <c r="DN33" s="677"/>
      <c r="DO33" s="677"/>
      <c r="DP33" s="677"/>
      <c r="DQ33" s="677"/>
      <c r="DR33" s="677"/>
      <c r="DS33" s="677"/>
      <c r="DT33" s="677"/>
      <c r="DU33" s="677"/>
      <c r="DV33" s="678"/>
      <c r="DW33" s="646">
        <v>46.8</v>
      </c>
      <c r="DX33" s="674"/>
      <c r="DY33" s="674"/>
      <c r="DZ33" s="674"/>
      <c r="EA33" s="674"/>
      <c r="EB33" s="674"/>
      <c r="EC33" s="675"/>
    </row>
    <row r="34" spans="2:133" ht="11.25" customHeight="1" x14ac:dyDescent="0.15">
      <c r="B34" s="638" t="s">
        <v>318</v>
      </c>
      <c r="C34" s="639"/>
      <c r="D34" s="639"/>
      <c r="E34" s="639"/>
      <c r="F34" s="639"/>
      <c r="G34" s="639"/>
      <c r="H34" s="639"/>
      <c r="I34" s="639"/>
      <c r="J34" s="639"/>
      <c r="K34" s="639"/>
      <c r="L34" s="639"/>
      <c r="M34" s="639"/>
      <c r="N34" s="639"/>
      <c r="O34" s="639"/>
      <c r="P34" s="639"/>
      <c r="Q34" s="640"/>
      <c r="R34" s="641">
        <v>88363</v>
      </c>
      <c r="S34" s="642"/>
      <c r="T34" s="642"/>
      <c r="U34" s="642"/>
      <c r="V34" s="642"/>
      <c r="W34" s="642"/>
      <c r="X34" s="642"/>
      <c r="Y34" s="643"/>
      <c r="Z34" s="644">
        <v>3.7</v>
      </c>
      <c r="AA34" s="644"/>
      <c r="AB34" s="644"/>
      <c r="AC34" s="644"/>
      <c r="AD34" s="645" t="s">
        <v>126</v>
      </c>
      <c r="AE34" s="645"/>
      <c r="AF34" s="645"/>
      <c r="AG34" s="645"/>
      <c r="AH34" s="645"/>
      <c r="AI34" s="645"/>
      <c r="AJ34" s="645"/>
      <c r="AK34" s="645"/>
      <c r="AL34" s="646" t="s">
        <v>236</v>
      </c>
      <c r="AM34" s="647"/>
      <c r="AN34" s="647"/>
      <c r="AO34" s="648"/>
      <c r="AP34" s="228"/>
      <c r="AQ34" s="620" t="s">
        <v>319</v>
      </c>
      <c r="AR34" s="621"/>
      <c r="AS34" s="621"/>
      <c r="AT34" s="621"/>
      <c r="AU34" s="621"/>
      <c r="AV34" s="621"/>
      <c r="AW34" s="621"/>
      <c r="AX34" s="621"/>
      <c r="AY34" s="621"/>
      <c r="AZ34" s="621"/>
      <c r="BA34" s="621"/>
      <c r="BB34" s="621"/>
      <c r="BC34" s="621"/>
      <c r="BD34" s="621"/>
      <c r="BE34" s="621"/>
      <c r="BF34" s="622"/>
      <c r="BG34" s="620" t="s">
        <v>320</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321</v>
      </c>
      <c r="CE34" s="657"/>
      <c r="CF34" s="657"/>
      <c r="CG34" s="657"/>
      <c r="CH34" s="657"/>
      <c r="CI34" s="657"/>
      <c r="CJ34" s="657"/>
      <c r="CK34" s="657"/>
      <c r="CL34" s="657"/>
      <c r="CM34" s="657"/>
      <c r="CN34" s="657"/>
      <c r="CO34" s="657"/>
      <c r="CP34" s="657"/>
      <c r="CQ34" s="658"/>
      <c r="CR34" s="641">
        <v>495856</v>
      </c>
      <c r="CS34" s="642"/>
      <c r="CT34" s="642"/>
      <c r="CU34" s="642"/>
      <c r="CV34" s="642"/>
      <c r="CW34" s="642"/>
      <c r="CX34" s="642"/>
      <c r="CY34" s="643"/>
      <c r="CZ34" s="646">
        <v>21</v>
      </c>
      <c r="DA34" s="674"/>
      <c r="DB34" s="674"/>
      <c r="DC34" s="679"/>
      <c r="DD34" s="650">
        <v>328503</v>
      </c>
      <c r="DE34" s="642"/>
      <c r="DF34" s="642"/>
      <c r="DG34" s="642"/>
      <c r="DH34" s="642"/>
      <c r="DI34" s="642"/>
      <c r="DJ34" s="642"/>
      <c r="DK34" s="643"/>
      <c r="DL34" s="650">
        <v>254425</v>
      </c>
      <c r="DM34" s="642"/>
      <c r="DN34" s="642"/>
      <c r="DO34" s="642"/>
      <c r="DP34" s="642"/>
      <c r="DQ34" s="642"/>
      <c r="DR34" s="642"/>
      <c r="DS34" s="642"/>
      <c r="DT34" s="642"/>
      <c r="DU34" s="642"/>
      <c r="DV34" s="643"/>
      <c r="DW34" s="646">
        <v>16</v>
      </c>
      <c r="DX34" s="674"/>
      <c r="DY34" s="674"/>
      <c r="DZ34" s="674"/>
      <c r="EA34" s="674"/>
      <c r="EB34" s="674"/>
      <c r="EC34" s="675"/>
    </row>
    <row r="35" spans="2:133" ht="11.25" customHeight="1" x14ac:dyDescent="0.15">
      <c r="B35" s="638" t="s">
        <v>322</v>
      </c>
      <c r="C35" s="639"/>
      <c r="D35" s="639"/>
      <c r="E35" s="639"/>
      <c r="F35" s="639"/>
      <c r="G35" s="639"/>
      <c r="H35" s="639"/>
      <c r="I35" s="639"/>
      <c r="J35" s="639"/>
      <c r="K35" s="639"/>
      <c r="L35" s="639"/>
      <c r="M35" s="639"/>
      <c r="N35" s="639"/>
      <c r="O35" s="639"/>
      <c r="P35" s="639"/>
      <c r="Q35" s="640"/>
      <c r="R35" s="641">
        <v>125425</v>
      </c>
      <c r="S35" s="642"/>
      <c r="T35" s="642"/>
      <c r="U35" s="642"/>
      <c r="V35" s="642"/>
      <c r="W35" s="642"/>
      <c r="X35" s="642"/>
      <c r="Y35" s="643"/>
      <c r="Z35" s="644">
        <v>5.2</v>
      </c>
      <c r="AA35" s="644"/>
      <c r="AB35" s="644"/>
      <c r="AC35" s="644"/>
      <c r="AD35" s="645" t="s">
        <v>236</v>
      </c>
      <c r="AE35" s="645"/>
      <c r="AF35" s="645"/>
      <c r="AG35" s="645"/>
      <c r="AH35" s="645"/>
      <c r="AI35" s="645"/>
      <c r="AJ35" s="645"/>
      <c r="AK35" s="645"/>
      <c r="AL35" s="646" t="s">
        <v>236</v>
      </c>
      <c r="AM35" s="647"/>
      <c r="AN35" s="647"/>
      <c r="AO35" s="648"/>
      <c r="AP35" s="228"/>
      <c r="AQ35" s="714" t="s">
        <v>323</v>
      </c>
      <c r="AR35" s="715"/>
      <c r="AS35" s="715"/>
      <c r="AT35" s="715"/>
      <c r="AU35" s="715"/>
      <c r="AV35" s="715"/>
      <c r="AW35" s="715"/>
      <c r="AX35" s="715"/>
      <c r="AY35" s="716"/>
      <c r="AZ35" s="630">
        <v>179566</v>
      </c>
      <c r="BA35" s="631"/>
      <c r="BB35" s="631"/>
      <c r="BC35" s="631"/>
      <c r="BD35" s="631"/>
      <c r="BE35" s="631"/>
      <c r="BF35" s="717"/>
      <c r="BG35" s="652" t="s">
        <v>324</v>
      </c>
      <c r="BH35" s="653"/>
      <c r="BI35" s="653"/>
      <c r="BJ35" s="653"/>
      <c r="BK35" s="653"/>
      <c r="BL35" s="653"/>
      <c r="BM35" s="653"/>
      <c r="BN35" s="653"/>
      <c r="BO35" s="653"/>
      <c r="BP35" s="653"/>
      <c r="BQ35" s="653"/>
      <c r="BR35" s="653"/>
      <c r="BS35" s="653"/>
      <c r="BT35" s="653"/>
      <c r="BU35" s="654"/>
      <c r="BV35" s="630">
        <v>1901</v>
      </c>
      <c r="BW35" s="631"/>
      <c r="BX35" s="631"/>
      <c r="BY35" s="631"/>
      <c r="BZ35" s="631"/>
      <c r="CA35" s="631"/>
      <c r="CB35" s="717"/>
      <c r="CD35" s="656" t="s">
        <v>325</v>
      </c>
      <c r="CE35" s="657"/>
      <c r="CF35" s="657"/>
      <c r="CG35" s="657"/>
      <c r="CH35" s="657"/>
      <c r="CI35" s="657"/>
      <c r="CJ35" s="657"/>
      <c r="CK35" s="657"/>
      <c r="CL35" s="657"/>
      <c r="CM35" s="657"/>
      <c r="CN35" s="657"/>
      <c r="CO35" s="657"/>
      <c r="CP35" s="657"/>
      <c r="CQ35" s="658"/>
      <c r="CR35" s="641">
        <v>74291</v>
      </c>
      <c r="CS35" s="677"/>
      <c r="CT35" s="677"/>
      <c r="CU35" s="677"/>
      <c r="CV35" s="677"/>
      <c r="CW35" s="677"/>
      <c r="CX35" s="677"/>
      <c r="CY35" s="678"/>
      <c r="CZ35" s="646">
        <v>3.1</v>
      </c>
      <c r="DA35" s="674"/>
      <c r="DB35" s="674"/>
      <c r="DC35" s="679"/>
      <c r="DD35" s="650">
        <v>52882</v>
      </c>
      <c r="DE35" s="677"/>
      <c r="DF35" s="677"/>
      <c r="DG35" s="677"/>
      <c r="DH35" s="677"/>
      <c r="DI35" s="677"/>
      <c r="DJ35" s="677"/>
      <c r="DK35" s="678"/>
      <c r="DL35" s="650">
        <v>52882</v>
      </c>
      <c r="DM35" s="677"/>
      <c r="DN35" s="677"/>
      <c r="DO35" s="677"/>
      <c r="DP35" s="677"/>
      <c r="DQ35" s="677"/>
      <c r="DR35" s="677"/>
      <c r="DS35" s="677"/>
      <c r="DT35" s="677"/>
      <c r="DU35" s="677"/>
      <c r="DV35" s="678"/>
      <c r="DW35" s="646">
        <v>3.3</v>
      </c>
      <c r="DX35" s="674"/>
      <c r="DY35" s="674"/>
      <c r="DZ35" s="674"/>
      <c r="EA35" s="674"/>
      <c r="EB35" s="674"/>
      <c r="EC35" s="675"/>
    </row>
    <row r="36" spans="2:133" ht="11.25" customHeight="1" x14ac:dyDescent="0.15">
      <c r="B36" s="638" t="s">
        <v>326</v>
      </c>
      <c r="C36" s="639"/>
      <c r="D36" s="639"/>
      <c r="E36" s="639"/>
      <c r="F36" s="639"/>
      <c r="G36" s="639"/>
      <c r="H36" s="639"/>
      <c r="I36" s="639"/>
      <c r="J36" s="639"/>
      <c r="K36" s="639"/>
      <c r="L36" s="639"/>
      <c r="M36" s="639"/>
      <c r="N36" s="639"/>
      <c r="O36" s="639"/>
      <c r="P36" s="639"/>
      <c r="Q36" s="640"/>
      <c r="R36" s="641" t="s">
        <v>126</v>
      </c>
      <c r="S36" s="642"/>
      <c r="T36" s="642"/>
      <c r="U36" s="642"/>
      <c r="V36" s="642"/>
      <c r="W36" s="642"/>
      <c r="X36" s="642"/>
      <c r="Y36" s="643"/>
      <c r="Z36" s="644" t="s">
        <v>126</v>
      </c>
      <c r="AA36" s="644"/>
      <c r="AB36" s="644"/>
      <c r="AC36" s="644"/>
      <c r="AD36" s="645" t="s">
        <v>126</v>
      </c>
      <c r="AE36" s="645"/>
      <c r="AF36" s="645"/>
      <c r="AG36" s="645"/>
      <c r="AH36" s="645"/>
      <c r="AI36" s="645"/>
      <c r="AJ36" s="645"/>
      <c r="AK36" s="645"/>
      <c r="AL36" s="646" t="s">
        <v>126</v>
      </c>
      <c r="AM36" s="647"/>
      <c r="AN36" s="647"/>
      <c r="AO36" s="648"/>
      <c r="AQ36" s="718" t="s">
        <v>327</v>
      </c>
      <c r="AR36" s="719"/>
      <c r="AS36" s="719"/>
      <c r="AT36" s="719"/>
      <c r="AU36" s="719"/>
      <c r="AV36" s="719"/>
      <c r="AW36" s="719"/>
      <c r="AX36" s="719"/>
      <c r="AY36" s="720"/>
      <c r="AZ36" s="641">
        <v>72000</v>
      </c>
      <c r="BA36" s="642"/>
      <c r="BB36" s="642"/>
      <c r="BC36" s="642"/>
      <c r="BD36" s="677"/>
      <c r="BE36" s="677"/>
      <c r="BF36" s="700"/>
      <c r="BG36" s="656" t="s">
        <v>328</v>
      </c>
      <c r="BH36" s="657"/>
      <c r="BI36" s="657"/>
      <c r="BJ36" s="657"/>
      <c r="BK36" s="657"/>
      <c r="BL36" s="657"/>
      <c r="BM36" s="657"/>
      <c r="BN36" s="657"/>
      <c r="BO36" s="657"/>
      <c r="BP36" s="657"/>
      <c r="BQ36" s="657"/>
      <c r="BR36" s="657"/>
      <c r="BS36" s="657"/>
      <c r="BT36" s="657"/>
      <c r="BU36" s="658"/>
      <c r="BV36" s="641">
        <v>-87</v>
      </c>
      <c r="BW36" s="642"/>
      <c r="BX36" s="642"/>
      <c r="BY36" s="642"/>
      <c r="BZ36" s="642"/>
      <c r="CA36" s="642"/>
      <c r="CB36" s="651"/>
      <c r="CD36" s="656" t="s">
        <v>329</v>
      </c>
      <c r="CE36" s="657"/>
      <c r="CF36" s="657"/>
      <c r="CG36" s="657"/>
      <c r="CH36" s="657"/>
      <c r="CI36" s="657"/>
      <c r="CJ36" s="657"/>
      <c r="CK36" s="657"/>
      <c r="CL36" s="657"/>
      <c r="CM36" s="657"/>
      <c r="CN36" s="657"/>
      <c r="CO36" s="657"/>
      <c r="CP36" s="657"/>
      <c r="CQ36" s="658"/>
      <c r="CR36" s="641">
        <v>342492</v>
      </c>
      <c r="CS36" s="642"/>
      <c r="CT36" s="642"/>
      <c r="CU36" s="642"/>
      <c r="CV36" s="642"/>
      <c r="CW36" s="642"/>
      <c r="CX36" s="642"/>
      <c r="CY36" s="643"/>
      <c r="CZ36" s="646">
        <v>14.5</v>
      </c>
      <c r="DA36" s="674"/>
      <c r="DB36" s="674"/>
      <c r="DC36" s="679"/>
      <c r="DD36" s="650">
        <v>320940</v>
      </c>
      <c r="DE36" s="642"/>
      <c r="DF36" s="642"/>
      <c r="DG36" s="642"/>
      <c r="DH36" s="642"/>
      <c r="DI36" s="642"/>
      <c r="DJ36" s="642"/>
      <c r="DK36" s="643"/>
      <c r="DL36" s="650">
        <v>277660</v>
      </c>
      <c r="DM36" s="642"/>
      <c r="DN36" s="642"/>
      <c r="DO36" s="642"/>
      <c r="DP36" s="642"/>
      <c r="DQ36" s="642"/>
      <c r="DR36" s="642"/>
      <c r="DS36" s="642"/>
      <c r="DT36" s="642"/>
      <c r="DU36" s="642"/>
      <c r="DV36" s="643"/>
      <c r="DW36" s="646">
        <v>17.399999999999999</v>
      </c>
      <c r="DX36" s="674"/>
      <c r="DY36" s="674"/>
      <c r="DZ36" s="674"/>
      <c r="EA36" s="674"/>
      <c r="EB36" s="674"/>
      <c r="EC36" s="675"/>
    </row>
    <row r="37" spans="2:133" ht="11.25" customHeight="1" x14ac:dyDescent="0.15">
      <c r="B37" s="638" t="s">
        <v>330</v>
      </c>
      <c r="C37" s="639"/>
      <c r="D37" s="639"/>
      <c r="E37" s="639"/>
      <c r="F37" s="639"/>
      <c r="G37" s="639"/>
      <c r="H37" s="639"/>
      <c r="I37" s="639"/>
      <c r="J37" s="639"/>
      <c r="K37" s="639"/>
      <c r="L37" s="639"/>
      <c r="M37" s="639"/>
      <c r="N37" s="639"/>
      <c r="O37" s="639"/>
      <c r="P37" s="639"/>
      <c r="Q37" s="640"/>
      <c r="R37" s="641">
        <v>59925</v>
      </c>
      <c r="S37" s="642"/>
      <c r="T37" s="642"/>
      <c r="U37" s="642"/>
      <c r="V37" s="642"/>
      <c r="W37" s="642"/>
      <c r="X37" s="642"/>
      <c r="Y37" s="643"/>
      <c r="Z37" s="644">
        <v>2.5</v>
      </c>
      <c r="AA37" s="644"/>
      <c r="AB37" s="644"/>
      <c r="AC37" s="644"/>
      <c r="AD37" s="645" t="s">
        <v>126</v>
      </c>
      <c r="AE37" s="645"/>
      <c r="AF37" s="645"/>
      <c r="AG37" s="645"/>
      <c r="AH37" s="645"/>
      <c r="AI37" s="645"/>
      <c r="AJ37" s="645"/>
      <c r="AK37" s="645"/>
      <c r="AL37" s="646" t="s">
        <v>172</v>
      </c>
      <c r="AM37" s="647"/>
      <c r="AN37" s="647"/>
      <c r="AO37" s="648"/>
      <c r="AQ37" s="718" t="s">
        <v>331</v>
      </c>
      <c r="AR37" s="719"/>
      <c r="AS37" s="719"/>
      <c r="AT37" s="719"/>
      <c r="AU37" s="719"/>
      <c r="AV37" s="719"/>
      <c r="AW37" s="719"/>
      <c r="AX37" s="719"/>
      <c r="AY37" s="720"/>
      <c r="AZ37" s="641">
        <v>43000</v>
      </c>
      <c r="BA37" s="642"/>
      <c r="BB37" s="642"/>
      <c r="BC37" s="642"/>
      <c r="BD37" s="677"/>
      <c r="BE37" s="677"/>
      <c r="BF37" s="700"/>
      <c r="BG37" s="656" t="s">
        <v>332</v>
      </c>
      <c r="BH37" s="657"/>
      <c r="BI37" s="657"/>
      <c r="BJ37" s="657"/>
      <c r="BK37" s="657"/>
      <c r="BL37" s="657"/>
      <c r="BM37" s="657"/>
      <c r="BN37" s="657"/>
      <c r="BO37" s="657"/>
      <c r="BP37" s="657"/>
      <c r="BQ37" s="657"/>
      <c r="BR37" s="657"/>
      <c r="BS37" s="657"/>
      <c r="BT37" s="657"/>
      <c r="BU37" s="658"/>
      <c r="BV37" s="641">
        <v>266</v>
      </c>
      <c r="BW37" s="642"/>
      <c r="BX37" s="642"/>
      <c r="BY37" s="642"/>
      <c r="BZ37" s="642"/>
      <c r="CA37" s="642"/>
      <c r="CB37" s="651"/>
      <c r="CD37" s="656" t="s">
        <v>333</v>
      </c>
      <c r="CE37" s="657"/>
      <c r="CF37" s="657"/>
      <c r="CG37" s="657"/>
      <c r="CH37" s="657"/>
      <c r="CI37" s="657"/>
      <c r="CJ37" s="657"/>
      <c r="CK37" s="657"/>
      <c r="CL37" s="657"/>
      <c r="CM37" s="657"/>
      <c r="CN37" s="657"/>
      <c r="CO37" s="657"/>
      <c r="CP37" s="657"/>
      <c r="CQ37" s="658"/>
      <c r="CR37" s="641">
        <v>241865</v>
      </c>
      <c r="CS37" s="677"/>
      <c r="CT37" s="677"/>
      <c r="CU37" s="677"/>
      <c r="CV37" s="677"/>
      <c r="CW37" s="677"/>
      <c r="CX37" s="677"/>
      <c r="CY37" s="678"/>
      <c r="CZ37" s="646">
        <v>10.199999999999999</v>
      </c>
      <c r="DA37" s="674"/>
      <c r="DB37" s="674"/>
      <c r="DC37" s="679"/>
      <c r="DD37" s="650">
        <v>241553</v>
      </c>
      <c r="DE37" s="677"/>
      <c r="DF37" s="677"/>
      <c r="DG37" s="677"/>
      <c r="DH37" s="677"/>
      <c r="DI37" s="677"/>
      <c r="DJ37" s="677"/>
      <c r="DK37" s="678"/>
      <c r="DL37" s="650">
        <v>200190</v>
      </c>
      <c r="DM37" s="677"/>
      <c r="DN37" s="677"/>
      <c r="DO37" s="677"/>
      <c r="DP37" s="677"/>
      <c r="DQ37" s="677"/>
      <c r="DR37" s="677"/>
      <c r="DS37" s="677"/>
      <c r="DT37" s="677"/>
      <c r="DU37" s="677"/>
      <c r="DV37" s="678"/>
      <c r="DW37" s="646">
        <v>12.6</v>
      </c>
      <c r="DX37" s="674"/>
      <c r="DY37" s="674"/>
      <c r="DZ37" s="674"/>
      <c r="EA37" s="674"/>
      <c r="EB37" s="674"/>
      <c r="EC37" s="675"/>
    </row>
    <row r="38" spans="2:133" ht="11.25" customHeight="1" x14ac:dyDescent="0.15">
      <c r="B38" s="686" t="s">
        <v>334</v>
      </c>
      <c r="C38" s="687"/>
      <c r="D38" s="687"/>
      <c r="E38" s="687"/>
      <c r="F38" s="687"/>
      <c r="G38" s="687"/>
      <c r="H38" s="687"/>
      <c r="I38" s="687"/>
      <c r="J38" s="687"/>
      <c r="K38" s="687"/>
      <c r="L38" s="687"/>
      <c r="M38" s="687"/>
      <c r="N38" s="687"/>
      <c r="O38" s="687"/>
      <c r="P38" s="687"/>
      <c r="Q38" s="688"/>
      <c r="R38" s="721">
        <v>2414501</v>
      </c>
      <c r="S38" s="722"/>
      <c r="T38" s="722"/>
      <c r="U38" s="722"/>
      <c r="V38" s="722"/>
      <c r="W38" s="722"/>
      <c r="X38" s="722"/>
      <c r="Y38" s="723"/>
      <c r="Z38" s="724">
        <v>100</v>
      </c>
      <c r="AA38" s="724"/>
      <c r="AB38" s="724"/>
      <c r="AC38" s="724"/>
      <c r="AD38" s="725">
        <v>1531906</v>
      </c>
      <c r="AE38" s="725"/>
      <c r="AF38" s="725"/>
      <c r="AG38" s="725"/>
      <c r="AH38" s="725"/>
      <c r="AI38" s="725"/>
      <c r="AJ38" s="725"/>
      <c r="AK38" s="725"/>
      <c r="AL38" s="726">
        <v>100</v>
      </c>
      <c r="AM38" s="712"/>
      <c r="AN38" s="712"/>
      <c r="AO38" s="727"/>
      <c r="AQ38" s="718" t="s">
        <v>335</v>
      </c>
      <c r="AR38" s="719"/>
      <c r="AS38" s="719"/>
      <c r="AT38" s="719"/>
      <c r="AU38" s="719"/>
      <c r="AV38" s="719"/>
      <c r="AW38" s="719"/>
      <c r="AX38" s="719"/>
      <c r="AY38" s="720"/>
      <c r="AZ38" s="641" t="s">
        <v>236</v>
      </c>
      <c r="BA38" s="642"/>
      <c r="BB38" s="642"/>
      <c r="BC38" s="642"/>
      <c r="BD38" s="677"/>
      <c r="BE38" s="677"/>
      <c r="BF38" s="700"/>
      <c r="BG38" s="656" t="s">
        <v>336</v>
      </c>
      <c r="BH38" s="657"/>
      <c r="BI38" s="657"/>
      <c r="BJ38" s="657"/>
      <c r="BK38" s="657"/>
      <c r="BL38" s="657"/>
      <c r="BM38" s="657"/>
      <c r="BN38" s="657"/>
      <c r="BO38" s="657"/>
      <c r="BP38" s="657"/>
      <c r="BQ38" s="657"/>
      <c r="BR38" s="657"/>
      <c r="BS38" s="657"/>
      <c r="BT38" s="657"/>
      <c r="BU38" s="658"/>
      <c r="BV38" s="641">
        <v>379</v>
      </c>
      <c r="BW38" s="642"/>
      <c r="BX38" s="642"/>
      <c r="BY38" s="642"/>
      <c r="BZ38" s="642"/>
      <c r="CA38" s="642"/>
      <c r="CB38" s="651"/>
      <c r="CD38" s="656" t="s">
        <v>337</v>
      </c>
      <c r="CE38" s="657"/>
      <c r="CF38" s="657"/>
      <c r="CG38" s="657"/>
      <c r="CH38" s="657"/>
      <c r="CI38" s="657"/>
      <c r="CJ38" s="657"/>
      <c r="CK38" s="657"/>
      <c r="CL38" s="657"/>
      <c r="CM38" s="657"/>
      <c r="CN38" s="657"/>
      <c r="CO38" s="657"/>
      <c r="CP38" s="657"/>
      <c r="CQ38" s="658"/>
      <c r="CR38" s="641">
        <v>179566</v>
      </c>
      <c r="CS38" s="642"/>
      <c r="CT38" s="642"/>
      <c r="CU38" s="642"/>
      <c r="CV38" s="642"/>
      <c r="CW38" s="642"/>
      <c r="CX38" s="642"/>
      <c r="CY38" s="643"/>
      <c r="CZ38" s="646">
        <v>7.6</v>
      </c>
      <c r="DA38" s="674"/>
      <c r="DB38" s="674"/>
      <c r="DC38" s="679"/>
      <c r="DD38" s="650">
        <v>168719</v>
      </c>
      <c r="DE38" s="642"/>
      <c r="DF38" s="642"/>
      <c r="DG38" s="642"/>
      <c r="DH38" s="642"/>
      <c r="DI38" s="642"/>
      <c r="DJ38" s="642"/>
      <c r="DK38" s="643"/>
      <c r="DL38" s="650">
        <v>159744</v>
      </c>
      <c r="DM38" s="642"/>
      <c r="DN38" s="642"/>
      <c r="DO38" s="642"/>
      <c r="DP38" s="642"/>
      <c r="DQ38" s="642"/>
      <c r="DR38" s="642"/>
      <c r="DS38" s="642"/>
      <c r="DT38" s="642"/>
      <c r="DU38" s="642"/>
      <c r="DV38" s="643"/>
      <c r="DW38" s="646">
        <v>10</v>
      </c>
      <c r="DX38" s="674"/>
      <c r="DY38" s="674"/>
      <c r="DZ38" s="674"/>
      <c r="EA38" s="674"/>
      <c r="EB38" s="674"/>
      <c r="EC38" s="675"/>
    </row>
    <row r="39" spans="2:133" ht="11.25" customHeight="1" x14ac:dyDescent="0.15">
      <c r="AQ39" s="718" t="s">
        <v>338</v>
      </c>
      <c r="AR39" s="719"/>
      <c r="AS39" s="719"/>
      <c r="AT39" s="719"/>
      <c r="AU39" s="719"/>
      <c r="AV39" s="719"/>
      <c r="AW39" s="719"/>
      <c r="AX39" s="719"/>
      <c r="AY39" s="720"/>
      <c r="AZ39" s="641" t="s">
        <v>236</v>
      </c>
      <c r="BA39" s="642"/>
      <c r="BB39" s="642"/>
      <c r="BC39" s="642"/>
      <c r="BD39" s="677"/>
      <c r="BE39" s="677"/>
      <c r="BF39" s="700"/>
      <c r="BG39" s="732" t="s">
        <v>339</v>
      </c>
      <c r="BH39" s="733"/>
      <c r="BI39" s="733"/>
      <c r="BJ39" s="733"/>
      <c r="BK39" s="733"/>
      <c r="BL39" s="229"/>
      <c r="BM39" s="657" t="s">
        <v>340</v>
      </c>
      <c r="BN39" s="657"/>
      <c r="BO39" s="657"/>
      <c r="BP39" s="657"/>
      <c r="BQ39" s="657"/>
      <c r="BR39" s="657"/>
      <c r="BS39" s="657"/>
      <c r="BT39" s="657"/>
      <c r="BU39" s="658"/>
      <c r="BV39" s="641">
        <v>79</v>
      </c>
      <c r="BW39" s="642"/>
      <c r="BX39" s="642"/>
      <c r="BY39" s="642"/>
      <c r="BZ39" s="642"/>
      <c r="CA39" s="642"/>
      <c r="CB39" s="651"/>
      <c r="CD39" s="656" t="s">
        <v>341</v>
      </c>
      <c r="CE39" s="657"/>
      <c r="CF39" s="657"/>
      <c r="CG39" s="657"/>
      <c r="CH39" s="657"/>
      <c r="CI39" s="657"/>
      <c r="CJ39" s="657"/>
      <c r="CK39" s="657"/>
      <c r="CL39" s="657"/>
      <c r="CM39" s="657"/>
      <c r="CN39" s="657"/>
      <c r="CO39" s="657"/>
      <c r="CP39" s="657"/>
      <c r="CQ39" s="658"/>
      <c r="CR39" s="641">
        <v>24484</v>
      </c>
      <c r="CS39" s="677"/>
      <c r="CT39" s="677"/>
      <c r="CU39" s="677"/>
      <c r="CV39" s="677"/>
      <c r="CW39" s="677"/>
      <c r="CX39" s="677"/>
      <c r="CY39" s="678"/>
      <c r="CZ39" s="646">
        <v>1</v>
      </c>
      <c r="DA39" s="674"/>
      <c r="DB39" s="674"/>
      <c r="DC39" s="679"/>
      <c r="DD39" s="650" t="s">
        <v>236</v>
      </c>
      <c r="DE39" s="677"/>
      <c r="DF39" s="677"/>
      <c r="DG39" s="677"/>
      <c r="DH39" s="677"/>
      <c r="DI39" s="677"/>
      <c r="DJ39" s="677"/>
      <c r="DK39" s="678"/>
      <c r="DL39" s="650" t="s">
        <v>126</v>
      </c>
      <c r="DM39" s="677"/>
      <c r="DN39" s="677"/>
      <c r="DO39" s="677"/>
      <c r="DP39" s="677"/>
      <c r="DQ39" s="677"/>
      <c r="DR39" s="677"/>
      <c r="DS39" s="677"/>
      <c r="DT39" s="677"/>
      <c r="DU39" s="677"/>
      <c r="DV39" s="678"/>
      <c r="DW39" s="646" t="s">
        <v>236</v>
      </c>
      <c r="DX39" s="674"/>
      <c r="DY39" s="674"/>
      <c r="DZ39" s="674"/>
      <c r="EA39" s="674"/>
      <c r="EB39" s="674"/>
      <c r="EC39" s="675"/>
    </row>
    <row r="40" spans="2:133" ht="11.25" customHeight="1" x14ac:dyDescent="0.15">
      <c r="AQ40" s="718" t="s">
        <v>342</v>
      </c>
      <c r="AR40" s="719"/>
      <c r="AS40" s="719"/>
      <c r="AT40" s="719"/>
      <c r="AU40" s="719"/>
      <c r="AV40" s="719"/>
      <c r="AW40" s="719"/>
      <c r="AX40" s="719"/>
      <c r="AY40" s="720"/>
      <c r="AZ40" s="641">
        <v>26100</v>
      </c>
      <c r="BA40" s="642"/>
      <c r="BB40" s="642"/>
      <c r="BC40" s="642"/>
      <c r="BD40" s="677"/>
      <c r="BE40" s="677"/>
      <c r="BF40" s="700"/>
      <c r="BG40" s="732"/>
      <c r="BH40" s="733"/>
      <c r="BI40" s="733"/>
      <c r="BJ40" s="733"/>
      <c r="BK40" s="733"/>
      <c r="BL40" s="229"/>
      <c r="BM40" s="657" t="s">
        <v>343</v>
      </c>
      <c r="BN40" s="657"/>
      <c r="BO40" s="657"/>
      <c r="BP40" s="657"/>
      <c r="BQ40" s="657"/>
      <c r="BR40" s="657"/>
      <c r="BS40" s="657"/>
      <c r="BT40" s="657"/>
      <c r="BU40" s="658"/>
      <c r="BV40" s="641" t="s">
        <v>236</v>
      </c>
      <c r="BW40" s="642"/>
      <c r="BX40" s="642"/>
      <c r="BY40" s="642"/>
      <c r="BZ40" s="642"/>
      <c r="CA40" s="642"/>
      <c r="CB40" s="651"/>
      <c r="CD40" s="656" t="s">
        <v>344</v>
      </c>
      <c r="CE40" s="657"/>
      <c r="CF40" s="657"/>
      <c r="CG40" s="657"/>
      <c r="CH40" s="657"/>
      <c r="CI40" s="657"/>
      <c r="CJ40" s="657"/>
      <c r="CK40" s="657"/>
      <c r="CL40" s="657"/>
      <c r="CM40" s="657"/>
      <c r="CN40" s="657"/>
      <c r="CO40" s="657"/>
      <c r="CP40" s="657"/>
      <c r="CQ40" s="658"/>
      <c r="CR40" s="641">
        <v>15740</v>
      </c>
      <c r="CS40" s="642"/>
      <c r="CT40" s="642"/>
      <c r="CU40" s="642"/>
      <c r="CV40" s="642"/>
      <c r="CW40" s="642"/>
      <c r="CX40" s="642"/>
      <c r="CY40" s="643"/>
      <c r="CZ40" s="646">
        <v>0.7</v>
      </c>
      <c r="DA40" s="674"/>
      <c r="DB40" s="674"/>
      <c r="DC40" s="679"/>
      <c r="DD40" s="650" t="s">
        <v>126</v>
      </c>
      <c r="DE40" s="642"/>
      <c r="DF40" s="642"/>
      <c r="DG40" s="642"/>
      <c r="DH40" s="642"/>
      <c r="DI40" s="642"/>
      <c r="DJ40" s="642"/>
      <c r="DK40" s="643"/>
      <c r="DL40" s="650" t="s">
        <v>126</v>
      </c>
      <c r="DM40" s="642"/>
      <c r="DN40" s="642"/>
      <c r="DO40" s="642"/>
      <c r="DP40" s="642"/>
      <c r="DQ40" s="642"/>
      <c r="DR40" s="642"/>
      <c r="DS40" s="642"/>
      <c r="DT40" s="642"/>
      <c r="DU40" s="642"/>
      <c r="DV40" s="643"/>
      <c r="DW40" s="646" t="s">
        <v>236</v>
      </c>
      <c r="DX40" s="674"/>
      <c r="DY40" s="674"/>
      <c r="DZ40" s="674"/>
      <c r="EA40" s="674"/>
      <c r="EB40" s="674"/>
      <c r="EC40" s="675"/>
    </row>
    <row r="41" spans="2:133" ht="11.25" customHeight="1" x14ac:dyDescent="0.15">
      <c r="AQ41" s="728" t="s">
        <v>345</v>
      </c>
      <c r="AR41" s="729"/>
      <c r="AS41" s="729"/>
      <c r="AT41" s="729"/>
      <c r="AU41" s="729"/>
      <c r="AV41" s="729"/>
      <c r="AW41" s="729"/>
      <c r="AX41" s="729"/>
      <c r="AY41" s="730"/>
      <c r="AZ41" s="721">
        <v>38466</v>
      </c>
      <c r="BA41" s="722"/>
      <c r="BB41" s="722"/>
      <c r="BC41" s="722"/>
      <c r="BD41" s="711"/>
      <c r="BE41" s="711"/>
      <c r="BF41" s="713"/>
      <c r="BG41" s="734"/>
      <c r="BH41" s="735"/>
      <c r="BI41" s="735"/>
      <c r="BJ41" s="735"/>
      <c r="BK41" s="735"/>
      <c r="BL41" s="230"/>
      <c r="BM41" s="666" t="s">
        <v>346</v>
      </c>
      <c r="BN41" s="666"/>
      <c r="BO41" s="666"/>
      <c r="BP41" s="666"/>
      <c r="BQ41" s="666"/>
      <c r="BR41" s="666"/>
      <c r="BS41" s="666"/>
      <c r="BT41" s="666"/>
      <c r="BU41" s="667"/>
      <c r="BV41" s="721">
        <v>193</v>
      </c>
      <c r="BW41" s="722"/>
      <c r="BX41" s="722"/>
      <c r="BY41" s="722"/>
      <c r="BZ41" s="722"/>
      <c r="CA41" s="722"/>
      <c r="CB41" s="731"/>
      <c r="CD41" s="656" t="s">
        <v>347</v>
      </c>
      <c r="CE41" s="657"/>
      <c r="CF41" s="657"/>
      <c r="CG41" s="657"/>
      <c r="CH41" s="657"/>
      <c r="CI41" s="657"/>
      <c r="CJ41" s="657"/>
      <c r="CK41" s="657"/>
      <c r="CL41" s="657"/>
      <c r="CM41" s="657"/>
      <c r="CN41" s="657"/>
      <c r="CO41" s="657"/>
      <c r="CP41" s="657"/>
      <c r="CQ41" s="658"/>
      <c r="CR41" s="641" t="s">
        <v>236</v>
      </c>
      <c r="CS41" s="677"/>
      <c r="CT41" s="677"/>
      <c r="CU41" s="677"/>
      <c r="CV41" s="677"/>
      <c r="CW41" s="677"/>
      <c r="CX41" s="677"/>
      <c r="CY41" s="678"/>
      <c r="CZ41" s="646" t="s">
        <v>126</v>
      </c>
      <c r="DA41" s="674"/>
      <c r="DB41" s="674"/>
      <c r="DC41" s="679"/>
      <c r="DD41" s="650" t="s">
        <v>172</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3" t="s">
        <v>348</v>
      </c>
      <c r="C42" s="223"/>
      <c r="D42" s="223"/>
      <c r="E42" s="223"/>
      <c r="F42" s="223"/>
      <c r="G42" s="223"/>
      <c r="H42" s="223"/>
      <c r="I42" s="223"/>
      <c r="J42" s="223"/>
      <c r="K42" s="223"/>
      <c r="L42" s="223"/>
      <c r="M42" s="223"/>
      <c r="N42" s="223"/>
      <c r="O42" s="223"/>
      <c r="P42" s="223"/>
      <c r="Q42" s="223"/>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BV42" s="232"/>
      <c r="BW42" s="232"/>
      <c r="BX42" s="232"/>
      <c r="BY42" s="232"/>
      <c r="BZ42" s="232"/>
      <c r="CA42" s="232"/>
      <c r="CB42" s="232"/>
      <c r="CD42" s="638" t="s">
        <v>349</v>
      </c>
      <c r="CE42" s="639"/>
      <c r="CF42" s="639"/>
      <c r="CG42" s="639"/>
      <c r="CH42" s="639"/>
      <c r="CI42" s="639"/>
      <c r="CJ42" s="639"/>
      <c r="CK42" s="639"/>
      <c r="CL42" s="639"/>
      <c r="CM42" s="639"/>
      <c r="CN42" s="639"/>
      <c r="CO42" s="639"/>
      <c r="CP42" s="639"/>
      <c r="CQ42" s="640"/>
      <c r="CR42" s="641">
        <v>391089</v>
      </c>
      <c r="CS42" s="642"/>
      <c r="CT42" s="642"/>
      <c r="CU42" s="642"/>
      <c r="CV42" s="642"/>
      <c r="CW42" s="642"/>
      <c r="CX42" s="642"/>
      <c r="CY42" s="643"/>
      <c r="CZ42" s="646">
        <v>16.600000000000001</v>
      </c>
      <c r="DA42" s="647"/>
      <c r="DB42" s="647"/>
      <c r="DC42" s="742"/>
      <c r="DD42" s="650">
        <v>189029</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3" t="s">
        <v>350</v>
      </c>
      <c r="C43" s="223"/>
      <c r="D43" s="223"/>
      <c r="E43" s="223"/>
      <c r="F43" s="223"/>
      <c r="G43" s="223"/>
      <c r="H43" s="223"/>
      <c r="I43" s="223"/>
      <c r="J43" s="223"/>
      <c r="K43" s="223"/>
      <c r="L43" s="223"/>
      <c r="M43" s="223"/>
      <c r="N43" s="223"/>
      <c r="O43" s="223"/>
      <c r="P43" s="223"/>
      <c r="Q43" s="223"/>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CD43" s="638" t="s">
        <v>351</v>
      </c>
      <c r="CE43" s="639"/>
      <c r="CF43" s="639"/>
      <c r="CG43" s="639"/>
      <c r="CH43" s="639"/>
      <c r="CI43" s="639"/>
      <c r="CJ43" s="639"/>
      <c r="CK43" s="639"/>
      <c r="CL43" s="639"/>
      <c r="CM43" s="639"/>
      <c r="CN43" s="639"/>
      <c r="CO43" s="639"/>
      <c r="CP43" s="639"/>
      <c r="CQ43" s="640"/>
      <c r="CR43" s="641" t="s">
        <v>126</v>
      </c>
      <c r="CS43" s="677"/>
      <c r="CT43" s="677"/>
      <c r="CU43" s="677"/>
      <c r="CV43" s="677"/>
      <c r="CW43" s="677"/>
      <c r="CX43" s="677"/>
      <c r="CY43" s="678"/>
      <c r="CZ43" s="646" t="s">
        <v>236</v>
      </c>
      <c r="DA43" s="674"/>
      <c r="DB43" s="674"/>
      <c r="DC43" s="679"/>
      <c r="DD43" s="650" t="s">
        <v>126</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34" t="s">
        <v>352</v>
      </c>
      <c r="CD44" s="753" t="s">
        <v>303</v>
      </c>
      <c r="CE44" s="754"/>
      <c r="CF44" s="638" t="s">
        <v>353</v>
      </c>
      <c r="CG44" s="639"/>
      <c r="CH44" s="639"/>
      <c r="CI44" s="639"/>
      <c r="CJ44" s="639"/>
      <c r="CK44" s="639"/>
      <c r="CL44" s="639"/>
      <c r="CM44" s="639"/>
      <c r="CN44" s="639"/>
      <c r="CO44" s="639"/>
      <c r="CP44" s="639"/>
      <c r="CQ44" s="640"/>
      <c r="CR44" s="641">
        <v>391089</v>
      </c>
      <c r="CS44" s="642"/>
      <c r="CT44" s="642"/>
      <c r="CU44" s="642"/>
      <c r="CV44" s="642"/>
      <c r="CW44" s="642"/>
      <c r="CX44" s="642"/>
      <c r="CY44" s="643"/>
      <c r="CZ44" s="646">
        <v>16.600000000000001</v>
      </c>
      <c r="DA44" s="647"/>
      <c r="DB44" s="647"/>
      <c r="DC44" s="742"/>
      <c r="DD44" s="650">
        <v>189029</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354</v>
      </c>
      <c r="CG45" s="639"/>
      <c r="CH45" s="639"/>
      <c r="CI45" s="639"/>
      <c r="CJ45" s="639"/>
      <c r="CK45" s="639"/>
      <c r="CL45" s="639"/>
      <c r="CM45" s="639"/>
      <c r="CN45" s="639"/>
      <c r="CO45" s="639"/>
      <c r="CP45" s="639"/>
      <c r="CQ45" s="640"/>
      <c r="CR45" s="641">
        <v>163102</v>
      </c>
      <c r="CS45" s="677"/>
      <c r="CT45" s="677"/>
      <c r="CU45" s="677"/>
      <c r="CV45" s="677"/>
      <c r="CW45" s="677"/>
      <c r="CX45" s="677"/>
      <c r="CY45" s="678"/>
      <c r="CZ45" s="646">
        <v>6.9</v>
      </c>
      <c r="DA45" s="674"/>
      <c r="DB45" s="674"/>
      <c r="DC45" s="679"/>
      <c r="DD45" s="650">
        <v>60010</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355</v>
      </c>
      <c r="CG46" s="639"/>
      <c r="CH46" s="639"/>
      <c r="CI46" s="639"/>
      <c r="CJ46" s="639"/>
      <c r="CK46" s="639"/>
      <c r="CL46" s="639"/>
      <c r="CM46" s="639"/>
      <c r="CN46" s="639"/>
      <c r="CO46" s="639"/>
      <c r="CP46" s="639"/>
      <c r="CQ46" s="640"/>
      <c r="CR46" s="641">
        <v>227987</v>
      </c>
      <c r="CS46" s="642"/>
      <c r="CT46" s="642"/>
      <c r="CU46" s="642"/>
      <c r="CV46" s="642"/>
      <c r="CW46" s="642"/>
      <c r="CX46" s="642"/>
      <c r="CY46" s="643"/>
      <c r="CZ46" s="646">
        <v>9.6999999999999993</v>
      </c>
      <c r="DA46" s="647"/>
      <c r="DB46" s="647"/>
      <c r="DC46" s="742"/>
      <c r="DD46" s="650">
        <v>129019</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356</v>
      </c>
      <c r="CG47" s="639"/>
      <c r="CH47" s="639"/>
      <c r="CI47" s="639"/>
      <c r="CJ47" s="639"/>
      <c r="CK47" s="639"/>
      <c r="CL47" s="639"/>
      <c r="CM47" s="639"/>
      <c r="CN47" s="639"/>
      <c r="CO47" s="639"/>
      <c r="CP47" s="639"/>
      <c r="CQ47" s="640"/>
      <c r="CR47" s="641" t="s">
        <v>126</v>
      </c>
      <c r="CS47" s="677"/>
      <c r="CT47" s="677"/>
      <c r="CU47" s="677"/>
      <c r="CV47" s="677"/>
      <c r="CW47" s="677"/>
      <c r="CX47" s="677"/>
      <c r="CY47" s="678"/>
      <c r="CZ47" s="646" t="s">
        <v>236</v>
      </c>
      <c r="DA47" s="674"/>
      <c r="DB47" s="674"/>
      <c r="DC47" s="679"/>
      <c r="DD47" s="650" t="s">
        <v>126</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357</v>
      </c>
      <c r="CG48" s="639"/>
      <c r="CH48" s="639"/>
      <c r="CI48" s="639"/>
      <c r="CJ48" s="639"/>
      <c r="CK48" s="639"/>
      <c r="CL48" s="639"/>
      <c r="CM48" s="639"/>
      <c r="CN48" s="639"/>
      <c r="CO48" s="639"/>
      <c r="CP48" s="639"/>
      <c r="CQ48" s="640"/>
      <c r="CR48" s="641" t="s">
        <v>236</v>
      </c>
      <c r="CS48" s="642"/>
      <c r="CT48" s="642"/>
      <c r="CU48" s="642"/>
      <c r="CV48" s="642"/>
      <c r="CW48" s="642"/>
      <c r="CX48" s="642"/>
      <c r="CY48" s="643"/>
      <c r="CZ48" s="646" t="s">
        <v>236</v>
      </c>
      <c r="DA48" s="647"/>
      <c r="DB48" s="647"/>
      <c r="DC48" s="742"/>
      <c r="DD48" s="650" t="s">
        <v>126</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358</v>
      </c>
      <c r="CE49" s="687"/>
      <c r="CF49" s="687"/>
      <c r="CG49" s="687"/>
      <c r="CH49" s="687"/>
      <c r="CI49" s="687"/>
      <c r="CJ49" s="687"/>
      <c r="CK49" s="687"/>
      <c r="CL49" s="687"/>
      <c r="CM49" s="687"/>
      <c r="CN49" s="687"/>
      <c r="CO49" s="687"/>
      <c r="CP49" s="687"/>
      <c r="CQ49" s="688"/>
      <c r="CR49" s="721">
        <v>2360565</v>
      </c>
      <c r="CS49" s="711"/>
      <c r="CT49" s="711"/>
      <c r="CU49" s="711"/>
      <c r="CV49" s="711"/>
      <c r="CW49" s="711"/>
      <c r="CX49" s="711"/>
      <c r="CY49" s="743"/>
      <c r="CZ49" s="726">
        <v>100</v>
      </c>
      <c r="DA49" s="744"/>
      <c r="DB49" s="744"/>
      <c r="DC49" s="745"/>
      <c r="DD49" s="746">
        <v>1842988</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9LRlwHetM4k8pNcQOsxw9241y96RlwY0MvO5ZJXgycr6P6ycKKbRAFHKNUP8YYui2nSqjyvyfwrXcE6JOJ030A==" saltValue="KC5d1jBk4l/IlmQetMtNI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EA136"/>
  <sheetViews>
    <sheetView zoomScale="70" zoomScaleNormal="25" zoomScaleSheetLayoutView="70" workbookViewId="0">
      <selection activeCell="AU95" sqref="AU95"/>
    </sheetView>
  </sheetViews>
  <sheetFormatPr defaultColWidth="0" defaultRowHeight="13.5" zeroHeight="1" x14ac:dyDescent="0.15"/>
  <cols>
    <col min="1" max="130" width="2.75" style="283" customWidth="1"/>
    <col min="131" max="131" width="1.625" style="283" customWidth="1"/>
    <col min="132" max="16384" width="9" style="283" hidden="1"/>
  </cols>
  <sheetData>
    <row r="1" spans="1:131" s="241" customFormat="1" ht="11.25" customHeight="1" thickBot="1" x14ac:dyDescent="0.2">
      <c r="A1" s="236"/>
      <c r="B1" s="236"/>
      <c r="C1" s="236"/>
      <c r="D1" s="236"/>
      <c r="E1" s="236"/>
      <c r="F1" s="236"/>
      <c r="G1" s="236"/>
      <c r="H1" s="236"/>
      <c r="I1" s="236"/>
      <c r="J1" s="236"/>
      <c r="K1" s="236"/>
      <c r="L1" s="236"/>
      <c r="M1" s="236"/>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7"/>
      <c r="AM1" s="237"/>
      <c r="AN1" s="237"/>
      <c r="AO1" s="237"/>
      <c r="AP1" s="237"/>
      <c r="AQ1" s="237"/>
      <c r="AR1" s="237"/>
      <c r="AS1" s="237"/>
      <c r="AT1" s="237"/>
      <c r="AU1" s="237"/>
      <c r="AV1" s="237"/>
      <c r="AW1" s="237"/>
      <c r="AX1" s="237"/>
      <c r="AY1" s="237"/>
      <c r="AZ1" s="237"/>
      <c r="BA1" s="237"/>
      <c r="BB1" s="237"/>
      <c r="BC1" s="237"/>
      <c r="BD1" s="237"/>
      <c r="BE1" s="237"/>
      <c r="BF1" s="237"/>
      <c r="BG1" s="237"/>
      <c r="BH1" s="237"/>
      <c r="BI1" s="237"/>
      <c r="BJ1" s="237"/>
      <c r="BK1" s="237"/>
      <c r="BL1" s="237"/>
      <c r="BM1" s="237"/>
      <c r="BN1" s="237"/>
      <c r="BO1" s="237"/>
      <c r="BP1" s="237"/>
      <c r="BQ1" s="237"/>
      <c r="BR1" s="237"/>
      <c r="BS1" s="237"/>
      <c r="BT1" s="237"/>
      <c r="BU1" s="237"/>
      <c r="BV1" s="237"/>
      <c r="BW1" s="237"/>
      <c r="BX1" s="237"/>
      <c r="BY1" s="237"/>
      <c r="BZ1" s="237"/>
      <c r="CA1" s="237"/>
      <c r="CB1" s="237"/>
      <c r="CC1" s="237"/>
      <c r="CD1" s="237"/>
      <c r="CE1" s="237"/>
      <c r="CF1" s="237"/>
      <c r="CG1" s="237"/>
      <c r="CH1" s="237"/>
      <c r="CI1" s="237"/>
      <c r="CJ1" s="237"/>
      <c r="CK1" s="237"/>
      <c r="CL1" s="237"/>
      <c r="CM1" s="237"/>
      <c r="CN1" s="237"/>
      <c r="CO1" s="237"/>
      <c r="CP1" s="237"/>
      <c r="CQ1" s="237"/>
      <c r="CR1" s="237"/>
      <c r="CS1" s="237"/>
      <c r="CT1" s="237"/>
      <c r="CU1" s="237"/>
      <c r="CV1" s="237"/>
      <c r="CW1" s="237"/>
      <c r="CX1" s="237"/>
      <c r="CY1" s="237"/>
      <c r="CZ1" s="237"/>
      <c r="DA1" s="237"/>
      <c r="DB1" s="237"/>
      <c r="DC1" s="237"/>
      <c r="DD1" s="237"/>
      <c r="DE1" s="237"/>
      <c r="DF1" s="237"/>
      <c r="DG1" s="237"/>
      <c r="DH1" s="237"/>
      <c r="DI1" s="237"/>
      <c r="DJ1" s="237"/>
      <c r="DK1" s="237"/>
      <c r="DL1" s="237"/>
      <c r="DM1" s="237"/>
      <c r="DN1" s="237"/>
      <c r="DO1" s="237"/>
      <c r="DP1" s="238"/>
      <c r="DQ1" s="239"/>
      <c r="DR1" s="239"/>
      <c r="DS1" s="239"/>
      <c r="DT1" s="239"/>
      <c r="DU1" s="239"/>
      <c r="DV1" s="239"/>
      <c r="DW1" s="239"/>
      <c r="DX1" s="239"/>
      <c r="DY1" s="239"/>
      <c r="DZ1" s="239"/>
      <c r="EA1" s="240"/>
    </row>
    <row r="2" spans="1:131" s="245" customFormat="1" ht="26.25" customHeight="1" thickBot="1" x14ac:dyDescent="0.2">
      <c r="A2" s="242" t="s">
        <v>359</v>
      </c>
      <c r="B2" s="243"/>
      <c r="C2" s="243"/>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C2" s="243"/>
      <c r="AD2" s="243"/>
      <c r="AE2" s="243"/>
      <c r="AF2" s="243"/>
      <c r="AG2" s="243"/>
      <c r="AH2" s="243"/>
      <c r="AI2" s="243"/>
      <c r="AJ2" s="243"/>
      <c r="AK2" s="243"/>
      <c r="AL2" s="243"/>
      <c r="AM2" s="243"/>
      <c r="AN2" s="243"/>
      <c r="AO2" s="243"/>
      <c r="AP2" s="243"/>
      <c r="AQ2" s="243"/>
      <c r="AR2" s="243"/>
      <c r="AS2" s="243"/>
      <c r="AT2" s="243"/>
      <c r="AU2" s="243"/>
      <c r="AV2" s="243"/>
      <c r="AW2" s="243"/>
      <c r="AX2" s="243"/>
      <c r="AY2" s="243"/>
      <c r="AZ2" s="243"/>
      <c r="BA2" s="243"/>
      <c r="BB2" s="243"/>
      <c r="BC2" s="243"/>
      <c r="BD2" s="243"/>
      <c r="BE2" s="243"/>
      <c r="BF2" s="243"/>
      <c r="BG2" s="243"/>
      <c r="BH2" s="243"/>
      <c r="BI2" s="243"/>
      <c r="BJ2" s="243"/>
      <c r="BK2" s="243"/>
      <c r="BL2" s="243"/>
      <c r="BM2" s="243"/>
      <c r="BN2" s="243"/>
      <c r="BO2" s="243"/>
      <c r="BP2" s="243"/>
      <c r="BQ2" s="243"/>
      <c r="BR2" s="243"/>
      <c r="BS2" s="243"/>
      <c r="BT2" s="243"/>
      <c r="BU2" s="243"/>
      <c r="BV2" s="243"/>
      <c r="BW2" s="243"/>
      <c r="BX2" s="243"/>
      <c r="BY2" s="243"/>
      <c r="BZ2" s="243"/>
      <c r="CA2" s="243"/>
      <c r="CB2" s="243"/>
      <c r="CC2" s="243"/>
      <c r="CD2" s="243"/>
      <c r="CE2" s="243"/>
      <c r="CF2" s="243"/>
      <c r="CG2" s="243"/>
      <c r="CH2" s="243"/>
      <c r="CI2" s="243"/>
      <c r="CJ2" s="243"/>
      <c r="CK2" s="243"/>
      <c r="CL2" s="243"/>
      <c r="CM2" s="243"/>
      <c r="CN2" s="243"/>
      <c r="CO2" s="243"/>
      <c r="CP2" s="243"/>
      <c r="CQ2" s="243"/>
      <c r="CR2" s="243"/>
      <c r="CS2" s="243"/>
      <c r="CT2" s="243"/>
      <c r="CU2" s="243"/>
      <c r="CV2" s="243"/>
      <c r="CW2" s="243"/>
      <c r="CX2" s="243"/>
      <c r="CY2" s="243"/>
      <c r="CZ2" s="243"/>
      <c r="DA2" s="243"/>
      <c r="DB2" s="243"/>
      <c r="DC2" s="243"/>
      <c r="DD2" s="243"/>
      <c r="DE2" s="243"/>
      <c r="DF2" s="243"/>
      <c r="DG2" s="243"/>
      <c r="DH2" s="243"/>
      <c r="DI2" s="243"/>
      <c r="DJ2" s="788" t="s">
        <v>360</v>
      </c>
      <c r="DK2" s="789"/>
      <c r="DL2" s="789"/>
      <c r="DM2" s="789"/>
      <c r="DN2" s="789"/>
      <c r="DO2" s="790"/>
      <c r="DP2" s="243"/>
      <c r="DQ2" s="788" t="s">
        <v>361</v>
      </c>
      <c r="DR2" s="789"/>
      <c r="DS2" s="789"/>
      <c r="DT2" s="789"/>
      <c r="DU2" s="789"/>
      <c r="DV2" s="789"/>
      <c r="DW2" s="789"/>
      <c r="DX2" s="789"/>
      <c r="DY2" s="789"/>
      <c r="DZ2" s="790"/>
      <c r="EA2" s="244"/>
    </row>
    <row r="3" spans="1:131" s="241" customFormat="1" ht="11.25" customHeight="1" x14ac:dyDescent="0.15">
      <c r="A3" s="237"/>
      <c r="B3" s="237"/>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c r="AI3" s="237"/>
      <c r="AJ3" s="237"/>
      <c r="AK3" s="237"/>
      <c r="AL3" s="237"/>
      <c r="AM3" s="237"/>
      <c r="AN3" s="237"/>
      <c r="AO3" s="237"/>
      <c r="AP3" s="237"/>
      <c r="AQ3" s="237"/>
      <c r="AR3" s="237"/>
      <c r="AS3" s="237"/>
      <c r="AT3" s="237"/>
      <c r="AU3" s="237"/>
      <c r="AV3" s="237"/>
      <c r="AW3" s="237"/>
      <c r="AX3" s="237"/>
      <c r="AY3" s="237"/>
      <c r="AZ3" s="237"/>
      <c r="BA3" s="237"/>
      <c r="BB3" s="237"/>
      <c r="BC3" s="237"/>
      <c r="BD3" s="237"/>
      <c r="BE3" s="237"/>
      <c r="BF3" s="237"/>
      <c r="BG3" s="237"/>
      <c r="BH3" s="237"/>
      <c r="BI3" s="237"/>
      <c r="BJ3" s="237"/>
      <c r="BK3" s="237"/>
      <c r="BL3" s="237"/>
      <c r="BM3" s="237"/>
      <c r="BN3" s="237"/>
      <c r="BO3" s="237"/>
      <c r="BP3" s="237"/>
      <c r="BQ3" s="237"/>
      <c r="BR3" s="237"/>
      <c r="BS3" s="237"/>
      <c r="BT3" s="237"/>
      <c r="BU3" s="237"/>
      <c r="BV3" s="237"/>
      <c r="BW3" s="237"/>
      <c r="BX3" s="237"/>
      <c r="BY3" s="237"/>
      <c r="BZ3" s="237"/>
      <c r="CA3" s="237"/>
      <c r="CB3" s="237"/>
      <c r="CC3" s="237"/>
      <c r="CD3" s="237"/>
      <c r="CE3" s="237"/>
      <c r="CF3" s="237"/>
      <c r="CG3" s="237"/>
      <c r="CH3" s="237"/>
      <c r="CI3" s="237"/>
      <c r="CJ3" s="237"/>
      <c r="CK3" s="237"/>
      <c r="CL3" s="237"/>
      <c r="CM3" s="237"/>
      <c r="CN3" s="237"/>
      <c r="CO3" s="237"/>
      <c r="CP3" s="237"/>
      <c r="CQ3" s="237"/>
      <c r="CR3" s="237"/>
      <c r="CS3" s="237"/>
      <c r="CT3" s="237"/>
      <c r="CU3" s="237"/>
      <c r="CV3" s="237"/>
      <c r="CW3" s="237"/>
      <c r="CX3" s="237"/>
      <c r="CY3" s="237"/>
      <c r="CZ3" s="237"/>
      <c r="DA3" s="237"/>
      <c r="DB3" s="237"/>
      <c r="DC3" s="237"/>
      <c r="DD3" s="237"/>
      <c r="DE3" s="237"/>
      <c r="DF3" s="237"/>
      <c r="DG3" s="237"/>
      <c r="DH3" s="237"/>
      <c r="DI3" s="237"/>
      <c r="DJ3" s="237"/>
      <c r="DK3" s="237"/>
      <c r="DL3" s="237"/>
      <c r="DM3" s="237"/>
      <c r="DN3" s="237"/>
      <c r="DO3" s="237"/>
      <c r="DP3" s="237"/>
      <c r="DQ3" s="237"/>
      <c r="DR3" s="237"/>
      <c r="DS3" s="237"/>
      <c r="DT3" s="237"/>
      <c r="DU3" s="237"/>
      <c r="DV3" s="237"/>
      <c r="DW3" s="237"/>
      <c r="DX3" s="237"/>
      <c r="DY3" s="237"/>
      <c r="DZ3" s="237"/>
      <c r="EA3" s="240"/>
    </row>
    <row r="4" spans="1:131" s="249" customFormat="1" ht="26.25" customHeight="1" thickBot="1" x14ac:dyDescent="0.2">
      <c r="A4" s="791" t="s">
        <v>362</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46"/>
      <c r="BA4" s="246"/>
      <c r="BB4" s="246"/>
      <c r="BC4" s="246"/>
      <c r="BD4" s="246"/>
      <c r="BE4" s="247"/>
      <c r="BF4" s="247"/>
      <c r="BG4" s="247"/>
      <c r="BH4" s="247"/>
      <c r="BI4" s="247"/>
      <c r="BJ4" s="247"/>
      <c r="BK4" s="247"/>
      <c r="BL4" s="247"/>
      <c r="BM4" s="247"/>
      <c r="BN4" s="247"/>
      <c r="BO4" s="247"/>
      <c r="BP4" s="247"/>
      <c r="BQ4" s="246" t="s">
        <v>363</v>
      </c>
      <c r="BR4" s="246"/>
      <c r="BS4" s="246"/>
      <c r="BT4" s="246"/>
      <c r="BU4" s="246"/>
      <c r="BV4" s="246"/>
      <c r="BW4" s="246"/>
      <c r="BX4" s="246"/>
      <c r="BY4" s="246"/>
      <c r="BZ4" s="246"/>
      <c r="CA4" s="246"/>
      <c r="CB4" s="246"/>
      <c r="CC4" s="246"/>
      <c r="CD4" s="246"/>
      <c r="CE4" s="246"/>
      <c r="CF4" s="246"/>
      <c r="CG4" s="246"/>
      <c r="CH4" s="246"/>
      <c r="CI4" s="246"/>
      <c r="CJ4" s="246"/>
      <c r="CK4" s="246"/>
      <c r="CL4" s="246"/>
      <c r="CM4" s="246"/>
      <c r="CN4" s="246"/>
      <c r="CO4" s="246"/>
      <c r="CP4" s="246"/>
      <c r="CQ4" s="246"/>
      <c r="CR4" s="246"/>
      <c r="CS4" s="246"/>
      <c r="CT4" s="246"/>
      <c r="CU4" s="246"/>
      <c r="CV4" s="246"/>
      <c r="CW4" s="246"/>
      <c r="CX4" s="246"/>
      <c r="CY4" s="246"/>
      <c r="CZ4" s="246"/>
      <c r="DA4" s="246"/>
      <c r="DB4" s="246"/>
      <c r="DC4" s="246"/>
      <c r="DD4" s="246"/>
      <c r="DE4" s="246"/>
      <c r="DF4" s="246"/>
      <c r="DG4" s="246"/>
      <c r="DH4" s="246"/>
      <c r="DI4" s="246"/>
      <c r="DJ4" s="246"/>
      <c r="DK4" s="246"/>
      <c r="DL4" s="246"/>
      <c r="DM4" s="246"/>
      <c r="DN4" s="246"/>
      <c r="DO4" s="246"/>
      <c r="DP4" s="246"/>
      <c r="DQ4" s="246"/>
      <c r="DR4" s="246"/>
      <c r="DS4" s="246"/>
      <c r="DT4" s="246"/>
      <c r="DU4" s="246"/>
      <c r="DV4" s="246"/>
      <c r="DW4" s="246"/>
      <c r="DX4" s="246"/>
      <c r="DY4" s="246"/>
      <c r="DZ4" s="246"/>
      <c r="EA4" s="248"/>
    </row>
    <row r="5" spans="1:131" s="249" customFormat="1" ht="26.25" customHeight="1" x14ac:dyDescent="0.15">
      <c r="A5" s="782" t="s">
        <v>364</v>
      </c>
      <c r="B5" s="783"/>
      <c r="C5" s="783"/>
      <c r="D5" s="783"/>
      <c r="E5" s="783"/>
      <c r="F5" s="783"/>
      <c r="G5" s="783"/>
      <c r="H5" s="783"/>
      <c r="I5" s="783"/>
      <c r="J5" s="783"/>
      <c r="K5" s="783"/>
      <c r="L5" s="783"/>
      <c r="M5" s="783"/>
      <c r="N5" s="783"/>
      <c r="O5" s="783"/>
      <c r="P5" s="784"/>
      <c r="Q5" s="759" t="s">
        <v>365</v>
      </c>
      <c r="R5" s="760"/>
      <c r="S5" s="760"/>
      <c r="T5" s="760"/>
      <c r="U5" s="761"/>
      <c r="V5" s="759" t="s">
        <v>366</v>
      </c>
      <c r="W5" s="760"/>
      <c r="X5" s="760"/>
      <c r="Y5" s="760"/>
      <c r="Z5" s="761"/>
      <c r="AA5" s="759" t="s">
        <v>367</v>
      </c>
      <c r="AB5" s="760"/>
      <c r="AC5" s="760"/>
      <c r="AD5" s="760"/>
      <c r="AE5" s="760"/>
      <c r="AF5" s="792" t="s">
        <v>368</v>
      </c>
      <c r="AG5" s="760"/>
      <c r="AH5" s="760"/>
      <c r="AI5" s="760"/>
      <c r="AJ5" s="771"/>
      <c r="AK5" s="760" t="s">
        <v>369</v>
      </c>
      <c r="AL5" s="760"/>
      <c r="AM5" s="760"/>
      <c r="AN5" s="760"/>
      <c r="AO5" s="761"/>
      <c r="AP5" s="759" t="s">
        <v>370</v>
      </c>
      <c r="AQ5" s="760"/>
      <c r="AR5" s="760"/>
      <c r="AS5" s="760"/>
      <c r="AT5" s="761"/>
      <c r="AU5" s="759" t="s">
        <v>371</v>
      </c>
      <c r="AV5" s="760"/>
      <c r="AW5" s="760"/>
      <c r="AX5" s="760"/>
      <c r="AY5" s="771"/>
      <c r="AZ5" s="250"/>
      <c r="BA5" s="250"/>
      <c r="BB5" s="250"/>
      <c r="BC5" s="250"/>
      <c r="BD5" s="250"/>
      <c r="BE5" s="251"/>
      <c r="BF5" s="251"/>
      <c r="BG5" s="251"/>
      <c r="BH5" s="251"/>
      <c r="BI5" s="251"/>
      <c r="BJ5" s="251"/>
      <c r="BK5" s="251"/>
      <c r="BL5" s="251"/>
      <c r="BM5" s="251"/>
      <c r="BN5" s="251"/>
      <c r="BO5" s="251"/>
      <c r="BP5" s="251"/>
      <c r="BQ5" s="782" t="s">
        <v>372</v>
      </c>
      <c r="BR5" s="783"/>
      <c r="BS5" s="783"/>
      <c r="BT5" s="783"/>
      <c r="BU5" s="783"/>
      <c r="BV5" s="783"/>
      <c r="BW5" s="783"/>
      <c r="BX5" s="783"/>
      <c r="BY5" s="783"/>
      <c r="BZ5" s="783"/>
      <c r="CA5" s="783"/>
      <c r="CB5" s="783"/>
      <c r="CC5" s="783"/>
      <c r="CD5" s="783"/>
      <c r="CE5" s="783"/>
      <c r="CF5" s="783"/>
      <c r="CG5" s="784"/>
      <c r="CH5" s="759" t="s">
        <v>373</v>
      </c>
      <c r="CI5" s="760"/>
      <c r="CJ5" s="760"/>
      <c r="CK5" s="760"/>
      <c r="CL5" s="761"/>
      <c r="CM5" s="759" t="s">
        <v>374</v>
      </c>
      <c r="CN5" s="760"/>
      <c r="CO5" s="760"/>
      <c r="CP5" s="760"/>
      <c r="CQ5" s="761"/>
      <c r="CR5" s="759" t="s">
        <v>375</v>
      </c>
      <c r="CS5" s="760"/>
      <c r="CT5" s="760"/>
      <c r="CU5" s="760"/>
      <c r="CV5" s="761"/>
      <c r="CW5" s="759" t="s">
        <v>376</v>
      </c>
      <c r="CX5" s="760"/>
      <c r="CY5" s="760"/>
      <c r="CZ5" s="760"/>
      <c r="DA5" s="761"/>
      <c r="DB5" s="759" t="s">
        <v>377</v>
      </c>
      <c r="DC5" s="760"/>
      <c r="DD5" s="760"/>
      <c r="DE5" s="760"/>
      <c r="DF5" s="761"/>
      <c r="DG5" s="765" t="s">
        <v>378</v>
      </c>
      <c r="DH5" s="766"/>
      <c r="DI5" s="766"/>
      <c r="DJ5" s="766"/>
      <c r="DK5" s="767"/>
      <c r="DL5" s="765" t="s">
        <v>379</v>
      </c>
      <c r="DM5" s="766"/>
      <c r="DN5" s="766"/>
      <c r="DO5" s="766"/>
      <c r="DP5" s="767"/>
      <c r="DQ5" s="759" t="s">
        <v>380</v>
      </c>
      <c r="DR5" s="760"/>
      <c r="DS5" s="760"/>
      <c r="DT5" s="760"/>
      <c r="DU5" s="761"/>
      <c r="DV5" s="759" t="s">
        <v>371</v>
      </c>
      <c r="DW5" s="760"/>
      <c r="DX5" s="760"/>
      <c r="DY5" s="760"/>
      <c r="DZ5" s="771"/>
      <c r="EA5" s="248"/>
    </row>
    <row r="6" spans="1:131" s="249"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46"/>
      <c r="BA6" s="246"/>
      <c r="BB6" s="246"/>
      <c r="BC6" s="246"/>
      <c r="BD6" s="246"/>
      <c r="BE6" s="247"/>
      <c r="BF6" s="247"/>
      <c r="BG6" s="247"/>
      <c r="BH6" s="247"/>
      <c r="BI6" s="247"/>
      <c r="BJ6" s="247"/>
      <c r="BK6" s="247"/>
      <c r="BL6" s="247"/>
      <c r="BM6" s="247"/>
      <c r="BN6" s="247"/>
      <c r="BO6" s="247"/>
      <c r="BP6" s="247"/>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48"/>
    </row>
    <row r="7" spans="1:131" s="249" customFormat="1" ht="26.25" customHeight="1" thickTop="1" x14ac:dyDescent="0.15">
      <c r="A7" s="252">
        <v>1</v>
      </c>
      <c r="B7" s="773" t="s">
        <v>381</v>
      </c>
      <c r="C7" s="774"/>
      <c r="D7" s="774"/>
      <c r="E7" s="774"/>
      <c r="F7" s="774"/>
      <c r="G7" s="774"/>
      <c r="H7" s="774"/>
      <c r="I7" s="774"/>
      <c r="J7" s="774"/>
      <c r="K7" s="774"/>
      <c r="L7" s="774"/>
      <c r="M7" s="774"/>
      <c r="N7" s="774"/>
      <c r="O7" s="774"/>
      <c r="P7" s="775"/>
      <c r="Q7" s="776">
        <v>2308</v>
      </c>
      <c r="R7" s="777"/>
      <c r="S7" s="777"/>
      <c r="T7" s="777"/>
      <c r="U7" s="777"/>
      <c r="V7" s="777">
        <v>2257</v>
      </c>
      <c r="W7" s="777"/>
      <c r="X7" s="777"/>
      <c r="Y7" s="777"/>
      <c r="Z7" s="777"/>
      <c r="AA7" s="777">
        <v>50</v>
      </c>
      <c r="AB7" s="777"/>
      <c r="AC7" s="777"/>
      <c r="AD7" s="777"/>
      <c r="AE7" s="778"/>
      <c r="AF7" s="779">
        <v>50</v>
      </c>
      <c r="AG7" s="780"/>
      <c r="AH7" s="780"/>
      <c r="AI7" s="780"/>
      <c r="AJ7" s="781"/>
      <c r="AK7" s="816" t="s">
        <v>577</v>
      </c>
      <c r="AL7" s="817"/>
      <c r="AM7" s="817"/>
      <c r="AN7" s="817"/>
      <c r="AO7" s="817"/>
      <c r="AP7" s="817">
        <v>2817</v>
      </c>
      <c r="AQ7" s="817"/>
      <c r="AR7" s="817"/>
      <c r="AS7" s="817"/>
      <c r="AT7" s="817"/>
      <c r="AU7" s="818"/>
      <c r="AV7" s="818"/>
      <c r="AW7" s="818"/>
      <c r="AX7" s="818"/>
      <c r="AY7" s="819"/>
      <c r="AZ7" s="246"/>
      <c r="BA7" s="246"/>
      <c r="BB7" s="246"/>
      <c r="BC7" s="246"/>
      <c r="BD7" s="246"/>
      <c r="BE7" s="247"/>
      <c r="BF7" s="247"/>
      <c r="BG7" s="247"/>
      <c r="BH7" s="247"/>
      <c r="BI7" s="247"/>
      <c r="BJ7" s="247"/>
      <c r="BK7" s="247"/>
      <c r="BL7" s="247"/>
      <c r="BM7" s="247"/>
      <c r="BN7" s="247"/>
      <c r="BO7" s="247"/>
      <c r="BP7" s="247"/>
      <c r="BQ7" s="253">
        <v>1</v>
      </c>
      <c r="BR7" s="254"/>
      <c r="BS7" s="820"/>
      <c r="BT7" s="821"/>
      <c r="BU7" s="821"/>
      <c r="BV7" s="821"/>
      <c r="BW7" s="821"/>
      <c r="BX7" s="821"/>
      <c r="BY7" s="821"/>
      <c r="BZ7" s="821"/>
      <c r="CA7" s="821"/>
      <c r="CB7" s="821"/>
      <c r="CC7" s="821"/>
      <c r="CD7" s="821"/>
      <c r="CE7" s="821"/>
      <c r="CF7" s="821"/>
      <c r="CG7" s="822"/>
      <c r="CH7" s="813"/>
      <c r="CI7" s="814"/>
      <c r="CJ7" s="814"/>
      <c r="CK7" s="814"/>
      <c r="CL7" s="815"/>
      <c r="CM7" s="813"/>
      <c r="CN7" s="814"/>
      <c r="CO7" s="814"/>
      <c r="CP7" s="814"/>
      <c r="CQ7" s="815"/>
      <c r="CR7" s="813"/>
      <c r="CS7" s="814"/>
      <c r="CT7" s="814"/>
      <c r="CU7" s="814"/>
      <c r="CV7" s="815"/>
      <c r="CW7" s="813"/>
      <c r="CX7" s="814"/>
      <c r="CY7" s="814"/>
      <c r="CZ7" s="814"/>
      <c r="DA7" s="815"/>
      <c r="DB7" s="813"/>
      <c r="DC7" s="814"/>
      <c r="DD7" s="814"/>
      <c r="DE7" s="814"/>
      <c r="DF7" s="815"/>
      <c r="DG7" s="813"/>
      <c r="DH7" s="814"/>
      <c r="DI7" s="814"/>
      <c r="DJ7" s="814"/>
      <c r="DK7" s="815"/>
      <c r="DL7" s="813"/>
      <c r="DM7" s="814"/>
      <c r="DN7" s="814"/>
      <c r="DO7" s="814"/>
      <c r="DP7" s="815"/>
      <c r="DQ7" s="813"/>
      <c r="DR7" s="814"/>
      <c r="DS7" s="814"/>
      <c r="DT7" s="814"/>
      <c r="DU7" s="815"/>
      <c r="DV7" s="794"/>
      <c r="DW7" s="795"/>
      <c r="DX7" s="795"/>
      <c r="DY7" s="795"/>
      <c r="DZ7" s="796"/>
      <c r="EA7" s="248"/>
    </row>
    <row r="8" spans="1:131" s="249" customFormat="1" ht="26.25" customHeight="1" x14ac:dyDescent="0.15">
      <c r="A8" s="255">
        <v>2</v>
      </c>
      <c r="B8" s="797" t="s">
        <v>382</v>
      </c>
      <c r="C8" s="798"/>
      <c r="D8" s="798"/>
      <c r="E8" s="798"/>
      <c r="F8" s="798"/>
      <c r="G8" s="798"/>
      <c r="H8" s="798"/>
      <c r="I8" s="798"/>
      <c r="J8" s="798"/>
      <c r="K8" s="798"/>
      <c r="L8" s="798"/>
      <c r="M8" s="798"/>
      <c r="N8" s="798"/>
      <c r="O8" s="798"/>
      <c r="P8" s="799"/>
      <c r="Q8" s="800">
        <v>86</v>
      </c>
      <c r="R8" s="801"/>
      <c r="S8" s="801"/>
      <c r="T8" s="801"/>
      <c r="U8" s="801"/>
      <c r="V8" s="801">
        <v>82</v>
      </c>
      <c r="W8" s="801"/>
      <c r="X8" s="801"/>
      <c r="Y8" s="801"/>
      <c r="Z8" s="801"/>
      <c r="AA8" s="801">
        <v>3</v>
      </c>
      <c r="AB8" s="801"/>
      <c r="AC8" s="801"/>
      <c r="AD8" s="801"/>
      <c r="AE8" s="802"/>
      <c r="AF8" s="803">
        <v>3</v>
      </c>
      <c r="AG8" s="804"/>
      <c r="AH8" s="804"/>
      <c r="AI8" s="804"/>
      <c r="AJ8" s="805"/>
      <c r="AK8" s="806" t="s">
        <v>577</v>
      </c>
      <c r="AL8" s="807"/>
      <c r="AM8" s="807"/>
      <c r="AN8" s="807"/>
      <c r="AO8" s="807"/>
      <c r="AP8" s="807" t="s">
        <v>577</v>
      </c>
      <c r="AQ8" s="807"/>
      <c r="AR8" s="807"/>
      <c r="AS8" s="807"/>
      <c r="AT8" s="807"/>
      <c r="AU8" s="808"/>
      <c r="AV8" s="808"/>
      <c r="AW8" s="808"/>
      <c r="AX8" s="808"/>
      <c r="AY8" s="809"/>
      <c r="AZ8" s="246"/>
      <c r="BA8" s="246"/>
      <c r="BB8" s="246"/>
      <c r="BC8" s="246"/>
      <c r="BD8" s="246"/>
      <c r="BE8" s="247"/>
      <c r="BF8" s="247"/>
      <c r="BG8" s="247"/>
      <c r="BH8" s="247"/>
      <c r="BI8" s="247"/>
      <c r="BJ8" s="247"/>
      <c r="BK8" s="247"/>
      <c r="BL8" s="247"/>
      <c r="BM8" s="247"/>
      <c r="BN8" s="247"/>
      <c r="BO8" s="247"/>
      <c r="BP8" s="247"/>
      <c r="BQ8" s="256">
        <v>2</v>
      </c>
      <c r="BR8" s="257"/>
      <c r="BS8" s="810"/>
      <c r="BT8" s="811"/>
      <c r="BU8" s="811"/>
      <c r="BV8" s="811"/>
      <c r="BW8" s="811"/>
      <c r="BX8" s="811"/>
      <c r="BY8" s="811"/>
      <c r="BZ8" s="811"/>
      <c r="CA8" s="811"/>
      <c r="CB8" s="811"/>
      <c r="CC8" s="811"/>
      <c r="CD8" s="811"/>
      <c r="CE8" s="811"/>
      <c r="CF8" s="811"/>
      <c r="CG8" s="812"/>
      <c r="CH8" s="823"/>
      <c r="CI8" s="824"/>
      <c r="CJ8" s="824"/>
      <c r="CK8" s="824"/>
      <c r="CL8" s="825"/>
      <c r="CM8" s="823"/>
      <c r="CN8" s="824"/>
      <c r="CO8" s="824"/>
      <c r="CP8" s="824"/>
      <c r="CQ8" s="825"/>
      <c r="CR8" s="823"/>
      <c r="CS8" s="824"/>
      <c r="CT8" s="824"/>
      <c r="CU8" s="824"/>
      <c r="CV8" s="825"/>
      <c r="CW8" s="823"/>
      <c r="CX8" s="824"/>
      <c r="CY8" s="824"/>
      <c r="CZ8" s="824"/>
      <c r="DA8" s="825"/>
      <c r="DB8" s="823"/>
      <c r="DC8" s="824"/>
      <c r="DD8" s="824"/>
      <c r="DE8" s="824"/>
      <c r="DF8" s="825"/>
      <c r="DG8" s="823"/>
      <c r="DH8" s="824"/>
      <c r="DI8" s="824"/>
      <c r="DJ8" s="824"/>
      <c r="DK8" s="825"/>
      <c r="DL8" s="823"/>
      <c r="DM8" s="824"/>
      <c r="DN8" s="824"/>
      <c r="DO8" s="824"/>
      <c r="DP8" s="825"/>
      <c r="DQ8" s="823"/>
      <c r="DR8" s="824"/>
      <c r="DS8" s="824"/>
      <c r="DT8" s="824"/>
      <c r="DU8" s="825"/>
      <c r="DV8" s="826"/>
      <c r="DW8" s="827"/>
      <c r="DX8" s="827"/>
      <c r="DY8" s="827"/>
      <c r="DZ8" s="828"/>
      <c r="EA8" s="248"/>
    </row>
    <row r="9" spans="1:131" s="249" customFormat="1" ht="26.25" customHeight="1" x14ac:dyDescent="0.15">
      <c r="A9" s="255">
        <v>3</v>
      </c>
      <c r="B9" s="797" t="s">
        <v>383</v>
      </c>
      <c r="C9" s="798"/>
      <c r="D9" s="798"/>
      <c r="E9" s="798"/>
      <c r="F9" s="798"/>
      <c r="G9" s="798"/>
      <c r="H9" s="798"/>
      <c r="I9" s="798"/>
      <c r="J9" s="798"/>
      <c r="K9" s="798"/>
      <c r="L9" s="798"/>
      <c r="M9" s="798"/>
      <c r="N9" s="798"/>
      <c r="O9" s="798"/>
      <c r="P9" s="799"/>
      <c r="Q9" s="800">
        <v>21</v>
      </c>
      <c r="R9" s="801"/>
      <c r="S9" s="801"/>
      <c r="T9" s="801"/>
      <c r="U9" s="801"/>
      <c r="V9" s="801">
        <v>21</v>
      </c>
      <c r="W9" s="801"/>
      <c r="X9" s="801"/>
      <c r="Y9" s="801"/>
      <c r="Z9" s="801"/>
      <c r="AA9" s="801">
        <v>0</v>
      </c>
      <c r="AB9" s="801"/>
      <c r="AC9" s="801"/>
      <c r="AD9" s="801"/>
      <c r="AE9" s="802"/>
      <c r="AF9" s="803">
        <v>0</v>
      </c>
      <c r="AG9" s="804"/>
      <c r="AH9" s="804"/>
      <c r="AI9" s="804"/>
      <c r="AJ9" s="805"/>
      <c r="AK9" s="806" t="s">
        <v>577</v>
      </c>
      <c r="AL9" s="807"/>
      <c r="AM9" s="807"/>
      <c r="AN9" s="807"/>
      <c r="AO9" s="807"/>
      <c r="AP9" s="807" t="s">
        <v>577</v>
      </c>
      <c r="AQ9" s="807"/>
      <c r="AR9" s="807"/>
      <c r="AS9" s="807"/>
      <c r="AT9" s="807"/>
      <c r="AU9" s="808"/>
      <c r="AV9" s="808"/>
      <c r="AW9" s="808"/>
      <c r="AX9" s="808"/>
      <c r="AY9" s="809"/>
      <c r="AZ9" s="246"/>
      <c r="BA9" s="246"/>
      <c r="BB9" s="246"/>
      <c r="BC9" s="246"/>
      <c r="BD9" s="246"/>
      <c r="BE9" s="247"/>
      <c r="BF9" s="247"/>
      <c r="BG9" s="247"/>
      <c r="BH9" s="247"/>
      <c r="BI9" s="247"/>
      <c r="BJ9" s="247"/>
      <c r="BK9" s="247"/>
      <c r="BL9" s="247"/>
      <c r="BM9" s="247"/>
      <c r="BN9" s="247"/>
      <c r="BO9" s="247"/>
      <c r="BP9" s="247"/>
      <c r="BQ9" s="256">
        <v>3</v>
      </c>
      <c r="BR9" s="257"/>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48"/>
    </row>
    <row r="10" spans="1:131" s="249" customFormat="1" ht="26.25" customHeight="1" x14ac:dyDescent="0.15">
      <c r="A10" s="255">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46"/>
      <c r="BA10" s="246"/>
      <c r="BB10" s="246"/>
      <c r="BC10" s="246"/>
      <c r="BD10" s="246"/>
      <c r="BE10" s="247"/>
      <c r="BF10" s="247"/>
      <c r="BG10" s="247"/>
      <c r="BH10" s="247"/>
      <c r="BI10" s="247"/>
      <c r="BJ10" s="247"/>
      <c r="BK10" s="247"/>
      <c r="BL10" s="247"/>
      <c r="BM10" s="247"/>
      <c r="BN10" s="247"/>
      <c r="BO10" s="247"/>
      <c r="BP10" s="247"/>
      <c r="BQ10" s="256">
        <v>4</v>
      </c>
      <c r="BR10" s="257"/>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48"/>
    </row>
    <row r="11" spans="1:131" s="249" customFormat="1" ht="26.25" customHeight="1" x14ac:dyDescent="0.15">
      <c r="A11" s="255">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46"/>
      <c r="BA11" s="246"/>
      <c r="BB11" s="246"/>
      <c r="BC11" s="246"/>
      <c r="BD11" s="246"/>
      <c r="BE11" s="247"/>
      <c r="BF11" s="247"/>
      <c r="BG11" s="247"/>
      <c r="BH11" s="247"/>
      <c r="BI11" s="247"/>
      <c r="BJ11" s="247"/>
      <c r="BK11" s="247"/>
      <c r="BL11" s="247"/>
      <c r="BM11" s="247"/>
      <c r="BN11" s="247"/>
      <c r="BO11" s="247"/>
      <c r="BP11" s="247"/>
      <c r="BQ11" s="256">
        <v>5</v>
      </c>
      <c r="BR11" s="257"/>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48"/>
    </row>
    <row r="12" spans="1:131" s="249" customFormat="1" ht="26.25" customHeight="1" x14ac:dyDescent="0.15">
      <c r="A12" s="255">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46"/>
      <c r="BA12" s="246"/>
      <c r="BB12" s="246"/>
      <c r="BC12" s="246"/>
      <c r="BD12" s="246"/>
      <c r="BE12" s="247"/>
      <c r="BF12" s="247"/>
      <c r="BG12" s="247"/>
      <c r="BH12" s="247"/>
      <c r="BI12" s="247"/>
      <c r="BJ12" s="247"/>
      <c r="BK12" s="247"/>
      <c r="BL12" s="247"/>
      <c r="BM12" s="247"/>
      <c r="BN12" s="247"/>
      <c r="BO12" s="247"/>
      <c r="BP12" s="247"/>
      <c r="BQ12" s="256">
        <v>6</v>
      </c>
      <c r="BR12" s="257"/>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48"/>
    </row>
    <row r="13" spans="1:131" s="249" customFormat="1" ht="26.25" customHeight="1" x14ac:dyDescent="0.15">
      <c r="A13" s="255">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46"/>
      <c r="BA13" s="246"/>
      <c r="BB13" s="246"/>
      <c r="BC13" s="246"/>
      <c r="BD13" s="246"/>
      <c r="BE13" s="247"/>
      <c r="BF13" s="247"/>
      <c r="BG13" s="247"/>
      <c r="BH13" s="247"/>
      <c r="BI13" s="247"/>
      <c r="BJ13" s="247"/>
      <c r="BK13" s="247"/>
      <c r="BL13" s="247"/>
      <c r="BM13" s="247"/>
      <c r="BN13" s="247"/>
      <c r="BO13" s="247"/>
      <c r="BP13" s="247"/>
      <c r="BQ13" s="256">
        <v>7</v>
      </c>
      <c r="BR13" s="257"/>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48"/>
    </row>
    <row r="14" spans="1:131" s="249" customFormat="1" ht="26.25" customHeight="1" x14ac:dyDescent="0.15">
      <c r="A14" s="255">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46"/>
      <c r="BA14" s="246"/>
      <c r="BB14" s="246"/>
      <c r="BC14" s="246"/>
      <c r="BD14" s="246"/>
      <c r="BE14" s="247"/>
      <c r="BF14" s="247"/>
      <c r="BG14" s="247"/>
      <c r="BH14" s="247"/>
      <c r="BI14" s="247"/>
      <c r="BJ14" s="247"/>
      <c r="BK14" s="247"/>
      <c r="BL14" s="247"/>
      <c r="BM14" s="247"/>
      <c r="BN14" s="247"/>
      <c r="BO14" s="247"/>
      <c r="BP14" s="247"/>
      <c r="BQ14" s="256">
        <v>8</v>
      </c>
      <c r="BR14" s="257"/>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48"/>
    </row>
    <row r="15" spans="1:131" s="249" customFormat="1" ht="26.25" customHeight="1" x14ac:dyDescent="0.15">
      <c r="A15" s="255">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46"/>
      <c r="BA15" s="246"/>
      <c r="BB15" s="246"/>
      <c r="BC15" s="246"/>
      <c r="BD15" s="246"/>
      <c r="BE15" s="247"/>
      <c r="BF15" s="247"/>
      <c r="BG15" s="247"/>
      <c r="BH15" s="247"/>
      <c r="BI15" s="247"/>
      <c r="BJ15" s="247"/>
      <c r="BK15" s="247"/>
      <c r="BL15" s="247"/>
      <c r="BM15" s="247"/>
      <c r="BN15" s="247"/>
      <c r="BO15" s="247"/>
      <c r="BP15" s="247"/>
      <c r="BQ15" s="256">
        <v>9</v>
      </c>
      <c r="BR15" s="257"/>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48"/>
    </row>
    <row r="16" spans="1:131" s="249" customFormat="1" ht="26.25" customHeight="1" x14ac:dyDescent="0.15">
      <c r="A16" s="255">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46"/>
      <c r="BA16" s="246"/>
      <c r="BB16" s="246"/>
      <c r="BC16" s="246"/>
      <c r="BD16" s="246"/>
      <c r="BE16" s="247"/>
      <c r="BF16" s="247"/>
      <c r="BG16" s="247"/>
      <c r="BH16" s="247"/>
      <c r="BI16" s="247"/>
      <c r="BJ16" s="247"/>
      <c r="BK16" s="247"/>
      <c r="BL16" s="247"/>
      <c r="BM16" s="247"/>
      <c r="BN16" s="247"/>
      <c r="BO16" s="247"/>
      <c r="BP16" s="247"/>
      <c r="BQ16" s="256">
        <v>10</v>
      </c>
      <c r="BR16" s="257"/>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48"/>
    </row>
    <row r="17" spans="1:131" s="249" customFormat="1" ht="26.25" customHeight="1" x14ac:dyDescent="0.15">
      <c r="A17" s="255">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46"/>
      <c r="BA17" s="246"/>
      <c r="BB17" s="246"/>
      <c r="BC17" s="246"/>
      <c r="BD17" s="246"/>
      <c r="BE17" s="247"/>
      <c r="BF17" s="247"/>
      <c r="BG17" s="247"/>
      <c r="BH17" s="247"/>
      <c r="BI17" s="247"/>
      <c r="BJ17" s="247"/>
      <c r="BK17" s="247"/>
      <c r="BL17" s="247"/>
      <c r="BM17" s="247"/>
      <c r="BN17" s="247"/>
      <c r="BO17" s="247"/>
      <c r="BP17" s="247"/>
      <c r="BQ17" s="256">
        <v>11</v>
      </c>
      <c r="BR17" s="257"/>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48"/>
    </row>
    <row r="18" spans="1:131" s="249" customFormat="1" ht="26.25" customHeight="1" x14ac:dyDescent="0.15">
      <c r="A18" s="255">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46"/>
      <c r="BA18" s="246"/>
      <c r="BB18" s="246"/>
      <c r="BC18" s="246"/>
      <c r="BD18" s="246"/>
      <c r="BE18" s="247"/>
      <c r="BF18" s="247"/>
      <c r="BG18" s="247"/>
      <c r="BH18" s="247"/>
      <c r="BI18" s="247"/>
      <c r="BJ18" s="247"/>
      <c r="BK18" s="247"/>
      <c r="BL18" s="247"/>
      <c r="BM18" s="247"/>
      <c r="BN18" s="247"/>
      <c r="BO18" s="247"/>
      <c r="BP18" s="247"/>
      <c r="BQ18" s="256">
        <v>12</v>
      </c>
      <c r="BR18" s="257"/>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48"/>
    </row>
    <row r="19" spans="1:131" s="249" customFormat="1" ht="26.25" customHeight="1" x14ac:dyDescent="0.15">
      <c r="A19" s="255">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46"/>
      <c r="BA19" s="246"/>
      <c r="BB19" s="246"/>
      <c r="BC19" s="246"/>
      <c r="BD19" s="246"/>
      <c r="BE19" s="247"/>
      <c r="BF19" s="247"/>
      <c r="BG19" s="247"/>
      <c r="BH19" s="247"/>
      <c r="BI19" s="247"/>
      <c r="BJ19" s="247"/>
      <c r="BK19" s="247"/>
      <c r="BL19" s="247"/>
      <c r="BM19" s="247"/>
      <c r="BN19" s="247"/>
      <c r="BO19" s="247"/>
      <c r="BP19" s="247"/>
      <c r="BQ19" s="256">
        <v>13</v>
      </c>
      <c r="BR19" s="257"/>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48"/>
    </row>
    <row r="20" spans="1:131" s="249" customFormat="1" ht="26.25" customHeight="1" x14ac:dyDescent="0.15">
      <c r="A20" s="255">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46"/>
      <c r="BA20" s="246"/>
      <c r="BB20" s="246"/>
      <c r="BC20" s="246"/>
      <c r="BD20" s="246"/>
      <c r="BE20" s="247"/>
      <c r="BF20" s="247"/>
      <c r="BG20" s="247"/>
      <c r="BH20" s="247"/>
      <c r="BI20" s="247"/>
      <c r="BJ20" s="247"/>
      <c r="BK20" s="247"/>
      <c r="BL20" s="247"/>
      <c r="BM20" s="247"/>
      <c r="BN20" s="247"/>
      <c r="BO20" s="247"/>
      <c r="BP20" s="247"/>
      <c r="BQ20" s="256">
        <v>14</v>
      </c>
      <c r="BR20" s="257"/>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48"/>
    </row>
    <row r="21" spans="1:131" s="249" customFormat="1" ht="26.25" customHeight="1" thickBot="1" x14ac:dyDescent="0.2">
      <c r="A21" s="255">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46"/>
      <c r="BA21" s="246"/>
      <c r="BB21" s="246"/>
      <c r="BC21" s="246"/>
      <c r="BD21" s="246"/>
      <c r="BE21" s="247"/>
      <c r="BF21" s="247"/>
      <c r="BG21" s="247"/>
      <c r="BH21" s="247"/>
      <c r="BI21" s="247"/>
      <c r="BJ21" s="247"/>
      <c r="BK21" s="247"/>
      <c r="BL21" s="247"/>
      <c r="BM21" s="247"/>
      <c r="BN21" s="247"/>
      <c r="BO21" s="247"/>
      <c r="BP21" s="247"/>
      <c r="BQ21" s="256">
        <v>15</v>
      </c>
      <c r="BR21" s="257"/>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48"/>
    </row>
    <row r="22" spans="1:131" s="249" customFormat="1" ht="26.25" customHeight="1" x14ac:dyDescent="0.15">
      <c r="A22" s="255">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384</v>
      </c>
      <c r="BA22" s="848"/>
      <c r="BB22" s="848"/>
      <c r="BC22" s="848"/>
      <c r="BD22" s="849"/>
      <c r="BE22" s="247"/>
      <c r="BF22" s="247"/>
      <c r="BG22" s="247"/>
      <c r="BH22" s="247"/>
      <c r="BI22" s="247"/>
      <c r="BJ22" s="247"/>
      <c r="BK22" s="247"/>
      <c r="BL22" s="247"/>
      <c r="BM22" s="247"/>
      <c r="BN22" s="247"/>
      <c r="BO22" s="247"/>
      <c r="BP22" s="247"/>
      <c r="BQ22" s="256">
        <v>16</v>
      </c>
      <c r="BR22" s="257"/>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48"/>
    </row>
    <row r="23" spans="1:131" s="249" customFormat="1" ht="26.25" customHeight="1" thickBot="1" x14ac:dyDescent="0.2">
      <c r="A23" s="258" t="s">
        <v>385</v>
      </c>
      <c r="B23" s="832" t="s">
        <v>386</v>
      </c>
      <c r="C23" s="833"/>
      <c r="D23" s="833"/>
      <c r="E23" s="833"/>
      <c r="F23" s="833"/>
      <c r="G23" s="833"/>
      <c r="H23" s="833"/>
      <c r="I23" s="833"/>
      <c r="J23" s="833"/>
      <c r="K23" s="833"/>
      <c r="L23" s="833"/>
      <c r="M23" s="833"/>
      <c r="N23" s="833"/>
      <c r="O23" s="833"/>
      <c r="P23" s="834"/>
      <c r="Q23" s="835">
        <v>2415</v>
      </c>
      <c r="R23" s="836"/>
      <c r="S23" s="836"/>
      <c r="T23" s="836"/>
      <c r="U23" s="836"/>
      <c r="V23" s="836">
        <v>2361</v>
      </c>
      <c r="W23" s="836"/>
      <c r="X23" s="836"/>
      <c r="Y23" s="836"/>
      <c r="Z23" s="836"/>
      <c r="AA23" s="836">
        <v>54</v>
      </c>
      <c r="AB23" s="836"/>
      <c r="AC23" s="836"/>
      <c r="AD23" s="836"/>
      <c r="AE23" s="837"/>
      <c r="AF23" s="838">
        <v>54</v>
      </c>
      <c r="AG23" s="836"/>
      <c r="AH23" s="836"/>
      <c r="AI23" s="836"/>
      <c r="AJ23" s="839"/>
      <c r="AK23" s="840"/>
      <c r="AL23" s="841"/>
      <c r="AM23" s="841"/>
      <c r="AN23" s="841"/>
      <c r="AO23" s="841"/>
      <c r="AP23" s="836">
        <v>2817</v>
      </c>
      <c r="AQ23" s="836"/>
      <c r="AR23" s="836"/>
      <c r="AS23" s="836"/>
      <c r="AT23" s="836"/>
      <c r="AU23" s="842"/>
      <c r="AV23" s="842"/>
      <c r="AW23" s="842"/>
      <c r="AX23" s="842"/>
      <c r="AY23" s="843"/>
      <c r="AZ23" s="851" t="s">
        <v>387</v>
      </c>
      <c r="BA23" s="852"/>
      <c r="BB23" s="852"/>
      <c r="BC23" s="852"/>
      <c r="BD23" s="853"/>
      <c r="BE23" s="247"/>
      <c r="BF23" s="247"/>
      <c r="BG23" s="247"/>
      <c r="BH23" s="247"/>
      <c r="BI23" s="247"/>
      <c r="BJ23" s="247"/>
      <c r="BK23" s="247"/>
      <c r="BL23" s="247"/>
      <c r="BM23" s="247"/>
      <c r="BN23" s="247"/>
      <c r="BO23" s="247"/>
      <c r="BP23" s="247"/>
      <c r="BQ23" s="256">
        <v>17</v>
      </c>
      <c r="BR23" s="257"/>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48"/>
    </row>
    <row r="24" spans="1:131" s="249" customFormat="1" ht="26.25" customHeight="1" x14ac:dyDescent="0.15">
      <c r="A24" s="850" t="s">
        <v>388</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46"/>
      <c r="BA24" s="246"/>
      <c r="BB24" s="246"/>
      <c r="BC24" s="246"/>
      <c r="BD24" s="246"/>
      <c r="BE24" s="247"/>
      <c r="BF24" s="247"/>
      <c r="BG24" s="247"/>
      <c r="BH24" s="247"/>
      <c r="BI24" s="247"/>
      <c r="BJ24" s="247"/>
      <c r="BK24" s="247"/>
      <c r="BL24" s="247"/>
      <c r="BM24" s="247"/>
      <c r="BN24" s="247"/>
      <c r="BO24" s="247"/>
      <c r="BP24" s="247"/>
      <c r="BQ24" s="256">
        <v>18</v>
      </c>
      <c r="BR24" s="257"/>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48"/>
    </row>
    <row r="25" spans="1:131" s="241" customFormat="1" ht="26.25" customHeight="1" thickBot="1" x14ac:dyDescent="0.2">
      <c r="A25" s="791" t="s">
        <v>389</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46"/>
      <c r="BK25" s="246"/>
      <c r="BL25" s="246"/>
      <c r="BM25" s="246"/>
      <c r="BN25" s="246"/>
      <c r="BO25" s="259"/>
      <c r="BP25" s="259"/>
      <c r="BQ25" s="256">
        <v>19</v>
      </c>
      <c r="BR25" s="257"/>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0"/>
    </row>
    <row r="26" spans="1:131" s="241" customFormat="1" ht="26.25" customHeight="1" x14ac:dyDescent="0.15">
      <c r="A26" s="782" t="s">
        <v>364</v>
      </c>
      <c r="B26" s="783"/>
      <c r="C26" s="783"/>
      <c r="D26" s="783"/>
      <c r="E26" s="783"/>
      <c r="F26" s="783"/>
      <c r="G26" s="783"/>
      <c r="H26" s="783"/>
      <c r="I26" s="783"/>
      <c r="J26" s="783"/>
      <c r="K26" s="783"/>
      <c r="L26" s="783"/>
      <c r="M26" s="783"/>
      <c r="N26" s="783"/>
      <c r="O26" s="783"/>
      <c r="P26" s="784"/>
      <c r="Q26" s="759" t="s">
        <v>390</v>
      </c>
      <c r="R26" s="760"/>
      <c r="S26" s="760"/>
      <c r="T26" s="760"/>
      <c r="U26" s="761"/>
      <c r="V26" s="759" t="s">
        <v>391</v>
      </c>
      <c r="W26" s="760"/>
      <c r="X26" s="760"/>
      <c r="Y26" s="760"/>
      <c r="Z26" s="761"/>
      <c r="AA26" s="759" t="s">
        <v>392</v>
      </c>
      <c r="AB26" s="760"/>
      <c r="AC26" s="760"/>
      <c r="AD26" s="760"/>
      <c r="AE26" s="760"/>
      <c r="AF26" s="854" t="s">
        <v>393</v>
      </c>
      <c r="AG26" s="855"/>
      <c r="AH26" s="855"/>
      <c r="AI26" s="855"/>
      <c r="AJ26" s="856"/>
      <c r="AK26" s="760" t="s">
        <v>394</v>
      </c>
      <c r="AL26" s="760"/>
      <c r="AM26" s="760"/>
      <c r="AN26" s="760"/>
      <c r="AO26" s="761"/>
      <c r="AP26" s="759" t="s">
        <v>395</v>
      </c>
      <c r="AQ26" s="760"/>
      <c r="AR26" s="760"/>
      <c r="AS26" s="760"/>
      <c r="AT26" s="761"/>
      <c r="AU26" s="759" t="s">
        <v>396</v>
      </c>
      <c r="AV26" s="760"/>
      <c r="AW26" s="760"/>
      <c r="AX26" s="760"/>
      <c r="AY26" s="761"/>
      <c r="AZ26" s="759" t="s">
        <v>397</v>
      </c>
      <c r="BA26" s="760"/>
      <c r="BB26" s="760"/>
      <c r="BC26" s="760"/>
      <c r="BD26" s="761"/>
      <c r="BE26" s="759" t="s">
        <v>371</v>
      </c>
      <c r="BF26" s="760"/>
      <c r="BG26" s="760"/>
      <c r="BH26" s="760"/>
      <c r="BI26" s="771"/>
      <c r="BJ26" s="246"/>
      <c r="BK26" s="246"/>
      <c r="BL26" s="246"/>
      <c r="BM26" s="246"/>
      <c r="BN26" s="246"/>
      <c r="BO26" s="259"/>
      <c r="BP26" s="259"/>
      <c r="BQ26" s="256">
        <v>20</v>
      </c>
      <c r="BR26" s="257"/>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0"/>
    </row>
    <row r="27" spans="1:131" s="241"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46"/>
      <c r="BK27" s="246"/>
      <c r="BL27" s="246"/>
      <c r="BM27" s="246"/>
      <c r="BN27" s="246"/>
      <c r="BO27" s="259"/>
      <c r="BP27" s="259"/>
      <c r="BQ27" s="256">
        <v>21</v>
      </c>
      <c r="BR27" s="257"/>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0"/>
    </row>
    <row r="28" spans="1:131" s="241" customFormat="1" ht="26.25" customHeight="1" thickTop="1" x14ac:dyDescent="0.15">
      <c r="A28" s="260">
        <v>1</v>
      </c>
      <c r="B28" s="773" t="s">
        <v>398</v>
      </c>
      <c r="C28" s="774"/>
      <c r="D28" s="774"/>
      <c r="E28" s="774"/>
      <c r="F28" s="774"/>
      <c r="G28" s="774"/>
      <c r="H28" s="774"/>
      <c r="I28" s="774"/>
      <c r="J28" s="774"/>
      <c r="K28" s="774"/>
      <c r="L28" s="774"/>
      <c r="M28" s="774"/>
      <c r="N28" s="774"/>
      <c r="O28" s="774"/>
      <c r="P28" s="775"/>
      <c r="Q28" s="863">
        <v>142</v>
      </c>
      <c r="R28" s="864"/>
      <c r="S28" s="864"/>
      <c r="T28" s="864"/>
      <c r="U28" s="864"/>
      <c r="V28" s="864">
        <v>140</v>
      </c>
      <c r="W28" s="864"/>
      <c r="X28" s="864"/>
      <c r="Y28" s="864"/>
      <c r="Z28" s="864"/>
      <c r="AA28" s="864">
        <v>2</v>
      </c>
      <c r="AB28" s="864"/>
      <c r="AC28" s="864"/>
      <c r="AD28" s="864"/>
      <c r="AE28" s="865"/>
      <c r="AF28" s="866">
        <v>2</v>
      </c>
      <c r="AG28" s="864"/>
      <c r="AH28" s="864"/>
      <c r="AI28" s="864"/>
      <c r="AJ28" s="867"/>
      <c r="AK28" s="868" t="s">
        <v>577</v>
      </c>
      <c r="AL28" s="860"/>
      <c r="AM28" s="860"/>
      <c r="AN28" s="860"/>
      <c r="AO28" s="860"/>
      <c r="AP28" s="860" t="s">
        <v>577</v>
      </c>
      <c r="AQ28" s="860"/>
      <c r="AR28" s="860"/>
      <c r="AS28" s="860"/>
      <c r="AT28" s="860"/>
      <c r="AU28" s="860" t="s">
        <v>577</v>
      </c>
      <c r="AV28" s="860"/>
      <c r="AW28" s="860"/>
      <c r="AX28" s="860"/>
      <c r="AY28" s="860"/>
      <c r="AZ28" s="860" t="s">
        <v>577</v>
      </c>
      <c r="BA28" s="860"/>
      <c r="BB28" s="860"/>
      <c r="BC28" s="860"/>
      <c r="BD28" s="860"/>
      <c r="BE28" s="861"/>
      <c r="BF28" s="861"/>
      <c r="BG28" s="861"/>
      <c r="BH28" s="861"/>
      <c r="BI28" s="862"/>
      <c r="BJ28" s="246"/>
      <c r="BK28" s="246"/>
      <c r="BL28" s="246"/>
      <c r="BM28" s="246"/>
      <c r="BN28" s="246"/>
      <c r="BO28" s="259"/>
      <c r="BP28" s="259"/>
      <c r="BQ28" s="256">
        <v>22</v>
      </c>
      <c r="BR28" s="257"/>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0"/>
    </row>
    <row r="29" spans="1:131" s="241" customFormat="1" ht="26.25" customHeight="1" x14ac:dyDescent="0.15">
      <c r="A29" s="260">
        <v>2</v>
      </c>
      <c r="B29" s="797" t="s">
        <v>399</v>
      </c>
      <c r="C29" s="798"/>
      <c r="D29" s="798"/>
      <c r="E29" s="798"/>
      <c r="F29" s="798"/>
      <c r="G29" s="798"/>
      <c r="H29" s="798"/>
      <c r="I29" s="798"/>
      <c r="J29" s="798"/>
      <c r="K29" s="798"/>
      <c r="L29" s="798"/>
      <c r="M29" s="798"/>
      <c r="N29" s="798"/>
      <c r="O29" s="798"/>
      <c r="P29" s="799"/>
      <c r="Q29" s="800">
        <v>109</v>
      </c>
      <c r="R29" s="801"/>
      <c r="S29" s="801"/>
      <c r="T29" s="801"/>
      <c r="U29" s="801"/>
      <c r="V29" s="801">
        <v>102</v>
      </c>
      <c r="W29" s="801"/>
      <c r="X29" s="801"/>
      <c r="Y29" s="801"/>
      <c r="Z29" s="801"/>
      <c r="AA29" s="801">
        <v>7</v>
      </c>
      <c r="AB29" s="801"/>
      <c r="AC29" s="801"/>
      <c r="AD29" s="801"/>
      <c r="AE29" s="802"/>
      <c r="AF29" s="803">
        <v>7</v>
      </c>
      <c r="AG29" s="804"/>
      <c r="AH29" s="804"/>
      <c r="AI29" s="804"/>
      <c r="AJ29" s="805"/>
      <c r="AK29" s="871" t="s">
        <v>577</v>
      </c>
      <c r="AL29" s="872"/>
      <c r="AM29" s="872"/>
      <c r="AN29" s="872"/>
      <c r="AO29" s="872"/>
      <c r="AP29" s="872" t="s">
        <v>577</v>
      </c>
      <c r="AQ29" s="872"/>
      <c r="AR29" s="872"/>
      <c r="AS29" s="872"/>
      <c r="AT29" s="872"/>
      <c r="AU29" s="872" t="s">
        <v>577</v>
      </c>
      <c r="AV29" s="872"/>
      <c r="AW29" s="872"/>
      <c r="AX29" s="872"/>
      <c r="AY29" s="872"/>
      <c r="AZ29" s="872" t="s">
        <v>577</v>
      </c>
      <c r="BA29" s="872"/>
      <c r="BB29" s="872"/>
      <c r="BC29" s="872"/>
      <c r="BD29" s="872"/>
      <c r="BE29" s="869"/>
      <c r="BF29" s="869"/>
      <c r="BG29" s="869"/>
      <c r="BH29" s="869"/>
      <c r="BI29" s="870"/>
      <c r="BJ29" s="246"/>
      <c r="BK29" s="246"/>
      <c r="BL29" s="246"/>
      <c r="BM29" s="246"/>
      <c r="BN29" s="246"/>
      <c r="BO29" s="259"/>
      <c r="BP29" s="259"/>
      <c r="BQ29" s="256">
        <v>23</v>
      </c>
      <c r="BR29" s="257"/>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0"/>
    </row>
    <row r="30" spans="1:131" s="241" customFormat="1" ht="26.25" customHeight="1" x14ac:dyDescent="0.15">
      <c r="A30" s="260">
        <v>3</v>
      </c>
      <c r="B30" s="797" t="s">
        <v>400</v>
      </c>
      <c r="C30" s="798"/>
      <c r="D30" s="798"/>
      <c r="E30" s="798"/>
      <c r="F30" s="798"/>
      <c r="G30" s="798"/>
      <c r="H30" s="798"/>
      <c r="I30" s="798"/>
      <c r="J30" s="798"/>
      <c r="K30" s="798"/>
      <c r="L30" s="798"/>
      <c r="M30" s="798"/>
      <c r="N30" s="798"/>
      <c r="O30" s="798"/>
      <c r="P30" s="799"/>
      <c r="Q30" s="800">
        <v>18</v>
      </c>
      <c r="R30" s="801"/>
      <c r="S30" s="801"/>
      <c r="T30" s="801"/>
      <c r="U30" s="801"/>
      <c r="V30" s="801">
        <v>18</v>
      </c>
      <c r="W30" s="801"/>
      <c r="X30" s="801"/>
      <c r="Y30" s="801"/>
      <c r="Z30" s="801"/>
      <c r="AA30" s="801">
        <v>0</v>
      </c>
      <c r="AB30" s="801"/>
      <c r="AC30" s="801"/>
      <c r="AD30" s="801"/>
      <c r="AE30" s="802"/>
      <c r="AF30" s="803">
        <v>0</v>
      </c>
      <c r="AG30" s="804"/>
      <c r="AH30" s="804"/>
      <c r="AI30" s="804"/>
      <c r="AJ30" s="805"/>
      <c r="AK30" s="871" t="s">
        <v>577</v>
      </c>
      <c r="AL30" s="872"/>
      <c r="AM30" s="872"/>
      <c r="AN30" s="872"/>
      <c r="AO30" s="872"/>
      <c r="AP30" s="872" t="s">
        <v>577</v>
      </c>
      <c r="AQ30" s="872"/>
      <c r="AR30" s="872"/>
      <c r="AS30" s="872"/>
      <c r="AT30" s="872"/>
      <c r="AU30" s="872" t="s">
        <v>577</v>
      </c>
      <c r="AV30" s="872"/>
      <c r="AW30" s="872"/>
      <c r="AX30" s="872"/>
      <c r="AY30" s="872"/>
      <c r="AZ30" s="872" t="s">
        <v>577</v>
      </c>
      <c r="BA30" s="872"/>
      <c r="BB30" s="872"/>
      <c r="BC30" s="872"/>
      <c r="BD30" s="872"/>
      <c r="BE30" s="869"/>
      <c r="BF30" s="869"/>
      <c r="BG30" s="869"/>
      <c r="BH30" s="869"/>
      <c r="BI30" s="870"/>
      <c r="BJ30" s="246"/>
      <c r="BK30" s="246"/>
      <c r="BL30" s="246"/>
      <c r="BM30" s="246"/>
      <c r="BN30" s="246"/>
      <c r="BO30" s="259"/>
      <c r="BP30" s="259"/>
      <c r="BQ30" s="256">
        <v>24</v>
      </c>
      <c r="BR30" s="257"/>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0"/>
    </row>
    <row r="31" spans="1:131" s="241" customFormat="1" ht="26.25" customHeight="1" x14ac:dyDescent="0.15">
      <c r="A31" s="260">
        <v>4</v>
      </c>
      <c r="B31" s="797" t="s">
        <v>401</v>
      </c>
      <c r="C31" s="798"/>
      <c r="D31" s="798"/>
      <c r="E31" s="798"/>
      <c r="F31" s="798"/>
      <c r="G31" s="798"/>
      <c r="H31" s="798"/>
      <c r="I31" s="798"/>
      <c r="J31" s="798"/>
      <c r="K31" s="798"/>
      <c r="L31" s="798"/>
      <c r="M31" s="798"/>
      <c r="N31" s="798"/>
      <c r="O31" s="798"/>
      <c r="P31" s="799"/>
      <c r="Q31" s="800">
        <v>106</v>
      </c>
      <c r="R31" s="801"/>
      <c r="S31" s="801"/>
      <c r="T31" s="801"/>
      <c r="U31" s="801"/>
      <c r="V31" s="801">
        <v>102</v>
      </c>
      <c r="W31" s="801"/>
      <c r="X31" s="801"/>
      <c r="Y31" s="801"/>
      <c r="Z31" s="801"/>
      <c r="AA31" s="801">
        <v>3</v>
      </c>
      <c r="AB31" s="801"/>
      <c r="AC31" s="801"/>
      <c r="AD31" s="801"/>
      <c r="AE31" s="802"/>
      <c r="AF31" s="803">
        <v>3</v>
      </c>
      <c r="AG31" s="804"/>
      <c r="AH31" s="804"/>
      <c r="AI31" s="804"/>
      <c r="AJ31" s="805"/>
      <c r="AK31" s="871">
        <v>43</v>
      </c>
      <c r="AL31" s="872"/>
      <c r="AM31" s="872"/>
      <c r="AN31" s="872"/>
      <c r="AO31" s="872"/>
      <c r="AP31" s="872">
        <v>440</v>
      </c>
      <c r="AQ31" s="872"/>
      <c r="AR31" s="872"/>
      <c r="AS31" s="872"/>
      <c r="AT31" s="872"/>
      <c r="AU31" s="872">
        <v>322</v>
      </c>
      <c r="AV31" s="872"/>
      <c r="AW31" s="872"/>
      <c r="AX31" s="872"/>
      <c r="AY31" s="872"/>
      <c r="AZ31" s="872" t="s">
        <v>577</v>
      </c>
      <c r="BA31" s="872"/>
      <c r="BB31" s="872"/>
      <c r="BC31" s="872"/>
      <c r="BD31" s="872"/>
      <c r="BE31" s="869" t="s">
        <v>402</v>
      </c>
      <c r="BF31" s="869"/>
      <c r="BG31" s="869"/>
      <c r="BH31" s="869"/>
      <c r="BI31" s="870"/>
      <c r="BJ31" s="246"/>
      <c r="BK31" s="246"/>
      <c r="BL31" s="246"/>
      <c r="BM31" s="246"/>
      <c r="BN31" s="246"/>
      <c r="BO31" s="259"/>
      <c r="BP31" s="259"/>
      <c r="BQ31" s="256">
        <v>25</v>
      </c>
      <c r="BR31" s="257"/>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0"/>
    </row>
    <row r="32" spans="1:131" s="241" customFormat="1" ht="26.25" customHeight="1" x14ac:dyDescent="0.15">
      <c r="A32" s="260">
        <v>5</v>
      </c>
      <c r="B32" s="797" t="s">
        <v>403</v>
      </c>
      <c r="C32" s="798"/>
      <c r="D32" s="798"/>
      <c r="E32" s="798"/>
      <c r="F32" s="798"/>
      <c r="G32" s="798"/>
      <c r="H32" s="798"/>
      <c r="I32" s="798"/>
      <c r="J32" s="798"/>
      <c r="K32" s="798"/>
      <c r="L32" s="798"/>
      <c r="M32" s="798"/>
      <c r="N32" s="798"/>
      <c r="O32" s="798"/>
      <c r="P32" s="799"/>
      <c r="Q32" s="800">
        <v>93</v>
      </c>
      <c r="R32" s="801"/>
      <c r="S32" s="801"/>
      <c r="T32" s="801"/>
      <c r="U32" s="801"/>
      <c r="V32" s="801">
        <v>90</v>
      </c>
      <c r="W32" s="801"/>
      <c r="X32" s="801"/>
      <c r="Y32" s="801"/>
      <c r="Z32" s="801"/>
      <c r="AA32" s="801">
        <v>2</v>
      </c>
      <c r="AB32" s="801"/>
      <c r="AC32" s="801"/>
      <c r="AD32" s="801"/>
      <c r="AE32" s="802"/>
      <c r="AF32" s="803">
        <v>3</v>
      </c>
      <c r="AG32" s="804"/>
      <c r="AH32" s="804"/>
      <c r="AI32" s="804"/>
      <c r="AJ32" s="805"/>
      <c r="AK32" s="871">
        <v>72</v>
      </c>
      <c r="AL32" s="872"/>
      <c r="AM32" s="872"/>
      <c r="AN32" s="872"/>
      <c r="AO32" s="872"/>
      <c r="AP32" s="872">
        <v>360</v>
      </c>
      <c r="AQ32" s="872"/>
      <c r="AR32" s="872"/>
      <c r="AS32" s="872"/>
      <c r="AT32" s="872"/>
      <c r="AU32" s="872">
        <v>205</v>
      </c>
      <c r="AV32" s="872"/>
      <c r="AW32" s="872"/>
      <c r="AX32" s="872"/>
      <c r="AY32" s="872"/>
      <c r="AZ32" s="872" t="s">
        <v>577</v>
      </c>
      <c r="BA32" s="872"/>
      <c r="BB32" s="872"/>
      <c r="BC32" s="872"/>
      <c r="BD32" s="872"/>
      <c r="BE32" s="869" t="s">
        <v>404</v>
      </c>
      <c r="BF32" s="869"/>
      <c r="BG32" s="869"/>
      <c r="BH32" s="869"/>
      <c r="BI32" s="870"/>
      <c r="BJ32" s="246"/>
      <c r="BK32" s="246"/>
      <c r="BL32" s="246"/>
      <c r="BM32" s="246"/>
      <c r="BN32" s="246"/>
      <c r="BO32" s="259"/>
      <c r="BP32" s="259"/>
      <c r="BQ32" s="256">
        <v>26</v>
      </c>
      <c r="BR32" s="257"/>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0"/>
    </row>
    <row r="33" spans="1:131" s="241" customFormat="1" ht="26.25" customHeight="1" x14ac:dyDescent="0.15">
      <c r="A33" s="260">
        <v>6</v>
      </c>
      <c r="B33" s="797"/>
      <c r="C33" s="798"/>
      <c r="D33" s="798"/>
      <c r="E33" s="798"/>
      <c r="F33" s="798"/>
      <c r="G33" s="798"/>
      <c r="H33" s="798"/>
      <c r="I33" s="798"/>
      <c r="J33" s="798"/>
      <c r="K33" s="798"/>
      <c r="L33" s="798"/>
      <c r="M33" s="798"/>
      <c r="N33" s="798"/>
      <c r="O33" s="798"/>
      <c r="P33" s="799"/>
      <c r="Q33" s="800"/>
      <c r="R33" s="801"/>
      <c r="S33" s="801"/>
      <c r="T33" s="801"/>
      <c r="U33" s="801"/>
      <c r="V33" s="801"/>
      <c r="W33" s="801"/>
      <c r="X33" s="801"/>
      <c r="Y33" s="801"/>
      <c r="Z33" s="801"/>
      <c r="AA33" s="801"/>
      <c r="AB33" s="801"/>
      <c r="AC33" s="801"/>
      <c r="AD33" s="801"/>
      <c r="AE33" s="802"/>
      <c r="AF33" s="803"/>
      <c r="AG33" s="804"/>
      <c r="AH33" s="804"/>
      <c r="AI33" s="804"/>
      <c r="AJ33" s="805"/>
      <c r="AK33" s="871"/>
      <c r="AL33" s="872"/>
      <c r="AM33" s="872"/>
      <c r="AN33" s="872"/>
      <c r="AO33" s="872"/>
      <c r="AP33" s="872"/>
      <c r="AQ33" s="872"/>
      <c r="AR33" s="872"/>
      <c r="AS33" s="872"/>
      <c r="AT33" s="872"/>
      <c r="AU33" s="872"/>
      <c r="AV33" s="872"/>
      <c r="AW33" s="872"/>
      <c r="AX33" s="872"/>
      <c r="AY33" s="872"/>
      <c r="AZ33" s="873"/>
      <c r="BA33" s="873"/>
      <c r="BB33" s="873"/>
      <c r="BC33" s="873"/>
      <c r="BD33" s="873"/>
      <c r="BE33" s="869"/>
      <c r="BF33" s="869"/>
      <c r="BG33" s="869"/>
      <c r="BH33" s="869"/>
      <c r="BI33" s="870"/>
      <c r="BJ33" s="246"/>
      <c r="BK33" s="246"/>
      <c r="BL33" s="246"/>
      <c r="BM33" s="246"/>
      <c r="BN33" s="246"/>
      <c r="BO33" s="259"/>
      <c r="BP33" s="259"/>
      <c r="BQ33" s="256">
        <v>27</v>
      </c>
      <c r="BR33" s="257"/>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0"/>
    </row>
    <row r="34" spans="1:131" s="241" customFormat="1" ht="26.25" customHeight="1" x14ac:dyDescent="0.15">
      <c r="A34" s="260">
        <v>7</v>
      </c>
      <c r="B34" s="797"/>
      <c r="C34" s="798"/>
      <c r="D34" s="798"/>
      <c r="E34" s="798"/>
      <c r="F34" s="798"/>
      <c r="G34" s="798"/>
      <c r="H34" s="798"/>
      <c r="I34" s="798"/>
      <c r="J34" s="798"/>
      <c r="K34" s="798"/>
      <c r="L34" s="798"/>
      <c r="M34" s="798"/>
      <c r="N34" s="798"/>
      <c r="O34" s="798"/>
      <c r="P34" s="799"/>
      <c r="Q34" s="800"/>
      <c r="R34" s="801"/>
      <c r="S34" s="801"/>
      <c r="T34" s="801"/>
      <c r="U34" s="801"/>
      <c r="V34" s="801"/>
      <c r="W34" s="801"/>
      <c r="X34" s="801"/>
      <c r="Y34" s="801"/>
      <c r="Z34" s="801"/>
      <c r="AA34" s="801"/>
      <c r="AB34" s="801"/>
      <c r="AC34" s="801"/>
      <c r="AD34" s="801"/>
      <c r="AE34" s="802"/>
      <c r="AF34" s="803"/>
      <c r="AG34" s="804"/>
      <c r="AH34" s="804"/>
      <c r="AI34" s="804"/>
      <c r="AJ34" s="805"/>
      <c r="AK34" s="871"/>
      <c r="AL34" s="872"/>
      <c r="AM34" s="872"/>
      <c r="AN34" s="872"/>
      <c r="AO34" s="872"/>
      <c r="AP34" s="872"/>
      <c r="AQ34" s="872"/>
      <c r="AR34" s="872"/>
      <c r="AS34" s="872"/>
      <c r="AT34" s="872"/>
      <c r="AU34" s="872"/>
      <c r="AV34" s="872"/>
      <c r="AW34" s="872"/>
      <c r="AX34" s="872"/>
      <c r="AY34" s="872"/>
      <c r="AZ34" s="873"/>
      <c r="BA34" s="873"/>
      <c r="BB34" s="873"/>
      <c r="BC34" s="873"/>
      <c r="BD34" s="873"/>
      <c r="BE34" s="869"/>
      <c r="BF34" s="869"/>
      <c r="BG34" s="869"/>
      <c r="BH34" s="869"/>
      <c r="BI34" s="870"/>
      <c r="BJ34" s="246"/>
      <c r="BK34" s="246"/>
      <c r="BL34" s="246"/>
      <c r="BM34" s="246"/>
      <c r="BN34" s="246"/>
      <c r="BO34" s="259"/>
      <c r="BP34" s="259"/>
      <c r="BQ34" s="256">
        <v>28</v>
      </c>
      <c r="BR34" s="257"/>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0"/>
    </row>
    <row r="35" spans="1:131" s="241" customFormat="1" ht="26.25" customHeight="1" x14ac:dyDescent="0.15">
      <c r="A35" s="260">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1"/>
      <c r="AL35" s="872"/>
      <c r="AM35" s="872"/>
      <c r="AN35" s="872"/>
      <c r="AO35" s="872"/>
      <c r="AP35" s="872"/>
      <c r="AQ35" s="872"/>
      <c r="AR35" s="872"/>
      <c r="AS35" s="872"/>
      <c r="AT35" s="872"/>
      <c r="AU35" s="872"/>
      <c r="AV35" s="872"/>
      <c r="AW35" s="872"/>
      <c r="AX35" s="872"/>
      <c r="AY35" s="872"/>
      <c r="AZ35" s="873"/>
      <c r="BA35" s="873"/>
      <c r="BB35" s="873"/>
      <c r="BC35" s="873"/>
      <c r="BD35" s="873"/>
      <c r="BE35" s="869"/>
      <c r="BF35" s="869"/>
      <c r="BG35" s="869"/>
      <c r="BH35" s="869"/>
      <c r="BI35" s="870"/>
      <c r="BJ35" s="246"/>
      <c r="BK35" s="246"/>
      <c r="BL35" s="246"/>
      <c r="BM35" s="246"/>
      <c r="BN35" s="246"/>
      <c r="BO35" s="259"/>
      <c r="BP35" s="259"/>
      <c r="BQ35" s="256">
        <v>29</v>
      </c>
      <c r="BR35" s="257"/>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0"/>
    </row>
    <row r="36" spans="1:131" s="241" customFormat="1" ht="26.25" customHeight="1" x14ac:dyDescent="0.15">
      <c r="A36" s="260">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1"/>
      <c r="AL36" s="872"/>
      <c r="AM36" s="872"/>
      <c r="AN36" s="872"/>
      <c r="AO36" s="872"/>
      <c r="AP36" s="872"/>
      <c r="AQ36" s="872"/>
      <c r="AR36" s="872"/>
      <c r="AS36" s="872"/>
      <c r="AT36" s="872"/>
      <c r="AU36" s="872"/>
      <c r="AV36" s="872"/>
      <c r="AW36" s="872"/>
      <c r="AX36" s="872"/>
      <c r="AY36" s="872"/>
      <c r="AZ36" s="873"/>
      <c r="BA36" s="873"/>
      <c r="BB36" s="873"/>
      <c r="BC36" s="873"/>
      <c r="BD36" s="873"/>
      <c r="BE36" s="869"/>
      <c r="BF36" s="869"/>
      <c r="BG36" s="869"/>
      <c r="BH36" s="869"/>
      <c r="BI36" s="870"/>
      <c r="BJ36" s="246"/>
      <c r="BK36" s="246"/>
      <c r="BL36" s="246"/>
      <c r="BM36" s="246"/>
      <c r="BN36" s="246"/>
      <c r="BO36" s="259"/>
      <c r="BP36" s="259"/>
      <c r="BQ36" s="256">
        <v>30</v>
      </c>
      <c r="BR36" s="257"/>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0"/>
    </row>
    <row r="37" spans="1:131" s="241" customFormat="1" ht="26.25" customHeight="1" x14ac:dyDescent="0.15">
      <c r="A37" s="260">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1"/>
      <c r="AL37" s="872"/>
      <c r="AM37" s="872"/>
      <c r="AN37" s="872"/>
      <c r="AO37" s="872"/>
      <c r="AP37" s="872"/>
      <c r="AQ37" s="872"/>
      <c r="AR37" s="872"/>
      <c r="AS37" s="872"/>
      <c r="AT37" s="872"/>
      <c r="AU37" s="872"/>
      <c r="AV37" s="872"/>
      <c r="AW37" s="872"/>
      <c r="AX37" s="872"/>
      <c r="AY37" s="872"/>
      <c r="AZ37" s="873"/>
      <c r="BA37" s="873"/>
      <c r="BB37" s="873"/>
      <c r="BC37" s="873"/>
      <c r="BD37" s="873"/>
      <c r="BE37" s="869"/>
      <c r="BF37" s="869"/>
      <c r="BG37" s="869"/>
      <c r="BH37" s="869"/>
      <c r="BI37" s="870"/>
      <c r="BJ37" s="246"/>
      <c r="BK37" s="246"/>
      <c r="BL37" s="246"/>
      <c r="BM37" s="246"/>
      <c r="BN37" s="246"/>
      <c r="BO37" s="259"/>
      <c r="BP37" s="259"/>
      <c r="BQ37" s="256">
        <v>31</v>
      </c>
      <c r="BR37" s="257"/>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0"/>
    </row>
    <row r="38" spans="1:131" s="241" customFormat="1" ht="26.25" customHeight="1" x14ac:dyDescent="0.15">
      <c r="A38" s="260">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1"/>
      <c r="AL38" s="872"/>
      <c r="AM38" s="872"/>
      <c r="AN38" s="872"/>
      <c r="AO38" s="872"/>
      <c r="AP38" s="872"/>
      <c r="AQ38" s="872"/>
      <c r="AR38" s="872"/>
      <c r="AS38" s="872"/>
      <c r="AT38" s="872"/>
      <c r="AU38" s="872"/>
      <c r="AV38" s="872"/>
      <c r="AW38" s="872"/>
      <c r="AX38" s="872"/>
      <c r="AY38" s="872"/>
      <c r="AZ38" s="873"/>
      <c r="BA38" s="873"/>
      <c r="BB38" s="873"/>
      <c r="BC38" s="873"/>
      <c r="BD38" s="873"/>
      <c r="BE38" s="869"/>
      <c r="BF38" s="869"/>
      <c r="BG38" s="869"/>
      <c r="BH38" s="869"/>
      <c r="BI38" s="870"/>
      <c r="BJ38" s="246"/>
      <c r="BK38" s="246"/>
      <c r="BL38" s="246"/>
      <c r="BM38" s="246"/>
      <c r="BN38" s="246"/>
      <c r="BO38" s="259"/>
      <c r="BP38" s="259"/>
      <c r="BQ38" s="256">
        <v>32</v>
      </c>
      <c r="BR38" s="257"/>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0"/>
    </row>
    <row r="39" spans="1:131" s="241" customFormat="1" ht="26.25" customHeight="1" x14ac:dyDescent="0.15">
      <c r="A39" s="260">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1"/>
      <c r="AL39" s="872"/>
      <c r="AM39" s="872"/>
      <c r="AN39" s="872"/>
      <c r="AO39" s="872"/>
      <c r="AP39" s="872"/>
      <c r="AQ39" s="872"/>
      <c r="AR39" s="872"/>
      <c r="AS39" s="872"/>
      <c r="AT39" s="872"/>
      <c r="AU39" s="872"/>
      <c r="AV39" s="872"/>
      <c r="AW39" s="872"/>
      <c r="AX39" s="872"/>
      <c r="AY39" s="872"/>
      <c r="AZ39" s="873"/>
      <c r="BA39" s="873"/>
      <c r="BB39" s="873"/>
      <c r="BC39" s="873"/>
      <c r="BD39" s="873"/>
      <c r="BE39" s="869"/>
      <c r="BF39" s="869"/>
      <c r="BG39" s="869"/>
      <c r="BH39" s="869"/>
      <c r="BI39" s="870"/>
      <c r="BJ39" s="246"/>
      <c r="BK39" s="246"/>
      <c r="BL39" s="246"/>
      <c r="BM39" s="246"/>
      <c r="BN39" s="246"/>
      <c r="BO39" s="259"/>
      <c r="BP39" s="259"/>
      <c r="BQ39" s="256">
        <v>33</v>
      </c>
      <c r="BR39" s="257"/>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0"/>
    </row>
    <row r="40" spans="1:131" s="241" customFormat="1" ht="26.25" customHeight="1" x14ac:dyDescent="0.15">
      <c r="A40" s="255">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1"/>
      <c r="AL40" s="872"/>
      <c r="AM40" s="872"/>
      <c r="AN40" s="872"/>
      <c r="AO40" s="872"/>
      <c r="AP40" s="872"/>
      <c r="AQ40" s="872"/>
      <c r="AR40" s="872"/>
      <c r="AS40" s="872"/>
      <c r="AT40" s="872"/>
      <c r="AU40" s="872"/>
      <c r="AV40" s="872"/>
      <c r="AW40" s="872"/>
      <c r="AX40" s="872"/>
      <c r="AY40" s="872"/>
      <c r="AZ40" s="873"/>
      <c r="BA40" s="873"/>
      <c r="BB40" s="873"/>
      <c r="BC40" s="873"/>
      <c r="BD40" s="873"/>
      <c r="BE40" s="869"/>
      <c r="BF40" s="869"/>
      <c r="BG40" s="869"/>
      <c r="BH40" s="869"/>
      <c r="BI40" s="870"/>
      <c r="BJ40" s="246"/>
      <c r="BK40" s="246"/>
      <c r="BL40" s="246"/>
      <c r="BM40" s="246"/>
      <c r="BN40" s="246"/>
      <c r="BO40" s="259"/>
      <c r="BP40" s="259"/>
      <c r="BQ40" s="256">
        <v>34</v>
      </c>
      <c r="BR40" s="257"/>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0"/>
    </row>
    <row r="41" spans="1:131" s="241" customFormat="1" ht="26.25" customHeight="1" x14ac:dyDescent="0.15">
      <c r="A41" s="255">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1"/>
      <c r="AL41" s="872"/>
      <c r="AM41" s="872"/>
      <c r="AN41" s="872"/>
      <c r="AO41" s="872"/>
      <c r="AP41" s="872"/>
      <c r="AQ41" s="872"/>
      <c r="AR41" s="872"/>
      <c r="AS41" s="872"/>
      <c r="AT41" s="872"/>
      <c r="AU41" s="872"/>
      <c r="AV41" s="872"/>
      <c r="AW41" s="872"/>
      <c r="AX41" s="872"/>
      <c r="AY41" s="872"/>
      <c r="AZ41" s="873"/>
      <c r="BA41" s="873"/>
      <c r="BB41" s="873"/>
      <c r="BC41" s="873"/>
      <c r="BD41" s="873"/>
      <c r="BE41" s="869"/>
      <c r="BF41" s="869"/>
      <c r="BG41" s="869"/>
      <c r="BH41" s="869"/>
      <c r="BI41" s="870"/>
      <c r="BJ41" s="246"/>
      <c r="BK41" s="246"/>
      <c r="BL41" s="246"/>
      <c r="BM41" s="246"/>
      <c r="BN41" s="246"/>
      <c r="BO41" s="259"/>
      <c r="BP41" s="259"/>
      <c r="BQ41" s="256">
        <v>35</v>
      </c>
      <c r="BR41" s="257"/>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0"/>
    </row>
    <row r="42" spans="1:131" s="241" customFormat="1" ht="26.25" customHeight="1" x14ac:dyDescent="0.15">
      <c r="A42" s="255">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1"/>
      <c r="AL42" s="872"/>
      <c r="AM42" s="872"/>
      <c r="AN42" s="872"/>
      <c r="AO42" s="872"/>
      <c r="AP42" s="872"/>
      <c r="AQ42" s="872"/>
      <c r="AR42" s="872"/>
      <c r="AS42" s="872"/>
      <c r="AT42" s="872"/>
      <c r="AU42" s="872"/>
      <c r="AV42" s="872"/>
      <c r="AW42" s="872"/>
      <c r="AX42" s="872"/>
      <c r="AY42" s="872"/>
      <c r="AZ42" s="873"/>
      <c r="BA42" s="873"/>
      <c r="BB42" s="873"/>
      <c r="BC42" s="873"/>
      <c r="BD42" s="873"/>
      <c r="BE42" s="869"/>
      <c r="BF42" s="869"/>
      <c r="BG42" s="869"/>
      <c r="BH42" s="869"/>
      <c r="BI42" s="870"/>
      <c r="BJ42" s="246"/>
      <c r="BK42" s="246"/>
      <c r="BL42" s="246"/>
      <c r="BM42" s="246"/>
      <c r="BN42" s="246"/>
      <c r="BO42" s="259"/>
      <c r="BP42" s="259"/>
      <c r="BQ42" s="256">
        <v>36</v>
      </c>
      <c r="BR42" s="257"/>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0"/>
    </row>
    <row r="43" spans="1:131" s="241" customFormat="1" ht="26.25" customHeight="1" x14ac:dyDescent="0.15">
      <c r="A43" s="255">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1"/>
      <c r="AL43" s="872"/>
      <c r="AM43" s="872"/>
      <c r="AN43" s="872"/>
      <c r="AO43" s="872"/>
      <c r="AP43" s="872"/>
      <c r="AQ43" s="872"/>
      <c r="AR43" s="872"/>
      <c r="AS43" s="872"/>
      <c r="AT43" s="872"/>
      <c r="AU43" s="872"/>
      <c r="AV43" s="872"/>
      <c r="AW43" s="872"/>
      <c r="AX43" s="872"/>
      <c r="AY43" s="872"/>
      <c r="AZ43" s="873"/>
      <c r="BA43" s="873"/>
      <c r="BB43" s="873"/>
      <c r="BC43" s="873"/>
      <c r="BD43" s="873"/>
      <c r="BE43" s="869"/>
      <c r="BF43" s="869"/>
      <c r="BG43" s="869"/>
      <c r="BH43" s="869"/>
      <c r="BI43" s="870"/>
      <c r="BJ43" s="246"/>
      <c r="BK43" s="246"/>
      <c r="BL43" s="246"/>
      <c r="BM43" s="246"/>
      <c r="BN43" s="246"/>
      <c r="BO43" s="259"/>
      <c r="BP43" s="259"/>
      <c r="BQ43" s="256">
        <v>37</v>
      </c>
      <c r="BR43" s="257"/>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0"/>
    </row>
    <row r="44" spans="1:131" s="241" customFormat="1" ht="26.25" customHeight="1" x14ac:dyDescent="0.15">
      <c r="A44" s="255">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1"/>
      <c r="AL44" s="872"/>
      <c r="AM44" s="872"/>
      <c r="AN44" s="872"/>
      <c r="AO44" s="872"/>
      <c r="AP44" s="872"/>
      <c r="AQ44" s="872"/>
      <c r="AR44" s="872"/>
      <c r="AS44" s="872"/>
      <c r="AT44" s="872"/>
      <c r="AU44" s="872"/>
      <c r="AV44" s="872"/>
      <c r="AW44" s="872"/>
      <c r="AX44" s="872"/>
      <c r="AY44" s="872"/>
      <c r="AZ44" s="873"/>
      <c r="BA44" s="873"/>
      <c r="BB44" s="873"/>
      <c r="BC44" s="873"/>
      <c r="BD44" s="873"/>
      <c r="BE44" s="869"/>
      <c r="BF44" s="869"/>
      <c r="BG44" s="869"/>
      <c r="BH44" s="869"/>
      <c r="BI44" s="870"/>
      <c r="BJ44" s="246"/>
      <c r="BK44" s="246"/>
      <c r="BL44" s="246"/>
      <c r="BM44" s="246"/>
      <c r="BN44" s="246"/>
      <c r="BO44" s="259"/>
      <c r="BP44" s="259"/>
      <c r="BQ44" s="256">
        <v>38</v>
      </c>
      <c r="BR44" s="257"/>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0"/>
    </row>
    <row r="45" spans="1:131" s="241" customFormat="1" ht="26.25" customHeight="1" x14ac:dyDescent="0.15">
      <c r="A45" s="255">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1"/>
      <c r="AL45" s="872"/>
      <c r="AM45" s="872"/>
      <c r="AN45" s="872"/>
      <c r="AO45" s="872"/>
      <c r="AP45" s="872"/>
      <c r="AQ45" s="872"/>
      <c r="AR45" s="872"/>
      <c r="AS45" s="872"/>
      <c r="AT45" s="872"/>
      <c r="AU45" s="872"/>
      <c r="AV45" s="872"/>
      <c r="AW45" s="872"/>
      <c r="AX45" s="872"/>
      <c r="AY45" s="872"/>
      <c r="AZ45" s="873"/>
      <c r="BA45" s="873"/>
      <c r="BB45" s="873"/>
      <c r="BC45" s="873"/>
      <c r="BD45" s="873"/>
      <c r="BE45" s="869"/>
      <c r="BF45" s="869"/>
      <c r="BG45" s="869"/>
      <c r="BH45" s="869"/>
      <c r="BI45" s="870"/>
      <c r="BJ45" s="246"/>
      <c r="BK45" s="246"/>
      <c r="BL45" s="246"/>
      <c r="BM45" s="246"/>
      <c r="BN45" s="246"/>
      <c r="BO45" s="259"/>
      <c r="BP45" s="259"/>
      <c r="BQ45" s="256">
        <v>39</v>
      </c>
      <c r="BR45" s="257"/>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0"/>
    </row>
    <row r="46" spans="1:131" s="241" customFormat="1" ht="26.25" customHeight="1" x14ac:dyDescent="0.15">
      <c r="A46" s="255">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1"/>
      <c r="AL46" s="872"/>
      <c r="AM46" s="872"/>
      <c r="AN46" s="872"/>
      <c r="AO46" s="872"/>
      <c r="AP46" s="872"/>
      <c r="AQ46" s="872"/>
      <c r="AR46" s="872"/>
      <c r="AS46" s="872"/>
      <c r="AT46" s="872"/>
      <c r="AU46" s="872"/>
      <c r="AV46" s="872"/>
      <c r="AW46" s="872"/>
      <c r="AX46" s="872"/>
      <c r="AY46" s="872"/>
      <c r="AZ46" s="873"/>
      <c r="BA46" s="873"/>
      <c r="BB46" s="873"/>
      <c r="BC46" s="873"/>
      <c r="BD46" s="873"/>
      <c r="BE46" s="869"/>
      <c r="BF46" s="869"/>
      <c r="BG46" s="869"/>
      <c r="BH46" s="869"/>
      <c r="BI46" s="870"/>
      <c r="BJ46" s="246"/>
      <c r="BK46" s="246"/>
      <c r="BL46" s="246"/>
      <c r="BM46" s="246"/>
      <c r="BN46" s="246"/>
      <c r="BO46" s="259"/>
      <c r="BP46" s="259"/>
      <c r="BQ46" s="256">
        <v>40</v>
      </c>
      <c r="BR46" s="257"/>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0"/>
    </row>
    <row r="47" spans="1:131" s="241" customFormat="1" ht="26.25" customHeight="1" x14ac:dyDescent="0.15">
      <c r="A47" s="255">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1"/>
      <c r="AL47" s="872"/>
      <c r="AM47" s="872"/>
      <c r="AN47" s="872"/>
      <c r="AO47" s="872"/>
      <c r="AP47" s="872"/>
      <c r="AQ47" s="872"/>
      <c r="AR47" s="872"/>
      <c r="AS47" s="872"/>
      <c r="AT47" s="872"/>
      <c r="AU47" s="872"/>
      <c r="AV47" s="872"/>
      <c r="AW47" s="872"/>
      <c r="AX47" s="872"/>
      <c r="AY47" s="872"/>
      <c r="AZ47" s="873"/>
      <c r="BA47" s="873"/>
      <c r="BB47" s="873"/>
      <c r="BC47" s="873"/>
      <c r="BD47" s="873"/>
      <c r="BE47" s="869"/>
      <c r="BF47" s="869"/>
      <c r="BG47" s="869"/>
      <c r="BH47" s="869"/>
      <c r="BI47" s="870"/>
      <c r="BJ47" s="246"/>
      <c r="BK47" s="246"/>
      <c r="BL47" s="246"/>
      <c r="BM47" s="246"/>
      <c r="BN47" s="246"/>
      <c r="BO47" s="259"/>
      <c r="BP47" s="259"/>
      <c r="BQ47" s="256">
        <v>41</v>
      </c>
      <c r="BR47" s="257"/>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0"/>
    </row>
    <row r="48" spans="1:131" s="241" customFormat="1" ht="26.25" customHeight="1" x14ac:dyDescent="0.15">
      <c r="A48" s="255">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1"/>
      <c r="AL48" s="872"/>
      <c r="AM48" s="872"/>
      <c r="AN48" s="872"/>
      <c r="AO48" s="872"/>
      <c r="AP48" s="872"/>
      <c r="AQ48" s="872"/>
      <c r="AR48" s="872"/>
      <c r="AS48" s="872"/>
      <c r="AT48" s="872"/>
      <c r="AU48" s="872"/>
      <c r="AV48" s="872"/>
      <c r="AW48" s="872"/>
      <c r="AX48" s="872"/>
      <c r="AY48" s="872"/>
      <c r="AZ48" s="873"/>
      <c r="BA48" s="873"/>
      <c r="BB48" s="873"/>
      <c r="BC48" s="873"/>
      <c r="BD48" s="873"/>
      <c r="BE48" s="869"/>
      <c r="BF48" s="869"/>
      <c r="BG48" s="869"/>
      <c r="BH48" s="869"/>
      <c r="BI48" s="870"/>
      <c r="BJ48" s="246"/>
      <c r="BK48" s="246"/>
      <c r="BL48" s="246"/>
      <c r="BM48" s="246"/>
      <c r="BN48" s="246"/>
      <c r="BO48" s="259"/>
      <c r="BP48" s="259"/>
      <c r="BQ48" s="256">
        <v>42</v>
      </c>
      <c r="BR48" s="257"/>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0"/>
    </row>
    <row r="49" spans="1:131" s="241" customFormat="1" ht="26.25" customHeight="1" x14ac:dyDescent="0.15">
      <c r="A49" s="255">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1"/>
      <c r="AL49" s="872"/>
      <c r="AM49" s="872"/>
      <c r="AN49" s="872"/>
      <c r="AO49" s="872"/>
      <c r="AP49" s="872"/>
      <c r="AQ49" s="872"/>
      <c r="AR49" s="872"/>
      <c r="AS49" s="872"/>
      <c r="AT49" s="872"/>
      <c r="AU49" s="872"/>
      <c r="AV49" s="872"/>
      <c r="AW49" s="872"/>
      <c r="AX49" s="872"/>
      <c r="AY49" s="872"/>
      <c r="AZ49" s="873"/>
      <c r="BA49" s="873"/>
      <c r="BB49" s="873"/>
      <c r="BC49" s="873"/>
      <c r="BD49" s="873"/>
      <c r="BE49" s="869"/>
      <c r="BF49" s="869"/>
      <c r="BG49" s="869"/>
      <c r="BH49" s="869"/>
      <c r="BI49" s="870"/>
      <c r="BJ49" s="246"/>
      <c r="BK49" s="246"/>
      <c r="BL49" s="246"/>
      <c r="BM49" s="246"/>
      <c r="BN49" s="246"/>
      <c r="BO49" s="259"/>
      <c r="BP49" s="259"/>
      <c r="BQ49" s="256">
        <v>43</v>
      </c>
      <c r="BR49" s="257"/>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0"/>
    </row>
    <row r="50" spans="1:131" s="241" customFormat="1" ht="26.25" customHeight="1" x14ac:dyDescent="0.15">
      <c r="A50" s="255">
        <v>23</v>
      </c>
      <c r="B50" s="797"/>
      <c r="C50" s="798"/>
      <c r="D50" s="798"/>
      <c r="E50" s="798"/>
      <c r="F50" s="798"/>
      <c r="G50" s="798"/>
      <c r="H50" s="798"/>
      <c r="I50" s="798"/>
      <c r="J50" s="798"/>
      <c r="K50" s="798"/>
      <c r="L50" s="798"/>
      <c r="M50" s="798"/>
      <c r="N50" s="798"/>
      <c r="O50" s="798"/>
      <c r="P50" s="799"/>
      <c r="Q50" s="874"/>
      <c r="R50" s="875"/>
      <c r="S50" s="875"/>
      <c r="T50" s="875"/>
      <c r="U50" s="875"/>
      <c r="V50" s="875"/>
      <c r="W50" s="875"/>
      <c r="X50" s="875"/>
      <c r="Y50" s="875"/>
      <c r="Z50" s="875"/>
      <c r="AA50" s="875"/>
      <c r="AB50" s="875"/>
      <c r="AC50" s="875"/>
      <c r="AD50" s="875"/>
      <c r="AE50" s="876"/>
      <c r="AF50" s="803"/>
      <c r="AG50" s="804"/>
      <c r="AH50" s="804"/>
      <c r="AI50" s="804"/>
      <c r="AJ50" s="805"/>
      <c r="AK50" s="877"/>
      <c r="AL50" s="875"/>
      <c r="AM50" s="875"/>
      <c r="AN50" s="875"/>
      <c r="AO50" s="875"/>
      <c r="AP50" s="875"/>
      <c r="AQ50" s="875"/>
      <c r="AR50" s="875"/>
      <c r="AS50" s="875"/>
      <c r="AT50" s="875"/>
      <c r="AU50" s="875"/>
      <c r="AV50" s="875"/>
      <c r="AW50" s="875"/>
      <c r="AX50" s="875"/>
      <c r="AY50" s="875"/>
      <c r="AZ50" s="878"/>
      <c r="BA50" s="878"/>
      <c r="BB50" s="878"/>
      <c r="BC50" s="878"/>
      <c r="BD50" s="878"/>
      <c r="BE50" s="869"/>
      <c r="BF50" s="869"/>
      <c r="BG50" s="869"/>
      <c r="BH50" s="869"/>
      <c r="BI50" s="870"/>
      <c r="BJ50" s="246"/>
      <c r="BK50" s="246"/>
      <c r="BL50" s="246"/>
      <c r="BM50" s="246"/>
      <c r="BN50" s="246"/>
      <c r="BO50" s="259"/>
      <c r="BP50" s="259"/>
      <c r="BQ50" s="256">
        <v>44</v>
      </c>
      <c r="BR50" s="257"/>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0"/>
    </row>
    <row r="51" spans="1:131" s="241" customFormat="1" ht="26.25" customHeight="1" x14ac:dyDescent="0.15">
      <c r="A51" s="255">
        <v>24</v>
      </c>
      <c r="B51" s="797"/>
      <c r="C51" s="798"/>
      <c r="D51" s="798"/>
      <c r="E51" s="798"/>
      <c r="F51" s="798"/>
      <c r="G51" s="798"/>
      <c r="H51" s="798"/>
      <c r="I51" s="798"/>
      <c r="J51" s="798"/>
      <c r="K51" s="798"/>
      <c r="L51" s="798"/>
      <c r="M51" s="798"/>
      <c r="N51" s="798"/>
      <c r="O51" s="798"/>
      <c r="P51" s="799"/>
      <c r="Q51" s="874"/>
      <c r="R51" s="875"/>
      <c r="S51" s="875"/>
      <c r="T51" s="875"/>
      <c r="U51" s="875"/>
      <c r="V51" s="875"/>
      <c r="W51" s="875"/>
      <c r="X51" s="875"/>
      <c r="Y51" s="875"/>
      <c r="Z51" s="875"/>
      <c r="AA51" s="875"/>
      <c r="AB51" s="875"/>
      <c r="AC51" s="875"/>
      <c r="AD51" s="875"/>
      <c r="AE51" s="876"/>
      <c r="AF51" s="803"/>
      <c r="AG51" s="804"/>
      <c r="AH51" s="804"/>
      <c r="AI51" s="804"/>
      <c r="AJ51" s="805"/>
      <c r="AK51" s="877"/>
      <c r="AL51" s="875"/>
      <c r="AM51" s="875"/>
      <c r="AN51" s="875"/>
      <c r="AO51" s="875"/>
      <c r="AP51" s="875"/>
      <c r="AQ51" s="875"/>
      <c r="AR51" s="875"/>
      <c r="AS51" s="875"/>
      <c r="AT51" s="875"/>
      <c r="AU51" s="875"/>
      <c r="AV51" s="875"/>
      <c r="AW51" s="875"/>
      <c r="AX51" s="875"/>
      <c r="AY51" s="875"/>
      <c r="AZ51" s="878"/>
      <c r="BA51" s="878"/>
      <c r="BB51" s="878"/>
      <c r="BC51" s="878"/>
      <c r="BD51" s="878"/>
      <c r="BE51" s="869"/>
      <c r="BF51" s="869"/>
      <c r="BG51" s="869"/>
      <c r="BH51" s="869"/>
      <c r="BI51" s="870"/>
      <c r="BJ51" s="246"/>
      <c r="BK51" s="246"/>
      <c r="BL51" s="246"/>
      <c r="BM51" s="246"/>
      <c r="BN51" s="246"/>
      <c r="BO51" s="259"/>
      <c r="BP51" s="259"/>
      <c r="BQ51" s="256">
        <v>45</v>
      </c>
      <c r="BR51" s="257"/>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0"/>
    </row>
    <row r="52" spans="1:131" s="241" customFormat="1" ht="26.25" customHeight="1" x14ac:dyDescent="0.15">
      <c r="A52" s="255">
        <v>25</v>
      </c>
      <c r="B52" s="797"/>
      <c r="C52" s="798"/>
      <c r="D52" s="798"/>
      <c r="E52" s="798"/>
      <c r="F52" s="798"/>
      <c r="G52" s="798"/>
      <c r="H52" s="798"/>
      <c r="I52" s="798"/>
      <c r="J52" s="798"/>
      <c r="K52" s="798"/>
      <c r="L52" s="798"/>
      <c r="M52" s="798"/>
      <c r="N52" s="798"/>
      <c r="O52" s="798"/>
      <c r="P52" s="799"/>
      <c r="Q52" s="874"/>
      <c r="R52" s="875"/>
      <c r="S52" s="875"/>
      <c r="T52" s="875"/>
      <c r="U52" s="875"/>
      <c r="V52" s="875"/>
      <c r="W52" s="875"/>
      <c r="X52" s="875"/>
      <c r="Y52" s="875"/>
      <c r="Z52" s="875"/>
      <c r="AA52" s="875"/>
      <c r="AB52" s="875"/>
      <c r="AC52" s="875"/>
      <c r="AD52" s="875"/>
      <c r="AE52" s="876"/>
      <c r="AF52" s="803"/>
      <c r="AG52" s="804"/>
      <c r="AH52" s="804"/>
      <c r="AI52" s="804"/>
      <c r="AJ52" s="805"/>
      <c r="AK52" s="877"/>
      <c r="AL52" s="875"/>
      <c r="AM52" s="875"/>
      <c r="AN52" s="875"/>
      <c r="AO52" s="875"/>
      <c r="AP52" s="875"/>
      <c r="AQ52" s="875"/>
      <c r="AR52" s="875"/>
      <c r="AS52" s="875"/>
      <c r="AT52" s="875"/>
      <c r="AU52" s="875"/>
      <c r="AV52" s="875"/>
      <c r="AW52" s="875"/>
      <c r="AX52" s="875"/>
      <c r="AY52" s="875"/>
      <c r="AZ52" s="878"/>
      <c r="BA52" s="878"/>
      <c r="BB52" s="878"/>
      <c r="BC52" s="878"/>
      <c r="BD52" s="878"/>
      <c r="BE52" s="869"/>
      <c r="BF52" s="869"/>
      <c r="BG52" s="869"/>
      <c r="BH52" s="869"/>
      <c r="BI52" s="870"/>
      <c r="BJ52" s="246"/>
      <c r="BK52" s="246"/>
      <c r="BL52" s="246"/>
      <c r="BM52" s="246"/>
      <c r="BN52" s="246"/>
      <c r="BO52" s="259"/>
      <c r="BP52" s="259"/>
      <c r="BQ52" s="256">
        <v>46</v>
      </c>
      <c r="BR52" s="257"/>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0"/>
    </row>
    <row r="53" spans="1:131" s="241" customFormat="1" ht="26.25" customHeight="1" x14ac:dyDescent="0.15">
      <c r="A53" s="255">
        <v>26</v>
      </c>
      <c r="B53" s="797"/>
      <c r="C53" s="798"/>
      <c r="D53" s="798"/>
      <c r="E53" s="798"/>
      <c r="F53" s="798"/>
      <c r="G53" s="798"/>
      <c r="H53" s="798"/>
      <c r="I53" s="798"/>
      <c r="J53" s="798"/>
      <c r="K53" s="798"/>
      <c r="L53" s="798"/>
      <c r="M53" s="798"/>
      <c r="N53" s="798"/>
      <c r="O53" s="798"/>
      <c r="P53" s="799"/>
      <c r="Q53" s="874"/>
      <c r="R53" s="875"/>
      <c r="S53" s="875"/>
      <c r="T53" s="875"/>
      <c r="U53" s="875"/>
      <c r="V53" s="875"/>
      <c r="W53" s="875"/>
      <c r="X53" s="875"/>
      <c r="Y53" s="875"/>
      <c r="Z53" s="875"/>
      <c r="AA53" s="875"/>
      <c r="AB53" s="875"/>
      <c r="AC53" s="875"/>
      <c r="AD53" s="875"/>
      <c r="AE53" s="876"/>
      <c r="AF53" s="803"/>
      <c r="AG53" s="804"/>
      <c r="AH53" s="804"/>
      <c r="AI53" s="804"/>
      <c r="AJ53" s="805"/>
      <c r="AK53" s="877"/>
      <c r="AL53" s="875"/>
      <c r="AM53" s="875"/>
      <c r="AN53" s="875"/>
      <c r="AO53" s="875"/>
      <c r="AP53" s="875"/>
      <c r="AQ53" s="875"/>
      <c r="AR53" s="875"/>
      <c r="AS53" s="875"/>
      <c r="AT53" s="875"/>
      <c r="AU53" s="875"/>
      <c r="AV53" s="875"/>
      <c r="AW53" s="875"/>
      <c r="AX53" s="875"/>
      <c r="AY53" s="875"/>
      <c r="AZ53" s="878"/>
      <c r="BA53" s="878"/>
      <c r="BB53" s="878"/>
      <c r="BC53" s="878"/>
      <c r="BD53" s="878"/>
      <c r="BE53" s="869"/>
      <c r="BF53" s="869"/>
      <c r="BG53" s="869"/>
      <c r="BH53" s="869"/>
      <c r="BI53" s="870"/>
      <c r="BJ53" s="246"/>
      <c r="BK53" s="246"/>
      <c r="BL53" s="246"/>
      <c r="BM53" s="246"/>
      <c r="BN53" s="246"/>
      <c r="BO53" s="259"/>
      <c r="BP53" s="259"/>
      <c r="BQ53" s="256">
        <v>47</v>
      </c>
      <c r="BR53" s="257"/>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0"/>
    </row>
    <row r="54" spans="1:131" s="241" customFormat="1" ht="26.25" customHeight="1" x14ac:dyDescent="0.15">
      <c r="A54" s="255">
        <v>27</v>
      </c>
      <c r="B54" s="797"/>
      <c r="C54" s="798"/>
      <c r="D54" s="798"/>
      <c r="E54" s="798"/>
      <c r="F54" s="798"/>
      <c r="G54" s="798"/>
      <c r="H54" s="798"/>
      <c r="I54" s="798"/>
      <c r="J54" s="798"/>
      <c r="K54" s="798"/>
      <c r="L54" s="798"/>
      <c r="M54" s="798"/>
      <c r="N54" s="798"/>
      <c r="O54" s="798"/>
      <c r="P54" s="799"/>
      <c r="Q54" s="874"/>
      <c r="R54" s="875"/>
      <c r="S54" s="875"/>
      <c r="T54" s="875"/>
      <c r="U54" s="875"/>
      <c r="V54" s="875"/>
      <c r="W54" s="875"/>
      <c r="X54" s="875"/>
      <c r="Y54" s="875"/>
      <c r="Z54" s="875"/>
      <c r="AA54" s="875"/>
      <c r="AB54" s="875"/>
      <c r="AC54" s="875"/>
      <c r="AD54" s="875"/>
      <c r="AE54" s="876"/>
      <c r="AF54" s="803"/>
      <c r="AG54" s="804"/>
      <c r="AH54" s="804"/>
      <c r="AI54" s="804"/>
      <c r="AJ54" s="805"/>
      <c r="AK54" s="877"/>
      <c r="AL54" s="875"/>
      <c r="AM54" s="875"/>
      <c r="AN54" s="875"/>
      <c r="AO54" s="875"/>
      <c r="AP54" s="875"/>
      <c r="AQ54" s="875"/>
      <c r="AR54" s="875"/>
      <c r="AS54" s="875"/>
      <c r="AT54" s="875"/>
      <c r="AU54" s="875"/>
      <c r="AV54" s="875"/>
      <c r="AW54" s="875"/>
      <c r="AX54" s="875"/>
      <c r="AY54" s="875"/>
      <c r="AZ54" s="878"/>
      <c r="BA54" s="878"/>
      <c r="BB54" s="878"/>
      <c r="BC54" s="878"/>
      <c r="BD54" s="878"/>
      <c r="BE54" s="869"/>
      <c r="BF54" s="869"/>
      <c r="BG54" s="869"/>
      <c r="BH54" s="869"/>
      <c r="BI54" s="870"/>
      <c r="BJ54" s="246"/>
      <c r="BK54" s="246"/>
      <c r="BL54" s="246"/>
      <c r="BM54" s="246"/>
      <c r="BN54" s="246"/>
      <c r="BO54" s="259"/>
      <c r="BP54" s="259"/>
      <c r="BQ54" s="256">
        <v>48</v>
      </c>
      <c r="BR54" s="257"/>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0"/>
    </row>
    <row r="55" spans="1:131" s="241" customFormat="1" ht="26.25" customHeight="1" x14ac:dyDescent="0.15">
      <c r="A55" s="255">
        <v>28</v>
      </c>
      <c r="B55" s="797"/>
      <c r="C55" s="798"/>
      <c r="D55" s="798"/>
      <c r="E55" s="798"/>
      <c r="F55" s="798"/>
      <c r="G55" s="798"/>
      <c r="H55" s="798"/>
      <c r="I55" s="798"/>
      <c r="J55" s="798"/>
      <c r="K55" s="798"/>
      <c r="L55" s="798"/>
      <c r="M55" s="798"/>
      <c r="N55" s="798"/>
      <c r="O55" s="798"/>
      <c r="P55" s="799"/>
      <c r="Q55" s="874"/>
      <c r="R55" s="875"/>
      <c r="S55" s="875"/>
      <c r="T55" s="875"/>
      <c r="U55" s="875"/>
      <c r="V55" s="875"/>
      <c r="W55" s="875"/>
      <c r="X55" s="875"/>
      <c r="Y55" s="875"/>
      <c r="Z55" s="875"/>
      <c r="AA55" s="875"/>
      <c r="AB55" s="875"/>
      <c r="AC55" s="875"/>
      <c r="AD55" s="875"/>
      <c r="AE55" s="876"/>
      <c r="AF55" s="803"/>
      <c r="AG55" s="804"/>
      <c r="AH55" s="804"/>
      <c r="AI55" s="804"/>
      <c r="AJ55" s="805"/>
      <c r="AK55" s="877"/>
      <c r="AL55" s="875"/>
      <c r="AM55" s="875"/>
      <c r="AN55" s="875"/>
      <c r="AO55" s="875"/>
      <c r="AP55" s="875"/>
      <c r="AQ55" s="875"/>
      <c r="AR55" s="875"/>
      <c r="AS55" s="875"/>
      <c r="AT55" s="875"/>
      <c r="AU55" s="875"/>
      <c r="AV55" s="875"/>
      <c r="AW55" s="875"/>
      <c r="AX55" s="875"/>
      <c r="AY55" s="875"/>
      <c r="AZ55" s="878"/>
      <c r="BA55" s="878"/>
      <c r="BB55" s="878"/>
      <c r="BC55" s="878"/>
      <c r="BD55" s="878"/>
      <c r="BE55" s="869"/>
      <c r="BF55" s="869"/>
      <c r="BG55" s="869"/>
      <c r="BH55" s="869"/>
      <c r="BI55" s="870"/>
      <c r="BJ55" s="246"/>
      <c r="BK55" s="246"/>
      <c r="BL55" s="246"/>
      <c r="BM55" s="246"/>
      <c r="BN55" s="246"/>
      <c r="BO55" s="259"/>
      <c r="BP55" s="259"/>
      <c r="BQ55" s="256">
        <v>49</v>
      </c>
      <c r="BR55" s="257"/>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0"/>
    </row>
    <row r="56" spans="1:131" s="241" customFormat="1" ht="26.25" customHeight="1" x14ac:dyDescent="0.15">
      <c r="A56" s="255">
        <v>29</v>
      </c>
      <c r="B56" s="797"/>
      <c r="C56" s="798"/>
      <c r="D56" s="798"/>
      <c r="E56" s="798"/>
      <c r="F56" s="798"/>
      <c r="G56" s="798"/>
      <c r="H56" s="798"/>
      <c r="I56" s="798"/>
      <c r="J56" s="798"/>
      <c r="K56" s="798"/>
      <c r="L56" s="798"/>
      <c r="M56" s="798"/>
      <c r="N56" s="798"/>
      <c r="O56" s="798"/>
      <c r="P56" s="799"/>
      <c r="Q56" s="874"/>
      <c r="R56" s="875"/>
      <c r="S56" s="875"/>
      <c r="T56" s="875"/>
      <c r="U56" s="875"/>
      <c r="V56" s="875"/>
      <c r="W56" s="875"/>
      <c r="X56" s="875"/>
      <c r="Y56" s="875"/>
      <c r="Z56" s="875"/>
      <c r="AA56" s="875"/>
      <c r="AB56" s="875"/>
      <c r="AC56" s="875"/>
      <c r="AD56" s="875"/>
      <c r="AE56" s="876"/>
      <c r="AF56" s="803"/>
      <c r="AG56" s="804"/>
      <c r="AH56" s="804"/>
      <c r="AI56" s="804"/>
      <c r="AJ56" s="805"/>
      <c r="AK56" s="877"/>
      <c r="AL56" s="875"/>
      <c r="AM56" s="875"/>
      <c r="AN56" s="875"/>
      <c r="AO56" s="875"/>
      <c r="AP56" s="875"/>
      <c r="AQ56" s="875"/>
      <c r="AR56" s="875"/>
      <c r="AS56" s="875"/>
      <c r="AT56" s="875"/>
      <c r="AU56" s="875"/>
      <c r="AV56" s="875"/>
      <c r="AW56" s="875"/>
      <c r="AX56" s="875"/>
      <c r="AY56" s="875"/>
      <c r="AZ56" s="878"/>
      <c r="BA56" s="878"/>
      <c r="BB56" s="878"/>
      <c r="BC56" s="878"/>
      <c r="BD56" s="878"/>
      <c r="BE56" s="869"/>
      <c r="BF56" s="869"/>
      <c r="BG56" s="869"/>
      <c r="BH56" s="869"/>
      <c r="BI56" s="870"/>
      <c r="BJ56" s="246"/>
      <c r="BK56" s="246"/>
      <c r="BL56" s="246"/>
      <c r="BM56" s="246"/>
      <c r="BN56" s="246"/>
      <c r="BO56" s="259"/>
      <c r="BP56" s="259"/>
      <c r="BQ56" s="256">
        <v>50</v>
      </c>
      <c r="BR56" s="257"/>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0"/>
    </row>
    <row r="57" spans="1:131" s="241" customFormat="1" ht="26.25" customHeight="1" x14ac:dyDescent="0.15">
      <c r="A57" s="255">
        <v>30</v>
      </c>
      <c r="B57" s="797"/>
      <c r="C57" s="798"/>
      <c r="D57" s="798"/>
      <c r="E57" s="798"/>
      <c r="F57" s="798"/>
      <c r="G57" s="798"/>
      <c r="H57" s="798"/>
      <c r="I57" s="798"/>
      <c r="J57" s="798"/>
      <c r="K57" s="798"/>
      <c r="L57" s="798"/>
      <c r="M57" s="798"/>
      <c r="N57" s="798"/>
      <c r="O57" s="798"/>
      <c r="P57" s="799"/>
      <c r="Q57" s="874"/>
      <c r="R57" s="875"/>
      <c r="S57" s="875"/>
      <c r="T57" s="875"/>
      <c r="U57" s="875"/>
      <c r="V57" s="875"/>
      <c r="W57" s="875"/>
      <c r="X57" s="875"/>
      <c r="Y57" s="875"/>
      <c r="Z57" s="875"/>
      <c r="AA57" s="875"/>
      <c r="AB57" s="875"/>
      <c r="AC57" s="875"/>
      <c r="AD57" s="875"/>
      <c r="AE57" s="876"/>
      <c r="AF57" s="803"/>
      <c r="AG57" s="804"/>
      <c r="AH57" s="804"/>
      <c r="AI57" s="804"/>
      <c r="AJ57" s="805"/>
      <c r="AK57" s="877"/>
      <c r="AL57" s="875"/>
      <c r="AM57" s="875"/>
      <c r="AN57" s="875"/>
      <c r="AO57" s="875"/>
      <c r="AP57" s="875"/>
      <c r="AQ57" s="875"/>
      <c r="AR57" s="875"/>
      <c r="AS57" s="875"/>
      <c r="AT57" s="875"/>
      <c r="AU57" s="875"/>
      <c r="AV57" s="875"/>
      <c r="AW57" s="875"/>
      <c r="AX57" s="875"/>
      <c r="AY57" s="875"/>
      <c r="AZ57" s="878"/>
      <c r="BA57" s="878"/>
      <c r="BB57" s="878"/>
      <c r="BC57" s="878"/>
      <c r="BD57" s="878"/>
      <c r="BE57" s="869"/>
      <c r="BF57" s="869"/>
      <c r="BG57" s="869"/>
      <c r="BH57" s="869"/>
      <c r="BI57" s="870"/>
      <c r="BJ57" s="246"/>
      <c r="BK57" s="246"/>
      <c r="BL57" s="246"/>
      <c r="BM57" s="246"/>
      <c r="BN57" s="246"/>
      <c r="BO57" s="259"/>
      <c r="BP57" s="259"/>
      <c r="BQ57" s="256">
        <v>51</v>
      </c>
      <c r="BR57" s="257"/>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0"/>
    </row>
    <row r="58" spans="1:131" s="241" customFormat="1" ht="26.25" customHeight="1" x14ac:dyDescent="0.15">
      <c r="A58" s="255">
        <v>31</v>
      </c>
      <c r="B58" s="797"/>
      <c r="C58" s="798"/>
      <c r="D58" s="798"/>
      <c r="E58" s="798"/>
      <c r="F58" s="798"/>
      <c r="G58" s="798"/>
      <c r="H58" s="798"/>
      <c r="I58" s="798"/>
      <c r="J58" s="798"/>
      <c r="K58" s="798"/>
      <c r="L58" s="798"/>
      <c r="M58" s="798"/>
      <c r="N58" s="798"/>
      <c r="O58" s="798"/>
      <c r="P58" s="799"/>
      <c r="Q58" s="874"/>
      <c r="R58" s="875"/>
      <c r="S58" s="875"/>
      <c r="T58" s="875"/>
      <c r="U58" s="875"/>
      <c r="V58" s="875"/>
      <c r="W58" s="875"/>
      <c r="X58" s="875"/>
      <c r="Y58" s="875"/>
      <c r="Z58" s="875"/>
      <c r="AA58" s="875"/>
      <c r="AB58" s="875"/>
      <c r="AC58" s="875"/>
      <c r="AD58" s="875"/>
      <c r="AE58" s="876"/>
      <c r="AF58" s="803"/>
      <c r="AG58" s="804"/>
      <c r="AH58" s="804"/>
      <c r="AI58" s="804"/>
      <c r="AJ58" s="805"/>
      <c r="AK58" s="877"/>
      <c r="AL58" s="875"/>
      <c r="AM58" s="875"/>
      <c r="AN58" s="875"/>
      <c r="AO58" s="875"/>
      <c r="AP58" s="875"/>
      <c r="AQ58" s="875"/>
      <c r="AR58" s="875"/>
      <c r="AS58" s="875"/>
      <c r="AT58" s="875"/>
      <c r="AU58" s="875"/>
      <c r="AV58" s="875"/>
      <c r="AW58" s="875"/>
      <c r="AX58" s="875"/>
      <c r="AY58" s="875"/>
      <c r="AZ58" s="878"/>
      <c r="BA58" s="878"/>
      <c r="BB58" s="878"/>
      <c r="BC58" s="878"/>
      <c r="BD58" s="878"/>
      <c r="BE58" s="869"/>
      <c r="BF58" s="869"/>
      <c r="BG58" s="869"/>
      <c r="BH58" s="869"/>
      <c r="BI58" s="870"/>
      <c r="BJ58" s="246"/>
      <c r="BK58" s="246"/>
      <c r="BL58" s="246"/>
      <c r="BM58" s="246"/>
      <c r="BN58" s="246"/>
      <c r="BO58" s="259"/>
      <c r="BP58" s="259"/>
      <c r="BQ58" s="256">
        <v>52</v>
      </c>
      <c r="BR58" s="257"/>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0"/>
    </row>
    <row r="59" spans="1:131" s="241" customFormat="1" ht="26.25" customHeight="1" x14ac:dyDescent="0.15">
      <c r="A59" s="255">
        <v>32</v>
      </c>
      <c r="B59" s="797"/>
      <c r="C59" s="798"/>
      <c r="D59" s="798"/>
      <c r="E59" s="798"/>
      <c r="F59" s="798"/>
      <c r="G59" s="798"/>
      <c r="H59" s="798"/>
      <c r="I59" s="798"/>
      <c r="J59" s="798"/>
      <c r="K59" s="798"/>
      <c r="L59" s="798"/>
      <c r="M59" s="798"/>
      <c r="N59" s="798"/>
      <c r="O59" s="798"/>
      <c r="P59" s="799"/>
      <c r="Q59" s="874"/>
      <c r="R59" s="875"/>
      <c r="S59" s="875"/>
      <c r="T59" s="875"/>
      <c r="U59" s="875"/>
      <c r="V59" s="875"/>
      <c r="W59" s="875"/>
      <c r="X59" s="875"/>
      <c r="Y59" s="875"/>
      <c r="Z59" s="875"/>
      <c r="AA59" s="875"/>
      <c r="AB59" s="875"/>
      <c r="AC59" s="875"/>
      <c r="AD59" s="875"/>
      <c r="AE59" s="876"/>
      <c r="AF59" s="803"/>
      <c r="AG59" s="804"/>
      <c r="AH59" s="804"/>
      <c r="AI59" s="804"/>
      <c r="AJ59" s="805"/>
      <c r="AK59" s="877"/>
      <c r="AL59" s="875"/>
      <c r="AM59" s="875"/>
      <c r="AN59" s="875"/>
      <c r="AO59" s="875"/>
      <c r="AP59" s="875"/>
      <c r="AQ59" s="875"/>
      <c r="AR59" s="875"/>
      <c r="AS59" s="875"/>
      <c r="AT59" s="875"/>
      <c r="AU59" s="875"/>
      <c r="AV59" s="875"/>
      <c r="AW59" s="875"/>
      <c r="AX59" s="875"/>
      <c r="AY59" s="875"/>
      <c r="AZ59" s="878"/>
      <c r="BA59" s="878"/>
      <c r="BB59" s="878"/>
      <c r="BC59" s="878"/>
      <c r="BD59" s="878"/>
      <c r="BE59" s="869"/>
      <c r="BF59" s="869"/>
      <c r="BG59" s="869"/>
      <c r="BH59" s="869"/>
      <c r="BI59" s="870"/>
      <c r="BJ59" s="246"/>
      <c r="BK59" s="246"/>
      <c r="BL59" s="246"/>
      <c r="BM59" s="246"/>
      <c r="BN59" s="246"/>
      <c r="BO59" s="259"/>
      <c r="BP59" s="259"/>
      <c r="BQ59" s="256">
        <v>53</v>
      </c>
      <c r="BR59" s="257"/>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0"/>
    </row>
    <row r="60" spans="1:131" s="241" customFormat="1" ht="26.25" customHeight="1" x14ac:dyDescent="0.15">
      <c r="A60" s="255">
        <v>33</v>
      </c>
      <c r="B60" s="797"/>
      <c r="C60" s="798"/>
      <c r="D60" s="798"/>
      <c r="E60" s="798"/>
      <c r="F60" s="798"/>
      <c r="G60" s="798"/>
      <c r="H60" s="798"/>
      <c r="I60" s="798"/>
      <c r="J60" s="798"/>
      <c r="K60" s="798"/>
      <c r="L60" s="798"/>
      <c r="M60" s="798"/>
      <c r="N60" s="798"/>
      <c r="O60" s="798"/>
      <c r="P60" s="799"/>
      <c r="Q60" s="874"/>
      <c r="R60" s="875"/>
      <c r="S60" s="875"/>
      <c r="T60" s="875"/>
      <c r="U60" s="875"/>
      <c r="V60" s="875"/>
      <c r="W60" s="875"/>
      <c r="X60" s="875"/>
      <c r="Y60" s="875"/>
      <c r="Z60" s="875"/>
      <c r="AA60" s="875"/>
      <c r="AB60" s="875"/>
      <c r="AC60" s="875"/>
      <c r="AD60" s="875"/>
      <c r="AE60" s="876"/>
      <c r="AF60" s="803"/>
      <c r="AG60" s="804"/>
      <c r="AH60" s="804"/>
      <c r="AI60" s="804"/>
      <c r="AJ60" s="805"/>
      <c r="AK60" s="877"/>
      <c r="AL60" s="875"/>
      <c r="AM60" s="875"/>
      <c r="AN60" s="875"/>
      <c r="AO60" s="875"/>
      <c r="AP60" s="875"/>
      <c r="AQ60" s="875"/>
      <c r="AR60" s="875"/>
      <c r="AS60" s="875"/>
      <c r="AT60" s="875"/>
      <c r="AU60" s="875"/>
      <c r="AV60" s="875"/>
      <c r="AW60" s="875"/>
      <c r="AX60" s="875"/>
      <c r="AY60" s="875"/>
      <c r="AZ60" s="878"/>
      <c r="BA60" s="878"/>
      <c r="BB60" s="878"/>
      <c r="BC60" s="878"/>
      <c r="BD60" s="878"/>
      <c r="BE60" s="869"/>
      <c r="BF60" s="869"/>
      <c r="BG60" s="869"/>
      <c r="BH60" s="869"/>
      <c r="BI60" s="870"/>
      <c r="BJ60" s="246"/>
      <c r="BK60" s="246"/>
      <c r="BL60" s="246"/>
      <c r="BM60" s="246"/>
      <c r="BN60" s="246"/>
      <c r="BO60" s="259"/>
      <c r="BP60" s="259"/>
      <c r="BQ60" s="256">
        <v>54</v>
      </c>
      <c r="BR60" s="257"/>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0"/>
    </row>
    <row r="61" spans="1:131" s="241" customFormat="1" ht="26.25" customHeight="1" thickBot="1" x14ac:dyDescent="0.2">
      <c r="A61" s="255">
        <v>34</v>
      </c>
      <c r="B61" s="797"/>
      <c r="C61" s="798"/>
      <c r="D61" s="798"/>
      <c r="E61" s="798"/>
      <c r="F61" s="798"/>
      <c r="G61" s="798"/>
      <c r="H61" s="798"/>
      <c r="I61" s="798"/>
      <c r="J61" s="798"/>
      <c r="K61" s="798"/>
      <c r="L61" s="798"/>
      <c r="M61" s="798"/>
      <c r="N61" s="798"/>
      <c r="O61" s="798"/>
      <c r="P61" s="799"/>
      <c r="Q61" s="874"/>
      <c r="R61" s="875"/>
      <c r="S61" s="875"/>
      <c r="T61" s="875"/>
      <c r="U61" s="875"/>
      <c r="V61" s="875"/>
      <c r="W61" s="875"/>
      <c r="X61" s="875"/>
      <c r="Y61" s="875"/>
      <c r="Z61" s="875"/>
      <c r="AA61" s="875"/>
      <c r="AB61" s="875"/>
      <c r="AC61" s="875"/>
      <c r="AD61" s="875"/>
      <c r="AE61" s="876"/>
      <c r="AF61" s="803"/>
      <c r="AG61" s="804"/>
      <c r="AH61" s="804"/>
      <c r="AI61" s="804"/>
      <c r="AJ61" s="805"/>
      <c r="AK61" s="877"/>
      <c r="AL61" s="875"/>
      <c r="AM61" s="875"/>
      <c r="AN61" s="875"/>
      <c r="AO61" s="875"/>
      <c r="AP61" s="875"/>
      <c r="AQ61" s="875"/>
      <c r="AR61" s="875"/>
      <c r="AS61" s="875"/>
      <c r="AT61" s="875"/>
      <c r="AU61" s="875"/>
      <c r="AV61" s="875"/>
      <c r="AW61" s="875"/>
      <c r="AX61" s="875"/>
      <c r="AY61" s="875"/>
      <c r="AZ61" s="878"/>
      <c r="BA61" s="878"/>
      <c r="BB61" s="878"/>
      <c r="BC61" s="878"/>
      <c r="BD61" s="878"/>
      <c r="BE61" s="869"/>
      <c r="BF61" s="869"/>
      <c r="BG61" s="869"/>
      <c r="BH61" s="869"/>
      <c r="BI61" s="870"/>
      <c r="BJ61" s="246"/>
      <c r="BK61" s="246"/>
      <c r="BL61" s="246"/>
      <c r="BM61" s="246"/>
      <c r="BN61" s="246"/>
      <c r="BO61" s="259"/>
      <c r="BP61" s="259"/>
      <c r="BQ61" s="256">
        <v>55</v>
      </c>
      <c r="BR61" s="257"/>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0"/>
    </row>
    <row r="62" spans="1:131" s="241" customFormat="1" ht="26.25" customHeight="1" x14ac:dyDescent="0.15">
      <c r="A62" s="255">
        <v>35</v>
      </c>
      <c r="B62" s="797"/>
      <c r="C62" s="798"/>
      <c r="D62" s="798"/>
      <c r="E62" s="798"/>
      <c r="F62" s="798"/>
      <c r="G62" s="798"/>
      <c r="H62" s="798"/>
      <c r="I62" s="798"/>
      <c r="J62" s="798"/>
      <c r="K62" s="798"/>
      <c r="L62" s="798"/>
      <c r="M62" s="798"/>
      <c r="N62" s="798"/>
      <c r="O62" s="798"/>
      <c r="P62" s="799"/>
      <c r="Q62" s="874"/>
      <c r="R62" s="875"/>
      <c r="S62" s="875"/>
      <c r="T62" s="875"/>
      <c r="U62" s="875"/>
      <c r="V62" s="875"/>
      <c r="W62" s="875"/>
      <c r="X62" s="875"/>
      <c r="Y62" s="875"/>
      <c r="Z62" s="875"/>
      <c r="AA62" s="875"/>
      <c r="AB62" s="875"/>
      <c r="AC62" s="875"/>
      <c r="AD62" s="875"/>
      <c r="AE62" s="876"/>
      <c r="AF62" s="803"/>
      <c r="AG62" s="804"/>
      <c r="AH62" s="804"/>
      <c r="AI62" s="804"/>
      <c r="AJ62" s="805"/>
      <c r="AK62" s="877"/>
      <c r="AL62" s="875"/>
      <c r="AM62" s="875"/>
      <c r="AN62" s="875"/>
      <c r="AO62" s="875"/>
      <c r="AP62" s="875"/>
      <c r="AQ62" s="875"/>
      <c r="AR62" s="875"/>
      <c r="AS62" s="875"/>
      <c r="AT62" s="875"/>
      <c r="AU62" s="875"/>
      <c r="AV62" s="875"/>
      <c r="AW62" s="875"/>
      <c r="AX62" s="875"/>
      <c r="AY62" s="875"/>
      <c r="AZ62" s="878"/>
      <c r="BA62" s="878"/>
      <c r="BB62" s="878"/>
      <c r="BC62" s="878"/>
      <c r="BD62" s="878"/>
      <c r="BE62" s="869"/>
      <c r="BF62" s="869"/>
      <c r="BG62" s="869"/>
      <c r="BH62" s="869"/>
      <c r="BI62" s="870"/>
      <c r="BJ62" s="886" t="s">
        <v>405</v>
      </c>
      <c r="BK62" s="848"/>
      <c r="BL62" s="848"/>
      <c r="BM62" s="848"/>
      <c r="BN62" s="849"/>
      <c r="BO62" s="259"/>
      <c r="BP62" s="259"/>
      <c r="BQ62" s="256">
        <v>56</v>
      </c>
      <c r="BR62" s="257"/>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0"/>
    </row>
    <row r="63" spans="1:131" s="241" customFormat="1" ht="26.25" customHeight="1" thickBot="1" x14ac:dyDescent="0.2">
      <c r="A63" s="258" t="s">
        <v>385</v>
      </c>
      <c r="B63" s="832" t="s">
        <v>406</v>
      </c>
      <c r="C63" s="833"/>
      <c r="D63" s="833"/>
      <c r="E63" s="833"/>
      <c r="F63" s="833"/>
      <c r="G63" s="833"/>
      <c r="H63" s="833"/>
      <c r="I63" s="833"/>
      <c r="J63" s="833"/>
      <c r="K63" s="833"/>
      <c r="L63" s="833"/>
      <c r="M63" s="833"/>
      <c r="N63" s="833"/>
      <c r="O63" s="833"/>
      <c r="P63" s="834"/>
      <c r="Q63" s="879"/>
      <c r="R63" s="880"/>
      <c r="S63" s="880"/>
      <c r="T63" s="880"/>
      <c r="U63" s="880"/>
      <c r="V63" s="880"/>
      <c r="W63" s="880"/>
      <c r="X63" s="880"/>
      <c r="Y63" s="880"/>
      <c r="Z63" s="880"/>
      <c r="AA63" s="880"/>
      <c r="AB63" s="880"/>
      <c r="AC63" s="880"/>
      <c r="AD63" s="880"/>
      <c r="AE63" s="881"/>
      <c r="AF63" s="882">
        <v>15</v>
      </c>
      <c r="AG63" s="883"/>
      <c r="AH63" s="883"/>
      <c r="AI63" s="883"/>
      <c r="AJ63" s="884"/>
      <c r="AK63" s="885"/>
      <c r="AL63" s="880"/>
      <c r="AM63" s="880"/>
      <c r="AN63" s="880"/>
      <c r="AO63" s="880"/>
      <c r="AP63" s="883">
        <v>800</v>
      </c>
      <c r="AQ63" s="883"/>
      <c r="AR63" s="883"/>
      <c r="AS63" s="883"/>
      <c r="AT63" s="883"/>
      <c r="AU63" s="883">
        <v>527</v>
      </c>
      <c r="AV63" s="883"/>
      <c r="AW63" s="883"/>
      <c r="AX63" s="883"/>
      <c r="AY63" s="883"/>
      <c r="AZ63" s="887"/>
      <c r="BA63" s="887"/>
      <c r="BB63" s="887"/>
      <c r="BC63" s="887"/>
      <c r="BD63" s="887"/>
      <c r="BE63" s="888"/>
      <c r="BF63" s="888"/>
      <c r="BG63" s="888"/>
      <c r="BH63" s="888"/>
      <c r="BI63" s="889"/>
      <c r="BJ63" s="890" t="s">
        <v>407</v>
      </c>
      <c r="BK63" s="891"/>
      <c r="BL63" s="891"/>
      <c r="BM63" s="891"/>
      <c r="BN63" s="892"/>
      <c r="BO63" s="259"/>
      <c r="BP63" s="259"/>
      <c r="BQ63" s="256">
        <v>57</v>
      </c>
      <c r="BR63" s="257"/>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0"/>
    </row>
    <row r="64" spans="1:131" s="241" customFormat="1" ht="26.25" customHeight="1" x14ac:dyDescent="0.15">
      <c r="A64" s="259"/>
      <c r="B64" s="259"/>
      <c r="C64" s="259"/>
      <c r="D64" s="259"/>
      <c r="E64" s="259"/>
      <c r="F64" s="259"/>
      <c r="G64" s="259"/>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c r="AG64" s="259"/>
      <c r="AH64" s="259"/>
      <c r="AI64" s="259"/>
      <c r="AJ64" s="259"/>
      <c r="AK64" s="259"/>
      <c r="AL64" s="259"/>
      <c r="AM64" s="259"/>
      <c r="AN64" s="259"/>
      <c r="AO64" s="259"/>
      <c r="AP64" s="259"/>
      <c r="AQ64" s="259"/>
      <c r="AR64" s="259"/>
      <c r="AS64" s="259"/>
      <c r="AT64" s="259"/>
      <c r="AU64" s="259"/>
      <c r="AV64" s="259"/>
      <c r="AW64" s="259"/>
      <c r="AX64" s="259"/>
      <c r="AY64" s="259"/>
      <c r="AZ64" s="259"/>
      <c r="BA64" s="259"/>
      <c r="BB64" s="259"/>
      <c r="BC64" s="259"/>
      <c r="BD64" s="259"/>
      <c r="BE64" s="259"/>
      <c r="BF64" s="259"/>
      <c r="BG64" s="259"/>
      <c r="BH64" s="259"/>
      <c r="BI64" s="259"/>
      <c r="BJ64" s="259"/>
      <c r="BK64" s="259"/>
      <c r="BL64" s="259"/>
      <c r="BM64" s="259"/>
      <c r="BN64" s="259"/>
      <c r="BO64" s="259"/>
      <c r="BP64" s="259"/>
      <c r="BQ64" s="256">
        <v>58</v>
      </c>
      <c r="BR64" s="257"/>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0"/>
    </row>
    <row r="65" spans="1:131" s="241" customFormat="1" ht="26.25" customHeight="1" thickBot="1" x14ac:dyDescent="0.2">
      <c r="A65" s="246" t="s">
        <v>408</v>
      </c>
      <c r="B65" s="246"/>
      <c r="C65" s="246"/>
      <c r="D65" s="246"/>
      <c r="E65" s="246"/>
      <c r="F65" s="246"/>
      <c r="G65" s="246"/>
      <c r="H65" s="246"/>
      <c r="I65" s="246"/>
      <c r="J65" s="246"/>
      <c r="K65" s="246"/>
      <c r="L65" s="246"/>
      <c r="M65" s="246"/>
      <c r="N65" s="246"/>
      <c r="O65" s="246"/>
      <c r="P65" s="246"/>
      <c r="Q65" s="246"/>
      <c r="R65" s="246"/>
      <c r="S65" s="246"/>
      <c r="T65" s="246"/>
      <c r="U65" s="246"/>
      <c r="V65" s="246"/>
      <c r="W65" s="246"/>
      <c r="X65" s="246"/>
      <c r="Y65" s="246"/>
      <c r="Z65" s="246"/>
      <c r="AA65" s="246"/>
      <c r="AB65" s="246"/>
      <c r="AC65" s="246"/>
      <c r="AD65" s="246"/>
      <c r="AE65" s="246"/>
      <c r="AF65" s="246"/>
      <c r="AG65" s="246"/>
      <c r="AH65" s="246"/>
      <c r="AI65" s="246"/>
      <c r="AJ65" s="246"/>
      <c r="AK65" s="246"/>
      <c r="AL65" s="246"/>
      <c r="AM65" s="246"/>
      <c r="AN65" s="246"/>
      <c r="AO65" s="246"/>
      <c r="AP65" s="246"/>
      <c r="AQ65" s="246"/>
      <c r="AR65" s="246"/>
      <c r="AS65" s="246"/>
      <c r="AT65" s="246"/>
      <c r="AU65" s="246"/>
      <c r="AV65" s="246"/>
      <c r="AW65" s="246"/>
      <c r="AX65" s="246"/>
      <c r="AY65" s="246"/>
      <c r="AZ65" s="246"/>
      <c r="BA65" s="246"/>
      <c r="BB65" s="246"/>
      <c r="BC65" s="246"/>
      <c r="BD65" s="246"/>
      <c r="BE65" s="259"/>
      <c r="BF65" s="259"/>
      <c r="BG65" s="259"/>
      <c r="BH65" s="259"/>
      <c r="BI65" s="259"/>
      <c r="BJ65" s="259"/>
      <c r="BK65" s="259"/>
      <c r="BL65" s="259"/>
      <c r="BM65" s="259"/>
      <c r="BN65" s="259"/>
      <c r="BO65" s="259"/>
      <c r="BP65" s="259"/>
      <c r="BQ65" s="256">
        <v>59</v>
      </c>
      <c r="BR65" s="257"/>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0"/>
    </row>
    <row r="66" spans="1:131" s="241" customFormat="1" ht="26.25" customHeight="1" x14ac:dyDescent="0.15">
      <c r="A66" s="782" t="s">
        <v>409</v>
      </c>
      <c r="B66" s="783"/>
      <c r="C66" s="783"/>
      <c r="D66" s="783"/>
      <c r="E66" s="783"/>
      <c r="F66" s="783"/>
      <c r="G66" s="783"/>
      <c r="H66" s="783"/>
      <c r="I66" s="783"/>
      <c r="J66" s="783"/>
      <c r="K66" s="783"/>
      <c r="L66" s="783"/>
      <c r="M66" s="783"/>
      <c r="N66" s="783"/>
      <c r="O66" s="783"/>
      <c r="P66" s="784"/>
      <c r="Q66" s="759" t="s">
        <v>390</v>
      </c>
      <c r="R66" s="760"/>
      <c r="S66" s="760"/>
      <c r="T66" s="760"/>
      <c r="U66" s="761"/>
      <c r="V66" s="759" t="s">
        <v>391</v>
      </c>
      <c r="W66" s="760"/>
      <c r="X66" s="760"/>
      <c r="Y66" s="760"/>
      <c r="Z66" s="761"/>
      <c r="AA66" s="759" t="s">
        <v>410</v>
      </c>
      <c r="AB66" s="760"/>
      <c r="AC66" s="760"/>
      <c r="AD66" s="760"/>
      <c r="AE66" s="761"/>
      <c r="AF66" s="893" t="s">
        <v>393</v>
      </c>
      <c r="AG66" s="855"/>
      <c r="AH66" s="855"/>
      <c r="AI66" s="855"/>
      <c r="AJ66" s="894"/>
      <c r="AK66" s="759" t="s">
        <v>411</v>
      </c>
      <c r="AL66" s="783"/>
      <c r="AM66" s="783"/>
      <c r="AN66" s="783"/>
      <c r="AO66" s="784"/>
      <c r="AP66" s="759" t="s">
        <v>412</v>
      </c>
      <c r="AQ66" s="760"/>
      <c r="AR66" s="760"/>
      <c r="AS66" s="760"/>
      <c r="AT66" s="761"/>
      <c r="AU66" s="759" t="s">
        <v>413</v>
      </c>
      <c r="AV66" s="760"/>
      <c r="AW66" s="760"/>
      <c r="AX66" s="760"/>
      <c r="AY66" s="761"/>
      <c r="AZ66" s="759" t="s">
        <v>371</v>
      </c>
      <c r="BA66" s="760"/>
      <c r="BB66" s="760"/>
      <c r="BC66" s="760"/>
      <c r="BD66" s="771"/>
      <c r="BE66" s="259"/>
      <c r="BF66" s="259"/>
      <c r="BG66" s="259"/>
      <c r="BH66" s="259"/>
      <c r="BI66" s="259"/>
      <c r="BJ66" s="259"/>
      <c r="BK66" s="259"/>
      <c r="BL66" s="259"/>
      <c r="BM66" s="259"/>
      <c r="BN66" s="259"/>
      <c r="BO66" s="259"/>
      <c r="BP66" s="259"/>
      <c r="BQ66" s="256">
        <v>60</v>
      </c>
      <c r="BR66" s="261"/>
      <c r="BS66" s="904"/>
      <c r="BT66" s="905"/>
      <c r="BU66" s="905"/>
      <c r="BV66" s="905"/>
      <c r="BW66" s="905"/>
      <c r="BX66" s="905"/>
      <c r="BY66" s="905"/>
      <c r="BZ66" s="905"/>
      <c r="CA66" s="905"/>
      <c r="CB66" s="905"/>
      <c r="CC66" s="905"/>
      <c r="CD66" s="905"/>
      <c r="CE66" s="905"/>
      <c r="CF66" s="905"/>
      <c r="CG66" s="906"/>
      <c r="CH66" s="901"/>
      <c r="CI66" s="902"/>
      <c r="CJ66" s="902"/>
      <c r="CK66" s="902"/>
      <c r="CL66" s="903"/>
      <c r="CM66" s="901"/>
      <c r="CN66" s="902"/>
      <c r="CO66" s="902"/>
      <c r="CP66" s="902"/>
      <c r="CQ66" s="903"/>
      <c r="CR66" s="901"/>
      <c r="CS66" s="902"/>
      <c r="CT66" s="902"/>
      <c r="CU66" s="902"/>
      <c r="CV66" s="903"/>
      <c r="CW66" s="901"/>
      <c r="CX66" s="902"/>
      <c r="CY66" s="902"/>
      <c r="CZ66" s="902"/>
      <c r="DA66" s="903"/>
      <c r="DB66" s="901"/>
      <c r="DC66" s="902"/>
      <c r="DD66" s="902"/>
      <c r="DE66" s="902"/>
      <c r="DF66" s="903"/>
      <c r="DG66" s="901"/>
      <c r="DH66" s="902"/>
      <c r="DI66" s="902"/>
      <c r="DJ66" s="902"/>
      <c r="DK66" s="903"/>
      <c r="DL66" s="901"/>
      <c r="DM66" s="902"/>
      <c r="DN66" s="902"/>
      <c r="DO66" s="902"/>
      <c r="DP66" s="903"/>
      <c r="DQ66" s="901"/>
      <c r="DR66" s="902"/>
      <c r="DS66" s="902"/>
      <c r="DT66" s="902"/>
      <c r="DU66" s="903"/>
      <c r="DV66" s="898"/>
      <c r="DW66" s="899"/>
      <c r="DX66" s="899"/>
      <c r="DY66" s="899"/>
      <c r="DZ66" s="900"/>
      <c r="EA66" s="240"/>
    </row>
    <row r="67" spans="1:131" s="241"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5"/>
      <c r="AG67" s="858"/>
      <c r="AH67" s="858"/>
      <c r="AI67" s="858"/>
      <c r="AJ67" s="896"/>
      <c r="AK67" s="897"/>
      <c r="AL67" s="786"/>
      <c r="AM67" s="786"/>
      <c r="AN67" s="786"/>
      <c r="AO67" s="787"/>
      <c r="AP67" s="762"/>
      <c r="AQ67" s="763"/>
      <c r="AR67" s="763"/>
      <c r="AS67" s="763"/>
      <c r="AT67" s="764"/>
      <c r="AU67" s="762"/>
      <c r="AV67" s="763"/>
      <c r="AW67" s="763"/>
      <c r="AX67" s="763"/>
      <c r="AY67" s="764"/>
      <c r="AZ67" s="762"/>
      <c r="BA67" s="763"/>
      <c r="BB67" s="763"/>
      <c r="BC67" s="763"/>
      <c r="BD67" s="772"/>
      <c r="BE67" s="259"/>
      <c r="BF67" s="259"/>
      <c r="BG67" s="259"/>
      <c r="BH67" s="259"/>
      <c r="BI67" s="259"/>
      <c r="BJ67" s="259"/>
      <c r="BK67" s="259"/>
      <c r="BL67" s="259"/>
      <c r="BM67" s="259"/>
      <c r="BN67" s="259"/>
      <c r="BO67" s="259"/>
      <c r="BP67" s="259"/>
      <c r="BQ67" s="256">
        <v>61</v>
      </c>
      <c r="BR67" s="261"/>
      <c r="BS67" s="904"/>
      <c r="BT67" s="905"/>
      <c r="BU67" s="905"/>
      <c r="BV67" s="905"/>
      <c r="BW67" s="905"/>
      <c r="BX67" s="905"/>
      <c r="BY67" s="905"/>
      <c r="BZ67" s="905"/>
      <c r="CA67" s="905"/>
      <c r="CB67" s="905"/>
      <c r="CC67" s="905"/>
      <c r="CD67" s="905"/>
      <c r="CE67" s="905"/>
      <c r="CF67" s="905"/>
      <c r="CG67" s="906"/>
      <c r="CH67" s="901"/>
      <c r="CI67" s="902"/>
      <c r="CJ67" s="902"/>
      <c r="CK67" s="902"/>
      <c r="CL67" s="903"/>
      <c r="CM67" s="901"/>
      <c r="CN67" s="902"/>
      <c r="CO67" s="902"/>
      <c r="CP67" s="902"/>
      <c r="CQ67" s="903"/>
      <c r="CR67" s="901"/>
      <c r="CS67" s="902"/>
      <c r="CT67" s="902"/>
      <c r="CU67" s="902"/>
      <c r="CV67" s="903"/>
      <c r="CW67" s="901"/>
      <c r="CX67" s="902"/>
      <c r="CY67" s="902"/>
      <c r="CZ67" s="902"/>
      <c r="DA67" s="903"/>
      <c r="DB67" s="901"/>
      <c r="DC67" s="902"/>
      <c r="DD67" s="902"/>
      <c r="DE67" s="902"/>
      <c r="DF67" s="903"/>
      <c r="DG67" s="901"/>
      <c r="DH67" s="902"/>
      <c r="DI67" s="902"/>
      <c r="DJ67" s="902"/>
      <c r="DK67" s="903"/>
      <c r="DL67" s="901"/>
      <c r="DM67" s="902"/>
      <c r="DN67" s="902"/>
      <c r="DO67" s="902"/>
      <c r="DP67" s="903"/>
      <c r="DQ67" s="901"/>
      <c r="DR67" s="902"/>
      <c r="DS67" s="902"/>
      <c r="DT67" s="902"/>
      <c r="DU67" s="903"/>
      <c r="DV67" s="898"/>
      <c r="DW67" s="899"/>
      <c r="DX67" s="899"/>
      <c r="DY67" s="899"/>
      <c r="DZ67" s="900"/>
      <c r="EA67" s="240"/>
    </row>
    <row r="68" spans="1:131" s="241" customFormat="1" ht="26.25" customHeight="1" thickTop="1" x14ac:dyDescent="0.15">
      <c r="A68" s="252">
        <v>1</v>
      </c>
      <c r="B68" s="910" t="s">
        <v>570</v>
      </c>
      <c r="C68" s="911"/>
      <c r="D68" s="911"/>
      <c r="E68" s="911"/>
      <c r="F68" s="911"/>
      <c r="G68" s="911"/>
      <c r="H68" s="911"/>
      <c r="I68" s="911"/>
      <c r="J68" s="911"/>
      <c r="K68" s="911"/>
      <c r="L68" s="911"/>
      <c r="M68" s="911"/>
      <c r="N68" s="911"/>
      <c r="O68" s="911"/>
      <c r="P68" s="912"/>
      <c r="Q68" s="913">
        <v>2429</v>
      </c>
      <c r="R68" s="907"/>
      <c r="S68" s="907"/>
      <c r="T68" s="907"/>
      <c r="U68" s="907"/>
      <c r="V68" s="907">
        <v>2393</v>
      </c>
      <c r="W68" s="907"/>
      <c r="X68" s="907"/>
      <c r="Y68" s="907"/>
      <c r="Z68" s="907"/>
      <c r="AA68" s="907">
        <v>36</v>
      </c>
      <c r="AB68" s="907"/>
      <c r="AC68" s="907"/>
      <c r="AD68" s="907"/>
      <c r="AE68" s="907"/>
      <c r="AF68" s="907">
        <v>36</v>
      </c>
      <c r="AG68" s="907"/>
      <c r="AH68" s="907"/>
      <c r="AI68" s="907"/>
      <c r="AJ68" s="907"/>
      <c r="AK68" s="907" t="s">
        <v>577</v>
      </c>
      <c r="AL68" s="907"/>
      <c r="AM68" s="907"/>
      <c r="AN68" s="907"/>
      <c r="AO68" s="907"/>
      <c r="AP68" s="907">
        <v>681</v>
      </c>
      <c r="AQ68" s="907"/>
      <c r="AR68" s="907"/>
      <c r="AS68" s="907"/>
      <c r="AT68" s="907"/>
      <c r="AU68" s="907">
        <v>108</v>
      </c>
      <c r="AV68" s="907"/>
      <c r="AW68" s="907"/>
      <c r="AX68" s="907"/>
      <c r="AY68" s="907"/>
      <c r="AZ68" s="908"/>
      <c r="BA68" s="908"/>
      <c r="BB68" s="908"/>
      <c r="BC68" s="908"/>
      <c r="BD68" s="909"/>
      <c r="BE68" s="259"/>
      <c r="BF68" s="259"/>
      <c r="BG68" s="259"/>
      <c r="BH68" s="259"/>
      <c r="BI68" s="259"/>
      <c r="BJ68" s="259"/>
      <c r="BK68" s="259"/>
      <c r="BL68" s="259"/>
      <c r="BM68" s="259"/>
      <c r="BN68" s="259"/>
      <c r="BO68" s="259"/>
      <c r="BP68" s="259"/>
      <c r="BQ68" s="256">
        <v>62</v>
      </c>
      <c r="BR68" s="261"/>
      <c r="BS68" s="904"/>
      <c r="BT68" s="905"/>
      <c r="BU68" s="905"/>
      <c r="BV68" s="905"/>
      <c r="BW68" s="905"/>
      <c r="BX68" s="905"/>
      <c r="BY68" s="905"/>
      <c r="BZ68" s="905"/>
      <c r="CA68" s="905"/>
      <c r="CB68" s="905"/>
      <c r="CC68" s="905"/>
      <c r="CD68" s="905"/>
      <c r="CE68" s="905"/>
      <c r="CF68" s="905"/>
      <c r="CG68" s="906"/>
      <c r="CH68" s="901"/>
      <c r="CI68" s="902"/>
      <c r="CJ68" s="902"/>
      <c r="CK68" s="902"/>
      <c r="CL68" s="903"/>
      <c r="CM68" s="901"/>
      <c r="CN68" s="902"/>
      <c r="CO68" s="902"/>
      <c r="CP68" s="902"/>
      <c r="CQ68" s="903"/>
      <c r="CR68" s="901"/>
      <c r="CS68" s="902"/>
      <c r="CT68" s="902"/>
      <c r="CU68" s="902"/>
      <c r="CV68" s="903"/>
      <c r="CW68" s="901"/>
      <c r="CX68" s="902"/>
      <c r="CY68" s="902"/>
      <c r="CZ68" s="902"/>
      <c r="DA68" s="903"/>
      <c r="DB68" s="901"/>
      <c r="DC68" s="902"/>
      <c r="DD68" s="902"/>
      <c r="DE68" s="902"/>
      <c r="DF68" s="903"/>
      <c r="DG68" s="901"/>
      <c r="DH68" s="902"/>
      <c r="DI68" s="902"/>
      <c r="DJ68" s="902"/>
      <c r="DK68" s="903"/>
      <c r="DL68" s="901"/>
      <c r="DM68" s="902"/>
      <c r="DN68" s="902"/>
      <c r="DO68" s="902"/>
      <c r="DP68" s="903"/>
      <c r="DQ68" s="901"/>
      <c r="DR68" s="902"/>
      <c r="DS68" s="902"/>
      <c r="DT68" s="902"/>
      <c r="DU68" s="903"/>
      <c r="DV68" s="898"/>
      <c r="DW68" s="899"/>
      <c r="DX68" s="899"/>
      <c r="DY68" s="899"/>
      <c r="DZ68" s="900"/>
      <c r="EA68" s="240"/>
    </row>
    <row r="69" spans="1:131" s="241" customFormat="1" ht="26.25" customHeight="1" x14ac:dyDescent="0.15">
      <c r="A69" s="255">
        <v>2</v>
      </c>
      <c r="B69" s="914" t="s">
        <v>571</v>
      </c>
      <c r="C69" s="915"/>
      <c r="D69" s="915"/>
      <c r="E69" s="915"/>
      <c r="F69" s="915"/>
      <c r="G69" s="915"/>
      <c r="H69" s="915"/>
      <c r="I69" s="915"/>
      <c r="J69" s="915"/>
      <c r="K69" s="915"/>
      <c r="L69" s="915"/>
      <c r="M69" s="915"/>
      <c r="N69" s="915"/>
      <c r="O69" s="915"/>
      <c r="P69" s="916"/>
      <c r="Q69" s="917">
        <v>30</v>
      </c>
      <c r="R69" s="872"/>
      <c r="S69" s="872"/>
      <c r="T69" s="872"/>
      <c r="U69" s="872"/>
      <c r="V69" s="872">
        <v>29</v>
      </c>
      <c r="W69" s="872"/>
      <c r="X69" s="872"/>
      <c r="Y69" s="872"/>
      <c r="Z69" s="872"/>
      <c r="AA69" s="872">
        <v>1</v>
      </c>
      <c r="AB69" s="872"/>
      <c r="AC69" s="872"/>
      <c r="AD69" s="872"/>
      <c r="AE69" s="872"/>
      <c r="AF69" s="872">
        <v>1</v>
      </c>
      <c r="AG69" s="872"/>
      <c r="AH69" s="872"/>
      <c r="AI69" s="872"/>
      <c r="AJ69" s="872"/>
      <c r="AK69" s="872" t="s">
        <v>577</v>
      </c>
      <c r="AL69" s="872"/>
      <c r="AM69" s="872"/>
      <c r="AN69" s="872"/>
      <c r="AO69" s="872"/>
      <c r="AP69" s="872" t="s">
        <v>577</v>
      </c>
      <c r="AQ69" s="872"/>
      <c r="AR69" s="872"/>
      <c r="AS69" s="872"/>
      <c r="AT69" s="872"/>
      <c r="AU69" s="872" t="s">
        <v>577</v>
      </c>
      <c r="AV69" s="872"/>
      <c r="AW69" s="872"/>
      <c r="AX69" s="872"/>
      <c r="AY69" s="872"/>
      <c r="AZ69" s="918"/>
      <c r="BA69" s="918"/>
      <c r="BB69" s="918"/>
      <c r="BC69" s="918"/>
      <c r="BD69" s="919"/>
      <c r="BE69" s="259"/>
      <c r="BF69" s="259"/>
      <c r="BG69" s="259"/>
      <c r="BH69" s="259"/>
      <c r="BI69" s="259"/>
      <c r="BJ69" s="259"/>
      <c r="BK69" s="259"/>
      <c r="BL69" s="259"/>
      <c r="BM69" s="259"/>
      <c r="BN69" s="259"/>
      <c r="BO69" s="259"/>
      <c r="BP69" s="259"/>
      <c r="BQ69" s="256">
        <v>63</v>
      </c>
      <c r="BR69" s="261"/>
      <c r="BS69" s="904"/>
      <c r="BT69" s="905"/>
      <c r="BU69" s="905"/>
      <c r="BV69" s="905"/>
      <c r="BW69" s="905"/>
      <c r="BX69" s="905"/>
      <c r="BY69" s="905"/>
      <c r="BZ69" s="905"/>
      <c r="CA69" s="905"/>
      <c r="CB69" s="905"/>
      <c r="CC69" s="905"/>
      <c r="CD69" s="905"/>
      <c r="CE69" s="905"/>
      <c r="CF69" s="905"/>
      <c r="CG69" s="906"/>
      <c r="CH69" s="901"/>
      <c r="CI69" s="902"/>
      <c r="CJ69" s="902"/>
      <c r="CK69" s="902"/>
      <c r="CL69" s="903"/>
      <c r="CM69" s="901"/>
      <c r="CN69" s="902"/>
      <c r="CO69" s="902"/>
      <c r="CP69" s="902"/>
      <c r="CQ69" s="903"/>
      <c r="CR69" s="901"/>
      <c r="CS69" s="902"/>
      <c r="CT69" s="902"/>
      <c r="CU69" s="902"/>
      <c r="CV69" s="903"/>
      <c r="CW69" s="901"/>
      <c r="CX69" s="902"/>
      <c r="CY69" s="902"/>
      <c r="CZ69" s="902"/>
      <c r="DA69" s="903"/>
      <c r="DB69" s="901"/>
      <c r="DC69" s="902"/>
      <c r="DD69" s="902"/>
      <c r="DE69" s="902"/>
      <c r="DF69" s="903"/>
      <c r="DG69" s="901"/>
      <c r="DH69" s="902"/>
      <c r="DI69" s="902"/>
      <c r="DJ69" s="902"/>
      <c r="DK69" s="903"/>
      <c r="DL69" s="901"/>
      <c r="DM69" s="902"/>
      <c r="DN69" s="902"/>
      <c r="DO69" s="902"/>
      <c r="DP69" s="903"/>
      <c r="DQ69" s="901"/>
      <c r="DR69" s="902"/>
      <c r="DS69" s="902"/>
      <c r="DT69" s="902"/>
      <c r="DU69" s="903"/>
      <c r="DV69" s="898"/>
      <c r="DW69" s="899"/>
      <c r="DX69" s="899"/>
      <c r="DY69" s="899"/>
      <c r="DZ69" s="900"/>
      <c r="EA69" s="240"/>
    </row>
    <row r="70" spans="1:131" s="241" customFormat="1" ht="26.25" customHeight="1" x14ac:dyDescent="0.15">
      <c r="A70" s="255">
        <v>3</v>
      </c>
      <c r="B70" s="914"/>
      <c r="C70" s="915"/>
      <c r="D70" s="915"/>
      <c r="E70" s="915"/>
      <c r="F70" s="915"/>
      <c r="G70" s="915"/>
      <c r="H70" s="915"/>
      <c r="I70" s="915"/>
      <c r="J70" s="915"/>
      <c r="K70" s="915"/>
      <c r="L70" s="915"/>
      <c r="M70" s="915"/>
      <c r="N70" s="915"/>
      <c r="O70" s="915"/>
      <c r="P70" s="916"/>
      <c r="Q70" s="917"/>
      <c r="R70" s="872"/>
      <c r="S70" s="872"/>
      <c r="T70" s="872"/>
      <c r="U70" s="872"/>
      <c r="V70" s="872"/>
      <c r="W70" s="872"/>
      <c r="X70" s="872"/>
      <c r="Y70" s="872"/>
      <c r="Z70" s="872"/>
      <c r="AA70" s="872"/>
      <c r="AB70" s="872"/>
      <c r="AC70" s="872"/>
      <c r="AD70" s="872"/>
      <c r="AE70" s="872"/>
      <c r="AF70" s="872"/>
      <c r="AG70" s="872"/>
      <c r="AH70" s="872"/>
      <c r="AI70" s="872"/>
      <c r="AJ70" s="872"/>
      <c r="AK70" s="872"/>
      <c r="AL70" s="872"/>
      <c r="AM70" s="872"/>
      <c r="AN70" s="872"/>
      <c r="AO70" s="872"/>
      <c r="AP70" s="872"/>
      <c r="AQ70" s="872"/>
      <c r="AR70" s="872"/>
      <c r="AS70" s="872"/>
      <c r="AT70" s="872"/>
      <c r="AU70" s="872"/>
      <c r="AV70" s="872"/>
      <c r="AW70" s="872"/>
      <c r="AX70" s="872"/>
      <c r="AY70" s="872"/>
      <c r="AZ70" s="918"/>
      <c r="BA70" s="918"/>
      <c r="BB70" s="918"/>
      <c r="BC70" s="918"/>
      <c r="BD70" s="919"/>
      <c r="BE70" s="259"/>
      <c r="BF70" s="259"/>
      <c r="BG70" s="259"/>
      <c r="BH70" s="259"/>
      <c r="BI70" s="259"/>
      <c r="BJ70" s="259"/>
      <c r="BK70" s="259"/>
      <c r="BL70" s="259"/>
      <c r="BM70" s="259"/>
      <c r="BN70" s="259"/>
      <c r="BO70" s="259"/>
      <c r="BP70" s="259"/>
      <c r="BQ70" s="256">
        <v>64</v>
      </c>
      <c r="BR70" s="261"/>
      <c r="BS70" s="904"/>
      <c r="BT70" s="905"/>
      <c r="BU70" s="905"/>
      <c r="BV70" s="905"/>
      <c r="BW70" s="905"/>
      <c r="BX70" s="905"/>
      <c r="BY70" s="905"/>
      <c r="BZ70" s="905"/>
      <c r="CA70" s="905"/>
      <c r="CB70" s="905"/>
      <c r="CC70" s="905"/>
      <c r="CD70" s="905"/>
      <c r="CE70" s="905"/>
      <c r="CF70" s="905"/>
      <c r="CG70" s="906"/>
      <c r="CH70" s="901"/>
      <c r="CI70" s="902"/>
      <c r="CJ70" s="902"/>
      <c r="CK70" s="902"/>
      <c r="CL70" s="903"/>
      <c r="CM70" s="901"/>
      <c r="CN70" s="902"/>
      <c r="CO70" s="902"/>
      <c r="CP70" s="902"/>
      <c r="CQ70" s="903"/>
      <c r="CR70" s="901"/>
      <c r="CS70" s="902"/>
      <c r="CT70" s="902"/>
      <c r="CU70" s="902"/>
      <c r="CV70" s="903"/>
      <c r="CW70" s="901"/>
      <c r="CX70" s="902"/>
      <c r="CY70" s="902"/>
      <c r="CZ70" s="902"/>
      <c r="DA70" s="903"/>
      <c r="DB70" s="901"/>
      <c r="DC70" s="902"/>
      <c r="DD70" s="902"/>
      <c r="DE70" s="902"/>
      <c r="DF70" s="903"/>
      <c r="DG70" s="901"/>
      <c r="DH70" s="902"/>
      <c r="DI70" s="902"/>
      <c r="DJ70" s="902"/>
      <c r="DK70" s="903"/>
      <c r="DL70" s="901"/>
      <c r="DM70" s="902"/>
      <c r="DN70" s="902"/>
      <c r="DO70" s="902"/>
      <c r="DP70" s="903"/>
      <c r="DQ70" s="901"/>
      <c r="DR70" s="902"/>
      <c r="DS70" s="902"/>
      <c r="DT70" s="902"/>
      <c r="DU70" s="903"/>
      <c r="DV70" s="898"/>
      <c r="DW70" s="899"/>
      <c r="DX70" s="899"/>
      <c r="DY70" s="899"/>
      <c r="DZ70" s="900"/>
      <c r="EA70" s="240"/>
    </row>
    <row r="71" spans="1:131" s="241" customFormat="1" ht="26.25" customHeight="1" x14ac:dyDescent="0.15">
      <c r="A71" s="255">
        <v>4</v>
      </c>
      <c r="B71" s="914"/>
      <c r="C71" s="915"/>
      <c r="D71" s="915"/>
      <c r="E71" s="915"/>
      <c r="F71" s="915"/>
      <c r="G71" s="915"/>
      <c r="H71" s="915"/>
      <c r="I71" s="915"/>
      <c r="J71" s="915"/>
      <c r="K71" s="915"/>
      <c r="L71" s="915"/>
      <c r="M71" s="915"/>
      <c r="N71" s="915"/>
      <c r="O71" s="915"/>
      <c r="P71" s="916"/>
      <c r="Q71" s="917"/>
      <c r="R71" s="872"/>
      <c r="S71" s="872"/>
      <c r="T71" s="872"/>
      <c r="U71" s="872"/>
      <c r="V71" s="872"/>
      <c r="W71" s="872"/>
      <c r="X71" s="872"/>
      <c r="Y71" s="872"/>
      <c r="Z71" s="872"/>
      <c r="AA71" s="872"/>
      <c r="AB71" s="872"/>
      <c r="AC71" s="872"/>
      <c r="AD71" s="872"/>
      <c r="AE71" s="872"/>
      <c r="AF71" s="872"/>
      <c r="AG71" s="872"/>
      <c r="AH71" s="872"/>
      <c r="AI71" s="872"/>
      <c r="AJ71" s="872"/>
      <c r="AK71" s="872"/>
      <c r="AL71" s="872"/>
      <c r="AM71" s="872"/>
      <c r="AN71" s="872"/>
      <c r="AO71" s="872"/>
      <c r="AP71" s="872"/>
      <c r="AQ71" s="872"/>
      <c r="AR71" s="872"/>
      <c r="AS71" s="872"/>
      <c r="AT71" s="872"/>
      <c r="AU71" s="872"/>
      <c r="AV71" s="872"/>
      <c r="AW71" s="872"/>
      <c r="AX71" s="872"/>
      <c r="AY71" s="872"/>
      <c r="AZ71" s="918"/>
      <c r="BA71" s="918"/>
      <c r="BB71" s="918"/>
      <c r="BC71" s="918"/>
      <c r="BD71" s="919"/>
      <c r="BE71" s="259"/>
      <c r="BF71" s="259"/>
      <c r="BG71" s="259"/>
      <c r="BH71" s="259"/>
      <c r="BI71" s="259"/>
      <c r="BJ71" s="259"/>
      <c r="BK71" s="259"/>
      <c r="BL71" s="259"/>
      <c r="BM71" s="259"/>
      <c r="BN71" s="259"/>
      <c r="BO71" s="259"/>
      <c r="BP71" s="259"/>
      <c r="BQ71" s="256">
        <v>65</v>
      </c>
      <c r="BR71" s="261"/>
      <c r="BS71" s="904"/>
      <c r="BT71" s="905"/>
      <c r="BU71" s="905"/>
      <c r="BV71" s="905"/>
      <c r="BW71" s="905"/>
      <c r="BX71" s="905"/>
      <c r="BY71" s="905"/>
      <c r="BZ71" s="905"/>
      <c r="CA71" s="905"/>
      <c r="CB71" s="905"/>
      <c r="CC71" s="905"/>
      <c r="CD71" s="905"/>
      <c r="CE71" s="905"/>
      <c r="CF71" s="905"/>
      <c r="CG71" s="906"/>
      <c r="CH71" s="901"/>
      <c r="CI71" s="902"/>
      <c r="CJ71" s="902"/>
      <c r="CK71" s="902"/>
      <c r="CL71" s="903"/>
      <c r="CM71" s="901"/>
      <c r="CN71" s="902"/>
      <c r="CO71" s="902"/>
      <c r="CP71" s="902"/>
      <c r="CQ71" s="903"/>
      <c r="CR71" s="901"/>
      <c r="CS71" s="902"/>
      <c r="CT71" s="902"/>
      <c r="CU71" s="902"/>
      <c r="CV71" s="903"/>
      <c r="CW71" s="901"/>
      <c r="CX71" s="902"/>
      <c r="CY71" s="902"/>
      <c r="CZ71" s="902"/>
      <c r="DA71" s="903"/>
      <c r="DB71" s="901"/>
      <c r="DC71" s="902"/>
      <c r="DD71" s="902"/>
      <c r="DE71" s="902"/>
      <c r="DF71" s="903"/>
      <c r="DG71" s="901"/>
      <c r="DH71" s="902"/>
      <c r="DI71" s="902"/>
      <c r="DJ71" s="902"/>
      <c r="DK71" s="903"/>
      <c r="DL71" s="901"/>
      <c r="DM71" s="902"/>
      <c r="DN71" s="902"/>
      <c r="DO71" s="902"/>
      <c r="DP71" s="903"/>
      <c r="DQ71" s="901"/>
      <c r="DR71" s="902"/>
      <c r="DS71" s="902"/>
      <c r="DT71" s="902"/>
      <c r="DU71" s="903"/>
      <c r="DV71" s="898"/>
      <c r="DW71" s="899"/>
      <c r="DX71" s="899"/>
      <c r="DY71" s="899"/>
      <c r="DZ71" s="900"/>
      <c r="EA71" s="240"/>
    </row>
    <row r="72" spans="1:131" s="241" customFormat="1" ht="26.25" customHeight="1" x14ac:dyDescent="0.15">
      <c r="A72" s="255">
        <v>5</v>
      </c>
      <c r="B72" s="914"/>
      <c r="C72" s="915"/>
      <c r="D72" s="915"/>
      <c r="E72" s="915"/>
      <c r="F72" s="915"/>
      <c r="G72" s="915"/>
      <c r="H72" s="915"/>
      <c r="I72" s="915"/>
      <c r="J72" s="915"/>
      <c r="K72" s="915"/>
      <c r="L72" s="915"/>
      <c r="M72" s="915"/>
      <c r="N72" s="915"/>
      <c r="O72" s="915"/>
      <c r="P72" s="916"/>
      <c r="Q72" s="917"/>
      <c r="R72" s="872"/>
      <c r="S72" s="872"/>
      <c r="T72" s="872"/>
      <c r="U72" s="872"/>
      <c r="V72" s="872"/>
      <c r="W72" s="872"/>
      <c r="X72" s="872"/>
      <c r="Y72" s="872"/>
      <c r="Z72" s="872"/>
      <c r="AA72" s="872"/>
      <c r="AB72" s="872"/>
      <c r="AC72" s="872"/>
      <c r="AD72" s="872"/>
      <c r="AE72" s="872"/>
      <c r="AF72" s="872"/>
      <c r="AG72" s="872"/>
      <c r="AH72" s="872"/>
      <c r="AI72" s="872"/>
      <c r="AJ72" s="872"/>
      <c r="AK72" s="872"/>
      <c r="AL72" s="872"/>
      <c r="AM72" s="872"/>
      <c r="AN72" s="872"/>
      <c r="AO72" s="872"/>
      <c r="AP72" s="872"/>
      <c r="AQ72" s="872"/>
      <c r="AR72" s="872"/>
      <c r="AS72" s="872"/>
      <c r="AT72" s="872"/>
      <c r="AU72" s="872"/>
      <c r="AV72" s="872"/>
      <c r="AW72" s="872"/>
      <c r="AX72" s="872"/>
      <c r="AY72" s="872"/>
      <c r="AZ72" s="918"/>
      <c r="BA72" s="918"/>
      <c r="BB72" s="918"/>
      <c r="BC72" s="918"/>
      <c r="BD72" s="919"/>
      <c r="BE72" s="259"/>
      <c r="BF72" s="259"/>
      <c r="BG72" s="259"/>
      <c r="BH72" s="259"/>
      <c r="BI72" s="259"/>
      <c r="BJ72" s="259"/>
      <c r="BK72" s="259"/>
      <c r="BL72" s="259"/>
      <c r="BM72" s="259"/>
      <c r="BN72" s="259"/>
      <c r="BO72" s="259"/>
      <c r="BP72" s="259"/>
      <c r="BQ72" s="256">
        <v>66</v>
      </c>
      <c r="BR72" s="261"/>
      <c r="BS72" s="904"/>
      <c r="BT72" s="905"/>
      <c r="BU72" s="905"/>
      <c r="BV72" s="905"/>
      <c r="BW72" s="905"/>
      <c r="BX72" s="905"/>
      <c r="BY72" s="905"/>
      <c r="BZ72" s="905"/>
      <c r="CA72" s="905"/>
      <c r="CB72" s="905"/>
      <c r="CC72" s="905"/>
      <c r="CD72" s="905"/>
      <c r="CE72" s="905"/>
      <c r="CF72" s="905"/>
      <c r="CG72" s="906"/>
      <c r="CH72" s="901"/>
      <c r="CI72" s="902"/>
      <c r="CJ72" s="902"/>
      <c r="CK72" s="902"/>
      <c r="CL72" s="903"/>
      <c r="CM72" s="901"/>
      <c r="CN72" s="902"/>
      <c r="CO72" s="902"/>
      <c r="CP72" s="902"/>
      <c r="CQ72" s="903"/>
      <c r="CR72" s="901"/>
      <c r="CS72" s="902"/>
      <c r="CT72" s="902"/>
      <c r="CU72" s="902"/>
      <c r="CV72" s="903"/>
      <c r="CW72" s="901"/>
      <c r="CX72" s="902"/>
      <c r="CY72" s="902"/>
      <c r="CZ72" s="902"/>
      <c r="DA72" s="903"/>
      <c r="DB72" s="901"/>
      <c r="DC72" s="902"/>
      <c r="DD72" s="902"/>
      <c r="DE72" s="902"/>
      <c r="DF72" s="903"/>
      <c r="DG72" s="901"/>
      <c r="DH72" s="902"/>
      <c r="DI72" s="902"/>
      <c r="DJ72" s="902"/>
      <c r="DK72" s="903"/>
      <c r="DL72" s="901"/>
      <c r="DM72" s="902"/>
      <c r="DN72" s="902"/>
      <c r="DO72" s="902"/>
      <c r="DP72" s="903"/>
      <c r="DQ72" s="901"/>
      <c r="DR72" s="902"/>
      <c r="DS72" s="902"/>
      <c r="DT72" s="902"/>
      <c r="DU72" s="903"/>
      <c r="DV72" s="898"/>
      <c r="DW72" s="899"/>
      <c r="DX72" s="899"/>
      <c r="DY72" s="899"/>
      <c r="DZ72" s="900"/>
      <c r="EA72" s="240"/>
    </row>
    <row r="73" spans="1:131" s="241" customFormat="1" ht="26.25" customHeight="1" x14ac:dyDescent="0.15">
      <c r="A73" s="255">
        <v>6</v>
      </c>
      <c r="B73" s="914"/>
      <c r="C73" s="915"/>
      <c r="D73" s="915"/>
      <c r="E73" s="915"/>
      <c r="F73" s="915"/>
      <c r="G73" s="915"/>
      <c r="H73" s="915"/>
      <c r="I73" s="915"/>
      <c r="J73" s="915"/>
      <c r="K73" s="915"/>
      <c r="L73" s="915"/>
      <c r="M73" s="915"/>
      <c r="N73" s="915"/>
      <c r="O73" s="915"/>
      <c r="P73" s="916"/>
      <c r="Q73" s="917"/>
      <c r="R73" s="872"/>
      <c r="S73" s="872"/>
      <c r="T73" s="872"/>
      <c r="U73" s="872"/>
      <c r="V73" s="872"/>
      <c r="W73" s="872"/>
      <c r="X73" s="872"/>
      <c r="Y73" s="872"/>
      <c r="Z73" s="872"/>
      <c r="AA73" s="872"/>
      <c r="AB73" s="872"/>
      <c r="AC73" s="872"/>
      <c r="AD73" s="872"/>
      <c r="AE73" s="872"/>
      <c r="AF73" s="872"/>
      <c r="AG73" s="872"/>
      <c r="AH73" s="872"/>
      <c r="AI73" s="872"/>
      <c r="AJ73" s="872"/>
      <c r="AK73" s="872"/>
      <c r="AL73" s="872"/>
      <c r="AM73" s="872"/>
      <c r="AN73" s="872"/>
      <c r="AO73" s="872"/>
      <c r="AP73" s="872"/>
      <c r="AQ73" s="872"/>
      <c r="AR73" s="872"/>
      <c r="AS73" s="872"/>
      <c r="AT73" s="872"/>
      <c r="AU73" s="872"/>
      <c r="AV73" s="872"/>
      <c r="AW73" s="872"/>
      <c r="AX73" s="872"/>
      <c r="AY73" s="872"/>
      <c r="AZ73" s="918"/>
      <c r="BA73" s="918"/>
      <c r="BB73" s="918"/>
      <c r="BC73" s="918"/>
      <c r="BD73" s="919"/>
      <c r="BE73" s="259"/>
      <c r="BF73" s="259"/>
      <c r="BG73" s="259"/>
      <c r="BH73" s="259"/>
      <c r="BI73" s="259"/>
      <c r="BJ73" s="259"/>
      <c r="BK73" s="259"/>
      <c r="BL73" s="259"/>
      <c r="BM73" s="259"/>
      <c r="BN73" s="259"/>
      <c r="BO73" s="259"/>
      <c r="BP73" s="259"/>
      <c r="BQ73" s="256">
        <v>67</v>
      </c>
      <c r="BR73" s="261"/>
      <c r="BS73" s="904"/>
      <c r="BT73" s="905"/>
      <c r="BU73" s="905"/>
      <c r="BV73" s="905"/>
      <c r="BW73" s="905"/>
      <c r="BX73" s="905"/>
      <c r="BY73" s="905"/>
      <c r="BZ73" s="905"/>
      <c r="CA73" s="905"/>
      <c r="CB73" s="905"/>
      <c r="CC73" s="905"/>
      <c r="CD73" s="905"/>
      <c r="CE73" s="905"/>
      <c r="CF73" s="905"/>
      <c r="CG73" s="906"/>
      <c r="CH73" s="901"/>
      <c r="CI73" s="902"/>
      <c r="CJ73" s="902"/>
      <c r="CK73" s="902"/>
      <c r="CL73" s="903"/>
      <c r="CM73" s="901"/>
      <c r="CN73" s="902"/>
      <c r="CO73" s="902"/>
      <c r="CP73" s="902"/>
      <c r="CQ73" s="903"/>
      <c r="CR73" s="901"/>
      <c r="CS73" s="902"/>
      <c r="CT73" s="902"/>
      <c r="CU73" s="902"/>
      <c r="CV73" s="903"/>
      <c r="CW73" s="901"/>
      <c r="CX73" s="902"/>
      <c r="CY73" s="902"/>
      <c r="CZ73" s="902"/>
      <c r="DA73" s="903"/>
      <c r="DB73" s="901"/>
      <c r="DC73" s="902"/>
      <c r="DD73" s="902"/>
      <c r="DE73" s="902"/>
      <c r="DF73" s="903"/>
      <c r="DG73" s="901"/>
      <c r="DH73" s="902"/>
      <c r="DI73" s="902"/>
      <c r="DJ73" s="902"/>
      <c r="DK73" s="903"/>
      <c r="DL73" s="901"/>
      <c r="DM73" s="902"/>
      <c r="DN73" s="902"/>
      <c r="DO73" s="902"/>
      <c r="DP73" s="903"/>
      <c r="DQ73" s="901"/>
      <c r="DR73" s="902"/>
      <c r="DS73" s="902"/>
      <c r="DT73" s="902"/>
      <c r="DU73" s="903"/>
      <c r="DV73" s="898"/>
      <c r="DW73" s="899"/>
      <c r="DX73" s="899"/>
      <c r="DY73" s="899"/>
      <c r="DZ73" s="900"/>
      <c r="EA73" s="240"/>
    </row>
    <row r="74" spans="1:131" s="241" customFormat="1" ht="26.25" customHeight="1" x14ac:dyDescent="0.15">
      <c r="A74" s="255">
        <v>7</v>
      </c>
      <c r="B74" s="914"/>
      <c r="C74" s="915"/>
      <c r="D74" s="915"/>
      <c r="E74" s="915"/>
      <c r="F74" s="915"/>
      <c r="G74" s="915"/>
      <c r="H74" s="915"/>
      <c r="I74" s="915"/>
      <c r="J74" s="915"/>
      <c r="K74" s="915"/>
      <c r="L74" s="915"/>
      <c r="M74" s="915"/>
      <c r="N74" s="915"/>
      <c r="O74" s="915"/>
      <c r="P74" s="916"/>
      <c r="Q74" s="917"/>
      <c r="R74" s="872"/>
      <c r="S74" s="872"/>
      <c r="T74" s="872"/>
      <c r="U74" s="872"/>
      <c r="V74" s="872"/>
      <c r="W74" s="872"/>
      <c r="X74" s="872"/>
      <c r="Y74" s="872"/>
      <c r="Z74" s="872"/>
      <c r="AA74" s="872"/>
      <c r="AB74" s="872"/>
      <c r="AC74" s="872"/>
      <c r="AD74" s="872"/>
      <c r="AE74" s="872"/>
      <c r="AF74" s="872"/>
      <c r="AG74" s="872"/>
      <c r="AH74" s="872"/>
      <c r="AI74" s="872"/>
      <c r="AJ74" s="872"/>
      <c r="AK74" s="872"/>
      <c r="AL74" s="872"/>
      <c r="AM74" s="872"/>
      <c r="AN74" s="872"/>
      <c r="AO74" s="872"/>
      <c r="AP74" s="872"/>
      <c r="AQ74" s="872"/>
      <c r="AR74" s="872"/>
      <c r="AS74" s="872"/>
      <c r="AT74" s="872"/>
      <c r="AU74" s="872"/>
      <c r="AV74" s="872"/>
      <c r="AW74" s="872"/>
      <c r="AX74" s="872"/>
      <c r="AY74" s="872"/>
      <c r="AZ74" s="918"/>
      <c r="BA74" s="918"/>
      <c r="BB74" s="918"/>
      <c r="BC74" s="918"/>
      <c r="BD74" s="919"/>
      <c r="BE74" s="259"/>
      <c r="BF74" s="259"/>
      <c r="BG74" s="259"/>
      <c r="BH74" s="259"/>
      <c r="BI74" s="259"/>
      <c r="BJ74" s="259"/>
      <c r="BK74" s="259"/>
      <c r="BL74" s="259"/>
      <c r="BM74" s="259"/>
      <c r="BN74" s="259"/>
      <c r="BO74" s="259"/>
      <c r="BP74" s="259"/>
      <c r="BQ74" s="256">
        <v>68</v>
      </c>
      <c r="BR74" s="261"/>
      <c r="BS74" s="904"/>
      <c r="BT74" s="905"/>
      <c r="BU74" s="905"/>
      <c r="BV74" s="905"/>
      <c r="BW74" s="905"/>
      <c r="BX74" s="905"/>
      <c r="BY74" s="905"/>
      <c r="BZ74" s="905"/>
      <c r="CA74" s="905"/>
      <c r="CB74" s="905"/>
      <c r="CC74" s="905"/>
      <c r="CD74" s="905"/>
      <c r="CE74" s="905"/>
      <c r="CF74" s="905"/>
      <c r="CG74" s="906"/>
      <c r="CH74" s="901"/>
      <c r="CI74" s="902"/>
      <c r="CJ74" s="902"/>
      <c r="CK74" s="902"/>
      <c r="CL74" s="903"/>
      <c r="CM74" s="901"/>
      <c r="CN74" s="902"/>
      <c r="CO74" s="902"/>
      <c r="CP74" s="902"/>
      <c r="CQ74" s="903"/>
      <c r="CR74" s="901"/>
      <c r="CS74" s="902"/>
      <c r="CT74" s="902"/>
      <c r="CU74" s="902"/>
      <c r="CV74" s="903"/>
      <c r="CW74" s="901"/>
      <c r="CX74" s="902"/>
      <c r="CY74" s="902"/>
      <c r="CZ74" s="902"/>
      <c r="DA74" s="903"/>
      <c r="DB74" s="901"/>
      <c r="DC74" s="902"/>
      <c r="DD74" s="902"/>
      <c r="DE74" s="902"/>
      <c r="DF74" s="903"/>
      <c r="DG74" s="901"/>
      <c r="DH74" s="902"/>
      <c r="DI74" s="902"/>
      <c r="DJ74" s="902"/>
      <c r="DK74" s="903"/>
      <c r="DL74" s="901"/>
      <c r="DM74" s="902"/>
      <c r="DN74" s="902"/>
      <c r="DO74" s="902"/>
      <c r="DP74" s="903"/>
      <c r="DQ74" s="901"/>
      <c r="DR74" s="902"/>
      <c r="DS74" s="902"/>
      <c r="DT74" s="902"/>
      <c r="DU74" s="903"/>
      <c r="DV74" s="898"/>
      <c r="DW74" s="899"/>
      <c r="DX74" s="899"/>
      <c r="DY74" s="899"/>
      <c r="DZ74" s="900"/>
      <c r="EA74" s="240"/>
    </row>
    <row r="75" spans="1:131" s="241" customFormat="1" ht="26.25" customHeight="1" x14ac:dyDescent="0.15">
      <c r="A75" s="255">
        <v>8</v>
      </c>
      <c r="B75" s="914"/>
      <c r="C75" s="915"/>
      <c r="D75" s="915"/>
      <c r="E75" s="915"/>
      <c r="F75" s="915"/>
      <c r="G75" s="915"/>
      <c r="H75" s="915"/>
      <c r="I75" s="915"/>
      <c r="J75" s="915"/>
      <c r="K75" s="915"/>
      <c r="L75" s="915"/>
      <c r="M75" s="915"/>
      <c r="N75" s="915"/>
      <c r="O75" s="915"/>
      <c r="P75" s="916"/>
      <c r="Q75" s="920"/>
      <c r="R75" s="921"/>
      <c r="S75" s="921"/>
      <c r="T75" s="921"/>
      <c r="U75" s="871"/>
      <c r="V75" s="922"/>
      <c r="W75" s="921"/>
      <c r="X75" s="921"/>
      <c r="Y75" s="921"/>
      <c r="Z75" s="871"/>
      <c r="AA75" s="922"/>
      <c r="AB75" s="921"/>
      <c r="AC75" s="921"/>
      <c r="AD75" s="921"/>
      <c r="AE75" s="871"/>
      <c r="AF75" s="922"/>
      <c r="AG75" s="921"/>
      <c r="AH75" s="921"/>
      <c r="AI75" s="921"/>
      <c r="AJ75" s="871"/>
      <c r="AK75" s="922"/>
      <c r="AL75" s="921"/>
      <c r="AM75" s="921"/>
      <c r="AN75" s="921"/>
      <c r="AO75" s="871"/>
      <c r="AP75" s="922"/>
      <c r="AQ75" s="921"/>
      <c r="AR75" s="921"/>
      <c r="AS75" s="921"/>
      <c r="AT75" s="871"/>
      <c r="AU75" s="922"/>
      <c r="AV75" s="921"/>
      <c r="AW75" s="921"/>
      <c r="AX75" s="921"/>
      <c r="AY75" s="871"/>
      <c r="AZ75" s="918"/>
      <c r="BA75" s="918"/>
      <c r="BB75" s="918"/>
      <c r="BC75" s="918"/>
      <c r="BD75" s="919"/>
      <c r="BE75" s="259"/>
      <c r="BF75" s="259"/>
      <c r="BG75" s="259"/>
      <c r="BH75" s="259"/>
      <c r="BI75" s="259"/>
      <c r="BJ75" s="259"/>
      <c r="BK75" s="259"/>
      <c r="BL75" s="259"/>
      <c r="BM75" s="259"/>
      <c r="BN75" s="259"/>
      <c r="BO75" s="259"/>
      <c r="BP75" s="259"/>
      <c r="BQ75" s="256">
        <v>69</v>
      </c>
      <c r="BR75" s="261"/>
      <c r="BS75" s="904"/>
      <c r="BT75" s="905"/>
      <c r="BU75" s="905"/>
      <c r="BV75" s="905"/>
      <c r="BW75" s="905"/>
      <c r="BX75" s="905"/>
      <c r="BY75" s="905"/>
      <c r="BZ75" s="905"/>
      <c r="CA75" s="905"/>
      <c r="CB75" s="905"/>
      <c r="CC75" s="905"/>
      <c r="CD75" s="905"/>
      <c r="CE75" s="905"/>
      <c r="CF75" s="905"/>
      <c r="CG75" s="906"/>
      <c r="CH75" s="901"/>
      <c r="CI75" s="902"/>
      <c r="CJ75" s="902"/>
      <c r="CK75" s="902"/>
      <c r="CL75" s="903"/>
      <c r="CM75" s="901"/>
      <c r="CN75" s="902"/>
      <c r="CO75" s="902"/>
      <c r="CP75" s="902"/>
      <c r="CQ75" s="903"/>
      <c r="CR75" s="901"/>
      <c r="CS75" s="902"/>
      <c r="CT75" s="902"/>
      <c r="CU75" s="902"/>
      <c r="CV75" s="903"/>
      <c r="CW75" s="901"/>
      <c r="CX75" s="902"/>
      <c r="CY75" s="902"/>
      <c r="CZ75" s="902"/>
      <c r="DA75" s="903"/>
      <c r="DB75" s="901"/>
      <c r="DC75" s="902"/>
      <c r="DD75" s="902"/>
      <c r="DE75" s="902"/>
      <c r="DF75" s="903"/>
      <c r="DG75" s="901"/>
      <c r="DH75" s="902"/>
      <c r="DI75" s="902"/>
      <c r="DJ75" s="902"/>
      <c r="DK75" s="903"/>
      <c r="DL75" s="901"/>
      <c r="DM75" s="902"/>
      <c r="DN75" s="902"/>
      <c r="DO75" s="902"/>
      <c r="DP75" s="903"/>
      <c r="DQ75" s="901"/>
      <c r="DR75" s="902"/>
      <c r="DS75" s="902"/>
      <c r="DT75" s="902"/>
      <c r="DU75" s="903"/>
      <c r="DV75" s="898"/>
      <c r="DW75" s="899"/>
      <c r="DX75" s="899"/>
      <c r="DY75" s="899"/>
      <c r="DZ75" s="900"/>
      <c r="EA75" s="240"/>
    </row>
    <row r="76" spans="1:131" s="241" customFormat="1" ht="26.25" customHeight="1" x14ac:dyDescent="0.15">
      <c r="A76" s="255">
        <v>9</v>
      </c>
      <c r="B76" s="914"/>
      <c r="C76" s="915"/>
      <c r="D76" s="915"/>
      <c r="E76" s="915"/>
      <c r="F76" s="915"/>
      <c r="G76" s="915"/>
      <c r="H76" s="915"/>
      <c r="I76" s="915"/>
      <c r="J76" s="915"/>
      <c r="K76" s="915"/>
      <c r="L76" s="915"/>
      <c r="M76" s="915"/>
      <c r="N76" s="915"/>
      <c r="O76" s="915"/>
      <c r="P76" s="916"/>
      <c r="Q76" s="920"/>
      <c r="R76" s="921"/>
      <c r="S76" s="921"/>
      <c r="T76" s="921"/>
      <c r="U76" s="871"/>
      <c r="V76" s="922"/>
      <c r="W76" s="921"/>
      <c r="X76" s="921"/>
      <c r="Y76" s="921"/>
      <c r="Z76" s="871"/>
      <c r="AA76" s="922"/>
      <c r="AB76" s="921"/>
      <c r="AC76" s="921"/>
      <c r="AD76" s="921"/>
      <c r="AE76" s="871"/>
      <c r="AF76" s="922"/>
      <c r="AG76" s="921"/>
      <c r="AH76" s="921"/>
      <c r="AI76" s="921"/>
      <c r="AJ76" s="871"/>
      <c r="AK76" s="922"/>
      <c r="AL76" s="921"/>
      <c r="AM76" s="921"/>
      <c r="AN76" s="921"/>
      <c r="AO76" s="871"/>
      <c r="AP76" s="922"/>
      <c r="AQ76" s="921"/>
      <c r="AR76" s="921"/>
      <c r="AS76" s="921"/>
      <c r="AT76" s="871"/>
      <c r="AU76" s="922"/>
      <c r="AV76" s="921"/>
      <c r="AW76" s="921"/>
      <c r="AX76" s="921"/>
      <c r="AY76" s="871"/>
      <c r="AZ76" s="918"/>
      <c r="BA76" s="918"/>
      <c r="BB76" s="918"/>
      <c r="BC76" s="918"/>
      <c r="BD76" s="919"/>
      <c r="BE76" s="259"/>
      <c r="BF76" s="259"/>
      <c r="BG76" s="259"/>
      <c r="BH76" s="259"/>
      <c r="BI76" s="259"/>
      <c r="BJ76" s="259"/>
      <c r="BK76" s="259"/>
      <c r="BL76" s="259"/>
      <c r="BM76" s="259"/>
      <c r="BN76" s="259"/>
      <c r="BO76" s="259"/>
      <c r="BP76" s="259"/>
      <c r="BQ76" s="256">
        <v>70</v>
      </c>
      <c r="BR76" s="261"/>
      <c r="BS76" s="904"/>
      <c r="BT76" s="905"/>
      <c r="BU76" s="905"/>
      <c r="BV76" s="905"/>
      <c r="BW76" s="905"/>
      <c r="BX76" s="905"/>
      <c r="BY76" s="905"/>
      <c r="BZ76" s="905"/>
      <c r="CA76" s="905"/>
      <c r="CB76" s="905"/>
      <c r="CC76" s="905"/>
      <c r="CD76" s="905"/>
      <c r="CE76" s="905"/>
      <c r="CF76" s="905"/>
      <c r="CG76" s="906"/>
      <c r="CH76" s="901"/>
      <c r="CI76" s="902"/>
      <c r="CJ76" s="902"/>
      <c r="CK76" s="902"/>
      <c r="CL76" s="903"/>
      <c r="CM76" s="901"/>
      <c r="CN76" s="902"/>
      <c r="CO76" s="902"/>
      <c r="CP76" s="902"/>
      <c r="CQ76" s="903"/>
      <c r="CR76" s="901"/>
      <c r="CS76" s="902"/>
      <c r="CT76" s="902"/>
      <c r="CU76" s="902"/>
      <c r="CV76" s="903"/>
      <c r="CW76" s="901"/>
      <c r="CX76" s="902"/>
      <c r="CY76" s="902"/>
      <c r="CZ76" s="902"/>
      <c r="DA76" s="903"/>
      <c r="DB76" s="901"/>
      <c r="DC76" s="902"/>
      <c r="DD76" s="902"/>
      <c r="DE76" s="902"/>
      <c r="DF76" s="903"/>
      <c r="DG76" s="901"/>
      <c r="DH76" s="902"/>
      <c r="DI76" s="902"/>
      <c r="DJ76" s="902"/>
      <c r="DK76" s="903"/>
      <c r="DL76" s="901"/>
      <c r="DM76" s="902"/>
      <c r="DN76" s="902"/>
      <c r="DO76" s="902"/>
      <c r="DP76" s="903"/>
      <c r="DQ76" s="901"/>
      <c r="DR76" s="902"/>
      <c r="DS76" s="902"/>
      <c r="DT76" s="902"/>
      <c r="DU76" s="903"/>
      <c r="DV76" s="898"/>
      <c r="DW76" s="899"/>
      <c r="DX76" s="899"/>
      <c r="DY76" s="899"/>
      <c r="DZ76" s="900"/>
      <c r="EA76" s="240"/>
    </row>
    <row r="77" spans="1:131" s="241" customFormat="1" ht="26.25" customHeight="1" x14ac:dyDescent="0.15">
      <c r="A77" s="255">
        <v>10</v>
      </c>
      <c r="B77" s="914"/>
      <c r="C77" s="915"/>
      <c r="D77" s="915"/>
      <c r="E77" s="915"/>
      <c r="F77" s="915"/>
      <c r="G77" s="915"/>
      <c r="H77" s="915"/>
      <c r="I77" s="915"/>
      <c r="J77" s="915"/>
      <c r="K77" s="915"/>
      <c r="L77" s="915"/>
      <c r="M77" s="915"/>
      <c r="N77" s="915"/>
      <c r="O77" s="915"/>
      <c r="P77" s="916"/>
      <c r="Q77" s="920"/>
      <c r="R77" s="921"/>
      <c r="S77" s="921"/>
      <c r="T77" s="921"/>
      <c r="U77" s="871"/>
      <c r="V77" s="922"/>
      <c r="W77" s="921"/>
      <c r="X77" s="921"/>
      <c r="Y77" s="921"/>
      <c r="Z77" s="871"/>
      <c r="AA77" s="922"/>
      <c r="AB77" s="921"/>
      <c r="AC77" s="921"/>
      <c r="AD77" s="921"/>
      <c r="AE77" s="871"/>
      <c r="AF77" s="922"/>
      <c r="AG77" s="921"/>
      <c r="AH77" s="921"/>
      <c r="AI77" s="921"/>
      <c r="AJ77" s="871"/>
      <c r="AK77" s="922"/>
      <c r="AL77" s="921"/>
      <c r="AM77" s="921"/>
      <c r="AN77" s="921"/>
      <c r="AO77" s="871"/>
      <c r="AP77" s="922"/>
      <c r="AQ77" s="921"/>
      <c r="AR77" s="921"/>
      <c r="AS77" s="921"/>
      <c r="AT77" s="871"/>
      <c r="AU77" s="922"/>
      <c r="AV77" s="921"/>
      <c r="AW77" s="921"/>
      <c r="AX77" s="921"/>
      <c r="AY77" s="871"/>
      <c r="AZ77" s="918"/>
      <c r="BA77" s="918"/>
      <c r="BB77" s="918"/>
      <c r="BC77" s="918"/>
      <c r="BD77" s="919"/>
      <c r="BE77" s="259"/>
      <c r="BF77" s="259"/>
      <c r="BG77" s="259"/>
      <c r="BH77" s="259"/>
      <c r="BI77" s="259"/>
      <c r="BJ77" s="259"/>
      <c r="BK77" s="259"/>
      <c r="BL77" s="259"/>
      <c r="BM77" s="259"/>
      <c r="BN77" s="259"/>
      <c r="BO77" s="259"/>
      <c r="BP77" s="259"/>
      <c r="BQ77" s="256">
        <v>71</v>
      </c>
      <c r="BR77" s="261"/>
      <c r="BS77" s="904"/>
      <c r="BT77" s="905"/>
      <c r="BU77" s="905"/>
      <c r="BV77" s="905"/>
      <c r="BW77" s="905"/>
      <c r="BX77" s="905"/>
      <c r="BY77" s="905"/>
      <c r="BZ77" s="905"/>
      <c r="CA77" s="905"/>
      <c r="CB77" s="905"/>
      <c r="CC77" s="905"/>
      <c r="CD77" s="905"/>
      <c r="CE77" s="905"/>
      <c r="CF77" s="905"/>
      <c r="CG77" s="906"/>
      <c r="CH77" s="901"/>
      <c r="CI77" s="902"/>
      <c r="CJ77" s="902"/>
      <c r="CK77" s="902"/>
      <c r="CL77" s="903"/>
      <c r="CM77" s="901"/>
      <c r="CN77" s="902"/>
      <c r="CO77" s="902"/>
      <c r="CP77" s="902"/>
      <c r="CQ77" s="903"/>
      <c r="CR77" s="901"/>
      <c r="CS77" s="902"/>
      <c r="CT77" s="902"/>
      <c r="CU77" s="902"/>
      <c r="CV77" s="903"/>
      <c r="CW77" s="901"/>
      <c r="CX77" s="902"/>
      <c r="CY77" s="902"/>
      <c r="CZ77" s="902"/>
      <c r="DA77" s="903"/>
      <c r="DB77" s="901"/>
      <c r="DC77" s="902"/>
      <c r="DD77" s="902"/>
      <c r="DE77" s="902"/>
      <c r="DF77" s="903"/>
      <c r="DG77" s="901"/>
      <c r="DH77" s="902"/>
      <c r="DI77" s="902"/>
      <c r="DJ77" s="902"/>
      <c r="DK77" s="903"/>
      <c r="DL77" s="901"/>
      <c r="DM77" s="902"/>
      <c r="DN77" s="902"/>
      <c r="DO77" s="902"/>
      <c r="DP77" s="903"/>
      <c r="DQ77" s="901"/>
      <c r="DR77" s="902"/>
      <c r="DS77" s="902"/>
      <c r="DT77" s="902"/>
      <c r="DU77" s="903"/>
      <c r="DV77" s="898"/>
      <c r="DW77" s="899"/>
      <c r="DX77" s="899"/>
      <c r="DY77" s="899"/>
      <c r="DZ77" s="900"/>
      <c r="EA77" s="240"/>
    </row>
    <row r="78" spans="1:131" s="241" customFormat="1" ht="26.25" customHeight="1" x14ac:dyDescent="0.15">
      <c r="A78" s="255">
        <v>11</v>
      </c>
      <c r="B78" s="914"/>
      <c r="C78" s="915"/>
      <c r="D78" s="915"/>
      <c r="E78" s="915"/>
      <c r="F78" s="915"/>
      <c r="G78" s="915"/>
      <c r="H78" s="915"/>
      <c r="I78" s="915"/>
      <c r="J78" s="915"/>
      <c r="K78" s="915"/>
      <c r="L78" s="915"/>
      <c r="M78" s="915"/>
      <c r="N78" s="915"/>
      <c r="O78" s="915"/>
      <c r="P78" s="916"/>
      <c r="Q78" s="917"/>
      <c r="R78" s="872"/>
      <c r="S78" s="872"/>
      <c r="T78" s="872"/>
      <c r="U78" s="872"/>
      <c r="V78" s="872"/>
      <c r="W78" s="872"/>
      <c r="X78" s="872"/>
      <c r="Y78" s="872"/>
      <c r="Z78" s="872"/>
      <c r="AA78" s="872"/>
      <c r="AB78" s="872"/>
      <c r="AC78" s="872"/>
      <c r="AD78" s="872"/>
      <c r="AE78" s="872"/>
      <c r="AF78" s="872"/>
      <c r="AG78" s="872"/>
      <c r="AH78" s="872"/>
      <c r="AI78" s="872"/>
      <c r="AJ78" s="872"/>
      <c r="AK78" s="872"/>
      <c r="AL78" s="872"/>
      <c r="AM78" s="872"/>
      <c r="AN78" s="872"/>
      <c r="AO78" s="872"/>
      <c r="AP78" s="872"/>
      <c r="AQ78" s="872"/>
      <c r="AR78" s="872"/>
      <c r="AS78" s="872"/>
      <c r="AT78" s="872"/>
      <c r="AU78" s="872"/>
      <c r="AV78" s="872"/>
      <c r="AW78" s="872"/>
      <c r="AX78" s="872"/>
      <c r="AY78" s="872"/>
      <c r="AZ78" s="918"/>
      <c r="BA78" s="918"/>
      <c r="BB78" s="918"/>
      <c r="BC78" s="918"/>
      <c r="BD78" s="919"/>
      <c r="BE78" s="259"/>
      <c r="BF78" s="259"/>
      <c r="BG78" s="259"/>
      <c r="BH78" s="259"/>
      <c r="BI78" s="259"/>
      <c r="BJ78" s="262"/>
      <c r="BK78" s="262"/>
      <c r="BL78" s="262"/>
      <c r="BM78" s="262"/>
      <c r="BN78" s="262"/>
      <c r="BO78" s="259"/>
      <c r="BP78" s="259"/>
      <c r="BQ78" s="256">
        <v>72</v>
      </c>
      <c r="BR78" s="261"/>
      <c r="BS78" s="904"/>
      <c r="BT78" s="905"/>
      <c r="BU78" s="905"/>
      <c r="BV78" s="905"/>
      <c r="BW78" s="905"/>
      <c r="BX78" s="905"/>
      <c r="BY78" s="905"/>
      <c r="BZ78" s="905"/>
      <c r="CA78" s="905"/>
      <c r="CB78" s="905"/>
      <c r="CC78" s="905"/>
      <c r="CD78" s="905"/>
      <c r="CE78" s="905"/>
      <c r="CF78" s="905"/>
      <c r="CG78" s="906"/>
      <c r="CH78" s="901"/>
      <c r="CI78" s="902"/>
      <c r="CJ78" s="902"/>
      <c r="CK78" s="902"/>
      <c r="CL78" s="903"/>
      <c r="CM78" s="901"/>
      <c r="CN78" s="902"/>
      <c r="CO78" s="902"/>
      <c r="CP78" s="902"/>
      <c r="CQ78" s="903"/>
      <c r="CR78" s="901"/>
      <c r="CS78" s="902"/>
      <c r="CT78" s="902"/>
      <c r="CU78" s="902"/>
      <c r="CV78" s="903"/>
      <c r="CW78" s="901"/>
      <c r="CX78" s="902"/>
      <c r="CY78" s="902"/>
      <c r="CZ78" s="902"/>
      <c r="DA78" s="903"/>
      <c r="DB78" s="901"/>
      <c r="DC78" s="902"/>
      <c r="DD78" s="902"/>
      <c r="DE78" s="902"/>
      <c r="DF78" s="903"/>
      <c r="DG78" s="901"/>
      <c r="DH78" s="902"/>
      <c r="DI78" s="902"/>
      <c r="DJ78" s="902"/>
      <c r="DK78" s="903"/>
      <c r="DL78" s="901"/>
      <c r="DM78" s="902"/>
      <c r="DN78" s="902"/>
      <c r="DO78" s="902"/>
      <c r="DP78" s="903"/>
      <c r="DQ78" s="901"/>
      <c r="DR78" s="902"/>
      <c r="DS78" s="902"/>
      <c r="DT78" s="902"/>
      <c r="DU78" s="903"/>
      <c r="DV78" s="898"/>
      <c r="DW78" s="899"/>
      <c r="DX78" s="899"/>
      <c r="DY78" s="899"/>
      <c r="DZ78" s="900"/>
      <c r="EA78" s="240"/>
    </row>
    <row r="79" spans="1:131" s="241" customFormat="1" ht="26.25" customHeight="1" x14ac:dyDescent="0.15">
      <c r="A79" s="255">
        <v>12</v>
      </c>
      <c r="B79" s="914"/>
      <c r="C79" s="915"/>
      <c r="D79" s="915"/>
      <c r="E79" s="915"/>
      <c r="F79" s="915"/>
      <c r="G79" s="915"/>
      <c r="H79" s="915"/>
      <c r="I79" s="915"/>
      <c r="J79" s="915"/>
      <c r="K79" s="915"/>
      <c r="L79" s="915"/>
      <c r="M79" s="915"/>
      <c r="N79" s="915"/>
      <c r="O79" s="915"/>
      <c r="P79" s="916"/>
      <c r="Q79" s="917"/>
      <c r="R79" s="872"/>
      <c r="S79" s="872"/>
      <c r="T79" s="872"/>
      <c r="U79" s="872"/>
      <c r="V79" s="872"/>
      <c r="W79" s="872"/>
      <c r="X79" s="872"/>
      <c r="Y79" s="872"/>
      <c r="Z79" s="872"/>
      <c r="AA79" s="872"/>
      <c r="AB79" s="872"/>
      <c r="AC79" s="872"/>
      <c r="AD79" s="872"/>
      <c r="AE79" s="872"/>
      <c r="AF79" s="872"/>
      <c r="AG79" s="872"/>
      <c r="AH79" s="872"/>
      <c r="AI79" s="872"/>
      <c r="AJ79" s="872"/>
      <c r="AK79" s="872"/>
      <c r="AL79" s="872"/>
      <c r="AM79" s="872"/>
      <c r="AN79" s="872"/>
      <c r="AO79" s="872"/>
      <c r="AP79" s="872"/>
      <c r="AQ79" s="872"/>
      <c r="AR79" s="872"/>
      <c r="AS79" s="872"/>
      <c r="AT79" s="872"/>
      <c r="AU79" s="872"/>
      <c r="AV79" s="872"/>
      <c r="AW79" s="872"/>
      <c r="AX79" s="872"/>
      <c r="AY79" s="872"/>
      <c r="AZ79" s="918"/>
      <c r="BA79" s="918"/>
      <c r="BB79" s="918"/>
      <c r="BC79" s="918"/>
      <c r="BD79" s="919"/>
      <c r="BE79" s="259"/>
      <c r="BF79" s="259"/>
      <c r="BG79" s="259"/>
      <c r="BH79" s="259"/>
      <c r="BI79" s="259"/>
      <c r="BJ79" s="262"/>
      <c r="BK79" s="262"/>
      <c r="BL79" s="262"/>
      <c r="BM79" s="262"/>
      <c r="BN79" s="262"/>
      <c r="BO79" s="259"/>
      <c r="BP79" s="259"/>
      <c r="BQ79" s="256">
        <v>73</v>
      </c>
      <c r="BR79" s="261"/>
      <c r="BS79" s="904"/>
      <c r="BT79" s="905"/>
      <c r="BU79" s="905"/>
      <c r="BV79" s="905"/>
      <c r="BW79" s="905"/>
      <c r="BX79" s="905"/>
      <c r="BY79" s="905"/>
      <c r="BZ79" s="905"/>
      <c r="CA79" s="905"/>
      <c r="CB79" s="905"/>
      <c r="CC79" s="905"/>
      <c r="CD79" s="905"/>
      <c r="CE79" s="905"/>
      <c r="CF79" s="905"/>
      <c r="CG79" s="906"/>
      <c r="CH79" s="901"/>
      <c r="CI79" s="902"/>
      <c r="CJ79" s="902"/>
      <c r="CK79" s="902"/>
      <c r="CL79" s="903"/>
      <c r="CM79" s="901"/>
      <c r="CN79" s="902"/>
      <c r="CO79" s="902"/>
      <c r="CP79" s="902"/>
      <c r="CQ79" s="903"/>
      <c r="CR79" s="901"/>
      <c r="CS79" s="902"/>
      <c r="CT79" s="902"/>
      <c r="CU79" s="902"/>
      <c r="CV79" s="903"/>
      <c r="CW79" s="901"/>
      <c r="CX79" s="902"/>
      <c r="CY79" s="902"/>
      <c r="CZ79" s="902"/>
      <c r="DA79" s="903"/>
      <c r="DB79" s="901"/>
      <c r="DC79" s="902"/>
      <c r="DD79" s="902"/>
      <c r="DE79" s="902"/>
      <c r="DF79" s="903"/>
      <c r="DG79" s="901"/>
      <c r="DH79" s="902"/>
      <c r="DI79" s="902"/>
      <c r="DJ79" s="902"/>
      <c r="DK79" s="903"/>
      <c r="DL79" s="901"/>
      <c r="DM79" s="902"/>
      <c r="DN79" s="902"/>
      <c r="DO79" s="902"/>
      <c r="DP79" s="903"/>
      <c r="DQ79" s="901"/>
      <c r="DR79" s="902"/>
      <c r="DS79" s="902"/>
      <c r="DT79" s="902"/>
      <c r="DU79" s="903"/>
      <c r="DV79" s="898"/>
      <c r="DW79" s="899"/>
      <c r="DX79" s="899"/>
      <c r="DY79" s="899"/>
      <c r="DZ79" s="900"/>
      <c r="EA79" s="240"/>
    </row>
    <row r="80" spans="1:131" s="241" customFormat="1" ht="26.25" customHeight="1" x14ac:dyDescent="0.15">
      <c r="A80" s="255">
        <v>13</v>
      </c>
      <c r="B80" s="914"/>
      <c r="C80" s="915"/>
      <c r="D80" s="915"/>
      <c r="E80" s="915"/>
      <c r="F80" s="915"/>
      <c r="G80" s="915"/>
      <c r="H80" s="915"/>
      <c r="I80" s="915"/>
      <c r="J80" s="915"/>
      <c r="K80" s="915"/>
      <c r="L80" s="915"/>
      <c r="M80" s="915"/>
      <c r="N80" s="915"/>
      <c r="O80" s="915"/>
      <c r="P80" s="916"/>
      <c r="Q80" s="917"/>
      <c r="R80" s="872"/>
      <c r="S80" s="872"/>
      <c r="T80" s="872"/>
      <c r="U80" s="872"/>
      <c r="V80" s="872"/>
      <c r="W80" s="872"/>
      <c r="X80" s="872"/>
      <c r="Y80" s="872"/>
      <c r="Z80" s="872"/>
      <c r="AA80" s="872"/>
      <c r="AB80" s="872"/>
      <c r="AC80" s="872"/>
      <c r="AD80" s="872"/>
      <c r="AE80" s="872"/>
      <c r="AF80" s="872"/>
      <c r="AG80" s="872"/>
      <c r="AH80" s="872"/>
      <c r="AI80" s="872"/>
      <c r="AJ80" s="872"/>
      <c r="AK80" s="872"/>
      <c r="AL80" s="872"/>
      <c r="AM80" s="872"/>
      <c r="AN80" s="872"/>
      <c r="AO80" s="872"/>
      <c r="AP80" s="872"/>
      <c r="AQ80" s="872"/>
      <c r="AR80" s="872"/>
      <c r="AS80" s="872"/>
      <c r="AT80" s="872"/>
      <c r="AU80" s="872"/>
      <c r="AV80" s="872"/>
      <c r="AW80" s="872"/>
      <c r="AX80" s="872"/>
      <c r="AY80" s="872"/>
      <c r="AZ80" s="918"/>
      <c r="BA80" s="918"/>
      <c r="BB80" s="918"/>
      <c r="BC80" s="918"/>
      <c r="BD80" s="919"/>
      <c r="BE80" s="259"/>
      <c r="BF80" s="259"/>
      <c r="BG80" s="259"/>
      <c r="BH80" s="259"/>
      <c r="BI80" s="259"/>
      <c r="BJ80" s="259"/>
      <c r="BK80" s="259"/>
      <c r="BL80" s="259"/>
      <c r="BM80" s="259"/>
      <c r="BN80" s="259"/>
      <c r="BO80" s="259"/>
      <c r="BP80" s="259"/>
      <c r="BQ80" s="256">
        <v>74</v>
      </c>
      <c r="BR80" s="261"/>
      <c r="BS80" s="904"/>
      <c r="BT80" s="905"/>
      <c r="BU80" s="905"/>
      <c r="BV80" s="905"/>
      <c r="BW80" s="905"/>
      <c r="BX80" s="905"/>
      <c r="BY80" s="905"/>
      <c r="BZ80" s="905"/>
      <c r="CA80" s="905"/>
      <c r="CB80" s="905"/>
      <c r="CC80" s="905"/>
      <c r="CD80" s="905"/>
      <c r="CE80" s="905"/>
      <c r="CF80" s="905"/>
      <c r="CG80" s="906"/>
      <c r="CH80" s="901"/>
      <c r="CI80" s="902"/>
      <c r="CJ80" s="902"/>
      <c r="CK80" s="902"/>
      <c r="CL80" s="903"/>
      <c r="CM80" s="901"/>
      <c r="CN80" s="902"/>
      <c r="CO80" s="902"/>
      <c r="CP80" s="902"/>
      <c r="CQ80" s="903"/>
      <c r="CR80" s="901"/>
      <c r="CS80" s="902"/>
      <c r="CT80" s="902"/>
      <c r="CU80" s="902"/>
      <c r="CV80" s="903"/>
      <c r="CW80" s="901"/>
      <c r="CX80" s="902"/>
      <c r="CY80" s="902"/>
      <c r="CZ80" s="902"/>
      <c r="DA80" s="903"/>
      <c r="DB80" s="901"/>
      <c r="DC80" s="902"/>
      <c r="DD80" s="902"/>
      <c r="DE80" s="902"/>
      <c r="DF80" s="903"/>
      <c r="DG80" s="901"/>
      <c r="DH80" s="902"/>
      <c r="DI80" s="902"/>
      <c r="DJ80" s="902"/>
      <c r="DK80" s="903"/>
      <c r="DL80" s="901"/>
      <c r="DM80" s="902"/>
      <c r="DN80" s="902"/>
      <c r="DO80" s="902"/>
      <c r="DP80" s="903"/>
      <c r="DQ80" s="901"/>
      <c r="DR80" s="902"/>
      <c r="DS80" s="902"/>
      <c r="DT80" s="902"/>
      <c r="DU80" s="903"/>
      <c r="DV80" s="898"/>
      <c r="DW80" s="899"/>
      <c r="DX80" s="899"/>
      <c r="DY80" s="899"/>
      <c r="DZ80" s="900"/>
      <c r="EA80" s="240"/>
    </row>
    <row r="81" spans="1:131" s="241" customFormat="1" ht="26.25" customHeight="1" x14ac:dyDescent="0.15">
      <c r="A81" s="255">
        <v>14</v>
      </c>
      <c r="B81" s="914"/>
      <c r="C81" s="915"/>
      <c r="D81" s="915"/>
      <c r="E81" s="915"/>
      <c r="F81" s="915"/>
      <c r="G81" s="915"/>
      <c r="H81" s="915"/>
      <c r="I81" s="915"/>
      <c r="J81" s="915"/>
      <c r="K81" s="915"/>
      <c r="L81" s="915"/>
      <c r="M81" s="915"/>
      <c r="N81" s="915"/>
      <c r="O81" s="915"/>
      <c r="P81" s="916"/>
      <c r="Q81" s="917"/>
      <c r="R81" s="872"/>
      <c r="S81" s="872"/>
      <c r="T81" s="872"/>
      <c r="U81" s="872"/>
      <c r="V81" s="872"/>
      <c r="W81" s="872"/>
      <c r="X81" s="872"/>
      <c r="Y81" s="872"/>
      <c r="Z81" s="872"/>
      <c r="AA81" s="872"/>
      <c r="AB81" s="872"/>
      <c r="AC81" s="872"/>
      <c r="AD81" s="872"/>
      <c r="AE81" s="872"/>
      <c r="AF81" s="872"/>
      <c r="AG81" s="872"/>
      <c r="AH81" s="872"/>
      <c r="AI81" s="872"/>
      <c r="AJ81" s="872"/>
      <c r="AK81" s="872"/>
      <c r="AL81" s="872"/>
      <c r="AM81" s="872"/>
      <c r="AN81" s="872"/>
      <c r="AO81" s="872"/>
      <c r="AP81" s="872"/>
      <c r="AQ81" s="872"/>
      <c r="AR81" s="872"/>
      <c r="AS81" s="872"/>
      <c r="AT81" s="872"/>
      <c r="AU81" s="872"/>
      <c r="AV81" s="872"/>
      <c r="AW81" s="872"/>
      <c r="AX81" s="872"/>
      <c r="AY81" s="872"/>
      <c r="AZ81" s="918"/>
      <c r="BA81" s="918"/>
      <c r="BB81" s="918"/>
      <c r="BC81" s="918"/>
      <c r="BD81" s="919"/>
      <c r="BE81" s="259"/>
      <c r="BF81" s="259"/>
      <c r="BG81" s="259"/>
      <c r="BH81" s="259"/>
      <c r="BI81" s="259"/>
      <c r="BJ81" s="259"/>
      <c r="BK81" s="259"/>
      <c r="BL81" s="259"/>
      <c r="BM81" s="259"/>
      <c r="BN81" s="259"/>
      <c r="BO81" s="259"/>
      <c r="BP81" s="259"/>
      <c r="BQ81" s="256">
        <v>75</v>
      </c>
      <c r="BR81" s="261"/>
      <c r="BS81" s="904"/>
      <c r="BT81" s="905"/>
      <c r="BU81" s="905"/>
      <c r="BV81" s="905"/>
      <c r="BW81" s="905"/>
      <c r="BX81" s="905"/>
      <c r="BY81" s="905"/>
      <c r="BZ81" s="905"/>
      <c r="CA81" s="905"/>
      <c r="CB81" s="905"/>
      <c r="CC81" s="905"/>
      <c r="CD81" s="905"/>
      <c r="CE81" s="905"/>
      <c r="CF81" s="905"/>
      <c r="CG81" s="906"/>
      <c r="CH81" s="901"/>
      <c r="CI81" s="902"/>
      <c r="CJ81" s="902"/>
      <c r="CK81" s="902"/>
      <c r="CL81" s="903"/>
      <c r="CM81" s="901"/>
      <c r="CN81" s="902"/>
      <c r="CO81" s="902"/>
      <c r="CP81" s="902"/>
      <c r="CQ81" s="903"/>
      <c r="CR81" s="901"/>
      <c r="CS81" s="902"/>
      <c r="CT81" s="902"/>
      <c r="CU81" s="902"/>
      <c r="CV81" s="903"/>
      <c r="CW81" s="901"/>
      <c r="CX81" s="902"/>
      <c r="CY81" s="902"/>
      <c r="CZ81" s="902"/>
      <c r="DA81" s="903"/>
      <c r="DB81" s="901"/>
      <c r="DC81" s="902"/>
      <c r="DD81" s="902"/>
      <c r="DE81" s="902"/>
      <c r="DF81" s="903"/>
      <c r="DG81" s="901"/>
      <c r="DH81" s="902"/>
      <c r="DI81" s="902"/>
      <c r="DJ81" s="902"/>
      <c r="DK81" s="903"/>
      <c r="DL81" s="901"/>
      <c r="DM81" s="902"/>
      <c r="DN81" s="902"/>
      <c r="DO81" s="902"/>
      <c r="DP81" s="903"/>
      <c r="DQ81" s="901"/>
      <c r="DR81" s="902"/>
      <c r="DS81" s="902"/>
      <c r="DT81" s="902"/>
      <c r="DU81" s="903"/>
      <c r="DV81" s="898"/>
      <c r="DW81" s="899"/>
      <c r="DX81" s="899"/>
      <c r="DY81" s="899"/>
      <c r="DZ81" s="900"/>
      <c r="EA81" s="240"/>
    </row>
    <row r="82" spans="1:131" s="241" customFormat="1" ht="26.25" customHeight="1" x14ac:dyDescent="0.15">
      <c r="A82" s="255">
        <v>15</v>
      </c>
      <c r="B82" s="914"/>
      <c r="C82" s="915"/>
      <c r="D82" s="915"/>
      <c r="E82" s="915"/>
      <c r="F82" s="915"/>
      <c r="G82" s="915"/>
      <c r="H82" s="915"/>
      <c r="I82" s="915"/>
      <c r="J82" s="915"/>
      <c r="K82" s="915"/>
      <c r="L82" s="915"/>
      <c r="M82" s="915"/>
      <c r="N82" s="915"/>
      <c r="O82" s="915"/>
      <c r="P82" s="916"/>
      <c r="Q82" s="917"/>
      <c r="R82" s="872"/>
      <c r="S82" s="872"/>
      <c r="T82" s="872"/>
      <c r="U82" s="872"/>
      <c r="V82" s="872"/>
      <c r="W82" s="872"/>
      <c r="X82" s="872"/>
      <c r="Y82" s="872"/>
      <c r="Z82" s="872"/>
      <c r="AA82" s="872"/>
      <c r="AB82" s="872"/>
      <c r="AC82" s="872"/>
      <c r="AD82" s="872"/>
      <c r="AE82" s="872"/>
      <c r="AF82" s="872"/>
      <c r="AG82" s="872"/>
      <c r="AH82" s="872"/>
      <c r="AI82" s="872"/>
      <c r="AJ82" s="872"/>
      <c r="AK82" s="872"/>
      <c r="AL82" s="872"/>
      <c r="AM82" s="872"/>
      <c r="AN82" s="872"/>
      <c r="AO82" s="872"/>
      <c r="AP82" s="872"/>
      <c r="AQ82" s="872"/>
      <c r="AR82" s="872"/>
      <c r="AS82" s="872"/>
      <c r="AT82" s="872"/>
      <c r="AU82" s="872"/>
      <c r="AV82" s="872"/>
      <c r="AW82" s="872"/>
      <c r="AX82" s="872"/>
      <c r="AY82" s="872"/>
      <c r="AZ82" s="918"/>
      <c r="BA82" s="918"/>
      <c r="BB82" s="918"/>
      <c r="BC82" s="918"/>
      <c r="BD82" s="919"/>
      <c r="BE82" s="259"/>
      <c r="BF82" s="259"/>
      <c r="BG82" s="259"/>
      <c r="BH82" s="259"/>
      <c r="BI82" s="259"/>
      <c r="BJ82" s="259"/>
      <c r="BK82" s="259"/>
      <c r="BL82" s="259"/>
      <c r="BM82" s="259"/>
      <c r="BN82" s="259"/>
      <c r="BO82" s="259"/>
      <c r="BP82" s="259"/>
      <c r="BQ82" s="256">
        <v>76</v>
      </c>
      <c r="BR82" s="261"/>
      <c r="BS82" s="904"/>
      <c r="BT82" s="905"/>
      <c r="BU82" s="905"/>
      <c r="BV82" s="905"/>
      <c r="BW82" s="905"/>
      <c r="BX82" s="905"/>
      <c r="BY82" s="905"/>
      <c r="BZ82" s="905"/>
      <c r="CA82" s="905"/>
      <c r="CB82" s="905"/>
      <c r="CC82" s="905"/>
      <c r="CD82" s="905"/>
      <c r="CE82" s="905"/>
      <c r="CF82" s="905"/>
      <c r="CG82" s="906"/>
      <c r="CH82" s="901"/>
      <c r="CI82" s="902"/>
      <c r="CJ82" s="902"/>
      <c r="CK82" s="902"/>
      <c r="CL82" s="903"/>
      <c r="CM82" s="901"/>
      <c r="CN82" s="902"/>
      <c r="CO82" s="902"/>
      <c r="CP82" s="902"/>
      <c r="CQ82" s="903"/>
      <c r="CR82" s="901"/>
      <c r="CS82" s="902"/>
      <c r="CT82" s="902"/>
      <c r="CU82" s="902"/>
      <c r="CV82" s="903"/>
      <c r="CW82" s="901"/>
      <c r="CX82" s="902"/>
      <c r="CY82" s="902"/>
      <c r="CZ82" s="902"/>
      <c r="DA82" s="903"/>
      <c r="DB82" s="901"/>
      <c r="DC82" s="902"/>
      <c r="DD82" s="902"/>
      <c r="DE82" s="902"/>
      <c r="DF82" s="903"/>
      <c r="DG82" s="901"/>
      <c r="DH82" s="902"/>
      <c r="DI82" s="902"/>
      <c r="DJ82" s="902"/>
      <c r="DK82" s="903"/>
      <c r="DL82" s="901"/>
      <c r="DM82" s="902"/>
      <c r="DN82" s="902"/>
      <c r="DO82" s="902"/>
      <c r="DP82" s="903"/>
      <c r="DQ82" s="901"/>
      <c r="DR82" s="902"/>
      <c r="DS82" s="902"/>
      <c r="DT82" s="902"/>
      <c r="DU82" s="903"/>
      <c r="DV82" s="898"/>
      <c r="DW82" s="899"/>
      <c r="DX82" s="899"/>
      <c r="DY82" s="899"/>
      <c r="DZ82" s="900"/>
      <c r="EA82" s="240"/>
    </row>
    <row r="83" spans="1:131" s="241" customFormat="1" ht="26.25" customHeight="1" x14ac:dyDescent="0.15">
      <c r="A83" s="255">
        <v>16</v>
      </c>
      <c r="B83" s="914"/>
      <c r="C83" s="915"/>
      <c r="D83" s="915"/>
      <c r="E83" s="915"/>
      <c r="F83" s="915"/>
      <c r="G83" s="915"/>
      <c r="H83" s="915"/>
      <c r="I83" s="915"/>
      <c r="J83" s="915"/>
      <c r="K83" s="915"/>
      <c r="L83" s="915"/>
      <c r="M83" s="915"/>
      <c r="N83" s="915"/>
      <c r="O83" s="915"/>
      <c r="P83" s="916"/>
      <c r="Q83" s="917"/>
      <c r="R83" s="872"/>
      <c r="S83" s="872"/>
      <c r="T83" s="872"/>
      <c r="U83" s="872"/>
      <c r="V83" s="872"/>
      <c r="W83" s="872"/>
      <c r="X83" s="872"/>
      <c r="Y83" s="872"/>
      <c r="Z83" s="872"/>
      <c r="AA83" s="872"/>
      <c r="AB83" s="872"/>
      <c r="AC83" s="872"/>
      <c r="AD83" s="872"/>
      <c r="AE83" s="872"/>
      <c r="AF83" s="872"/>
      <c r="AG83" s="872"/>
      <c r="AH83" s="872"/>
      <c r="AI83" s="872"/>
      <c r="AJ83" s="872"/>
      <c r="AK83" s="872"/>
      <c r="AL83" s="872"/>
      <c r="AM83" s="872"/>
      <c r="AN83" s="872"/>
      <c r="AO83" s="872"/>
      <c r="AP83" s="872"/>
      <c r="AQ83" s="872"/>
      <c r="AR83" s="872"/>
      <c r="AS83" s="872"/>
      <c r="AT83" s="872"/>
      <c r="AU83" s="872"/>
      <c r="AV83" s="872"/>
      <c r="AW83" s="872"/>
      <c r="AX83" s="872"/>
      <c r="AY83" s="872"/>
      <c r="AZ83" s="918"/>
      <c r="BA83" s="918"/>
      <c r="BB83" s="918"/>
      <c r="BC83" s="918"/>
      <c r="BD83" s="919"/>
      <c r="BE83" s="259"/>
      <c r="BF83" s="259"/>
      <c r="BG83" s="259"/>
      <c r="BH83" s="259"/>
      <c r="BI83" s="259"/>
      <c r="BJ83" s="259"/>
      <c r="BK83" s="259"/>
      <c r="BL83" s="259"/>
      <c r="BM83" s="259"/>
      <c r="BN83" s="259"/>
      <c r="BO83" s="259"/>
      <c r="BP83" s="259"/>
      <c r="BQ83" s="256">
        <v>77</v>
      </c>
      <c r="BR83" s="261"/>
      <c r="BS83" s="904"/>
      <c r="BT83" s="905"/>
      <c r="BU83" s="905"/>
      <c r="BV83" s="905"/>
      <c r="BW83" s="905"/>
      <c r="BX83" s="905"/>
      <c r="BY83" s="905"/>
      <c r="BZ83" s="905"/>
      <c r="CA83" s="905"/>
      <c r="CB83" s="905"/>
      <c r="CC83" s="905"/>
      <c r="CD83" s="905"/>
      <c r="CE83" s="905"/>
      <c r="CF83" s="905"/>
      <c r="CG83" s="906"/>
      <c r="CH83" s="901"/>
      <c r="CI83" s="902"/>
      <c r="CJ83" s="902"/>
      <c r="CK83" s="902"/>
      <c r="CL83" s="903"/>
      <c r="CM83" s="901"/>
      <c r="CN83" s="902"/>
      <c r="CO83" s="902"/>
      <c r="CP83" s="902"/>
      <c r="CQ83" s="903"/>
      <c r="CR83" s="901"/>
      <c r="CS83" s="902"/>
      <c r="CT83" s="902"/>
      <c r="CU83" s="902"/>
      <c r="CV83" s="903"/>
      <c r="CW83" s="901"/>
      <c r="CX83" s="902"/>
      <c r="CY83" s="902"/>
      <c r="CZ83" s="902"/>
      <c r="DA83" s="903"/>
      <c r="DB83" s="901"/>
      <c r="DC83" s="902"/>
      <c r="DD83" s="902"/>
      <c r="DE83" s="902"/>
      <c r="DF83" s="903"/>
      <c r="DG83" s="901"/>
      <c r="DH83" s="902"/>
      <c r="DI83" s="902"/>
      <c r="DJ83" s="902"/>
      <c r="DK83" s="903"/>
      <c r="DL83" s="901"/>
      <c r="DM83" s="902"/>
      <c r="DN83" s="902"/>
      <c r="DO83" s="902"/>
      <c r="DP83" s="903"/>
      <c r="DQ83" s="901"/>
      <c r="DR83" s="902"/>
      <c r="DS83" s="902"/>
      <c r="DT83" s="902"/>
      <c r="DU83" s="903"/>
      <c r="DV83" s="898"/>
      <c r="DW83" s="899"/>
      <c r="DX83" s="899"/>
      <c r="DY83" s="899"/>
      <c r="DZ83" s="900"/>
      <c r="EA83" s="240"/>
    </row>
    <row r="84" spans="1:131" s="241" customFormat="1" ht="26.25" customHeight="1" x14ac:dyDescent="0.15">
      <c r="A84" s="255">
        <v>17</v>
      </c>
      <c r="B84" s="914"/>
      <c r="C84" s="915"/>
      <c r="D84" s="915"/>
      <c r="E84" s="915"/>
      <c r="F84" s="915"/>
      <c r="G84" s="915"/>
      <c r="H84" s="915"/>
      <c r="I84" s="915"/>
      <c r="J84" s="915"/>
      <c r="K84" s="915"/>
      <c r="L84" s="915"/>
      <c r="M84" s="915"/>
      <c r="N84" s="915"/>
      <c r="O84" s="915"/>
      <c r="P84" s="916"/>
      <c r="Q84" s="917"/>
      <c r="R84" s="872"/>
      <c r="S84" s="872"/>
      <c r="T84" s="872"/>
      <c r="U84" s="872"/>
      <c r="V84" s="872"/>
      <c r="W84" s="872"/>
      <c r="X84" s="872"/>
      <c r="Y84" s="872"/>
      <c r="Z84" s="872"/>
      <c r="AA84" s="872"/>
      <c r="AB84" s="872"/>
      <c r="AC84" s="872"/>
      <c r="AD84" s="872"/>
      <c r="AE84" s="872"/>
      <c r="AF84" s="872"/>
      <c r="AG84" s="872"/>
      <c r="AH84" s="872"/>
      <c r="AI84" s="872"/>
      <c r="AJ84" s="872"/>
      <c r="AK84" s="872"/>
      <c r="AL84" s="872"/>
      <c r="AM84" s="872"/>
      <c r="AN84" s="872"/>
      <c r="AO84" s="872"/>
      <c r="AP84" s="872"/>
      <c r="AQ84" s="872"/>
      <c r="AR84" s="872"/>
      <c r="AS84" s="872"/>
      <c r="AT84" s="872"/>
      <c r="AU84" s="872"/>
      <c r="AV84" s="872"/>
      <c r="AW84" s="872"/>
      <c r="AX84" s="872"/>
      <c r="AY84" s="872"/>
      <c r="AZ84" s="918"/>
      <c r="BA84" s="918"/>
      <c r="BB84" s="918"/>
      <c r="BC84" s="918"/>
      <c r="BD84" s="919"/>
      <c r="BE84" s="259"/>
      <c r="BF84" s="259"/>
      <c r="BG84" s="259"/>
      <c r="BH84" s="259"/>
      <c r="BI84" s="259"/>
      <c r="BJ84" s="259"/>
      <c r="BK84" s="259"/>
      <c r="BL84" s="259"/>
      <c r="BM84" s="259"/>
      <c r="BN84" s="259"/>
      <c r="BO84" s="259"/>
      <c r="BP84" s="259"/>
      <c r="BQ84" s="256">
        <v>78</v>
      </c>
      <c r="BR84" s="261"/>
      <c r="BS84" s="904"/>
      <c r="BT84" s="905"/>
      <c r="BU84" s="905"/>
      <c r="BV84" s="905"/>
      <c r="BW84" s="905"/>
      <c r="BX84" s="905"/>
      <c r="BY84" s="905"/>
      <c r="BZ84" s="905"/>
      <c r="CA84" s="905"/>
      <c r="CB84" s="905"/>
      <c r="CC84" s="905"/>
      <c r="CD84" s="905"/>
      <c r="CE84" s="905"/>
      <c r="CF84" s="905"/>
      <c r="CG84" s="906"/>
      <c r="CH84" s="901"/>
      <c r="CI84" s="902"/>
      <c r="CJ84" s="902"/>
      <c r="CK84" s="902"/>
      <c r="CL84" s="903"/>
      <c r="CM84" s="901"/>
      <c r="CN84" s="902"/>
      <c r="CO84" s="902"/>
      <c r="CP84" s="902"/>
      <c r="CQ84" s="903"/>
      <c r="CR84" s="901"/>
      <c r="CS84" s="902"/>
      <c r="CT84" s="902"/>
      <c r="CU84" s="902"/>
      <c r="CV84" s="903"/>
      <c r="CW84" s="901"/>
      <c r="CX84" s="902"/>
      <c r="CY84" s="902"/>
      <c r="CZ84" s="902"/>
      <c r="DA84" s="903"/>
      <c r="DB84" s="901"/>
      <c r="DC84" s="902"/>
      <c r="DD84" s="902"/>
      <c r="DE84" s="902"/>
      <c r="DF84" s="903"/>
      <c r="DG84" s="901"/>
      <c r="DH84" s="902"/>
      <c r="DI84" s="902"/>
      <c r="DJ84" s="902"/>
      <c r="DK84" s="903"/>
      <c r="DL84" s="901"/>
      <c r="DM84" s="902"/>
      <c r="DN84" s="902"/>
      <c r="DO84" s="902"/>
      <c r="DP84" s="903"/>
      <c r="DQ84" s="901"/>
      <c r="DR84" s="902"/>
      <c r="DS84" s="902"/>
      <c r="DT84" s="902"/>
      <c r="DU84" s="903"/>
      <c r="DV84" s="898"/>
      <c r="DW84" s="899"/>
      <c r="DX84" s="899"/>
      <c r="DY84" s="899"/>
      <c r="DZ84" s="900"/>
      <c r="EA84" s="240"/>
    </row>
    <row r="85" spans="1:131" s="241" customFormat="1" ht="26.25" customHeight="1" x14ac:dyDescent="0.15">
      <c r="A85" s="255">
        <v>18</v>
      </c>
      <c r="B85" s="914"/>
      <c r="C85" s="915"/>
      <c r="D85" s="915"/>
      <c r="E85" s="915"/>
      <c r="F85" s="915"/>
      <c r="G85" s="915"/>
      <c r="H85" s="915"/>
      <c r="I85" s="915"/>
      <c r="J85" s="915"/>
      <c r="K85" s="915"/>
      <c r="L85" s="915"/>
      <c r="M85" s="915"/>
      <c r="N85" s="915"/>
      <c r="O85" s="915"/>
      <c r="P85" s="916"/>
      <c r="Q85" s="917"/>
      <c r="R85" s="872"/>
      <c r="S85" s="872"/>
      <c r="T85" s="872"/>
      <c r="U85" s="872"/>
      <c r="V85" s="872"/>
      <c r="W85" s="872"/>
      <c r="X85" s="872"/>
      <c r="Y85" s="872"/>
      <c r="Z85" s="872"/>
      <c r="AA85" s="872"/>
      <c r="AB85" s="872"/>
      <c r="AC85" s="872"/>
      <c r="AD85" s="872"/>
      <c r="AE85" s="872"/>
      <c r="AF85" s="872"/>
      <c r="AG85" s="872"/>
      <c r="AH85" s="872"/>
      <c r="AI85" s="872"/>
      <c r="AJ85" s="872"/>
      <c r="AK85" s="872"/>
      <c r="AL85" s="872"/>
      <c r="AM85" s="872"/>
      <c r="AN85" s="872"/>
      <c r="AO85" s="872"/>
      <c r="AP85" s="872"/>
      <c r="AQ85" s="872"/>
      <c r="AR85" s="872"/>
      <c r="AS85" s="872"/>
      <c r="AT85" s="872"/>
      <c r="AU85" s="872"/>
      <c r="AV85" s="872"/>
      <c r="AW85" s="872"/>
      <c r="AX85" s="872"/>
      <c r="AY85" s="872"/>
      <c r="AZ85" s="918"/>
      <c r="BA85" s="918"/>
      <c r="BB85" s="918"/>
      <c r="BC85" s="918"/>
      <c r="BD85" s="919"/>
      <c r="BE85" s="259"/>
      <c r="BF85" s="259"/>
      <c r="BG85" s="259"/>
      <c r="BH85" s="259"/>
      <c r="BI85" s="259"/>
      <c r="BJ85" s="259"/>
      <c r="BK85" s="259"/>
      <c r="BL85" s="259"/>
      <c r="BM85" s="259"/>
      <c r="BN85" s="259"/>
      <c r="BO85" s="259"/>
      <c r="BP85" s="259"/>
      <c r="BQ85" s="256">
        <v>79</v>
      </c>
      <c r="BR85" s="261"/>
      <c r="BS85" s="904"/>
      <c r="BT85" s="905"/>
      <c r="BU85" s="905"/>
      <c r="BV85" s="905"/>
      <c r="BW85" s="905"/>
      <c r="BX85" s="905"/>
      <c r="BY85" s="905"/>
      <c r="BZ85" s="905"/>
      <c r="CA85" s="905"/>
      <c r="CB85" s="905"/>
      <c r="CC85" s="905"/>
      <c r="CD85" s="905"/>
      <c r="CE85" s="905"/>
      <c r="CF85" s="905"/>
      <c r="CG85" s="906"/>
      <c r="CH85" s="901"/>
      <c r="CI85" s="902"/>
      <c r="CJ85" s="902"/>
      <c r="CK85" s="902"/>
      <c r="CL85" s="903"/>
      <c r="CM85" s="901"/>
      <c r="CN85" s="902"/>
      <c r="CO85" s="902"/>
      <c r="CP85" s="902"/>
      <c r="CQ85" s="903"/>
      <c r="CR85" s="901"/>
      <c r="CS85" s="902"/>
      <c r="CT85" s="902"/>
      <c r="CU85" s="902"/>
      <c r="CV85" s="903"/>
      <c r="CW85" s="901"/>
      <c r="CX85" s="902"/>
      <c r="CY85" s="902"/>
      <c r="CZ85" s="902"/>
      <c r="DA85" s="903"/>
      <c r="DB85" s="901"/>
      <c r="DC85" s="902"/>
      <c r="DD85" s="902"/>
      <c r="DE85" s="902"/>
      <c r="DF85" s="903"/>
      <c r="DG85" s="901"/>
      <c r="DH85" s="902"/>
      <c r="DI85" s="902"/>
      <c r="DJ85" s="902"/>
      <c r="DK85" s="903"/>
      <c r="DL85" s="901"/>
      <c r="DM85" s="902"/>
      <c r="DN85" s="902"/>
      <c r="DO85" s="902"/>
      <c r="DP85" s="903"/>
      <c r="DQ85" s="901"/>
      <c r="DR85" s="902"/>
      <c r="DS85" s="902"/>
      <c r="DT85" s="902"/>
      <c r="DU85" s="903"/>
      <c r="DV85" s="898"/>
      <c r="DW85" s="899"/>
      <c r="DX85" s="899"/>
      <c r="DY85" s="899"/>
      <c r="DZ85" s="900"/>
      <c r="EA85" s="240"/>
    </row>
    <row r="86" spans="1:131" s="241" customFormat="1" ht="26.25" customHeight="1" x14ac:dyDescent="0.15">
      <c r="A86" s="255">
        <v>19</v>
      </c>
      <c r="B86" s="914"/>
      <c r="C86" s="915"/>
      <c r="D86" s="915"/>
      <c r="E86" s="915"/>
      <c r="F86" s="915"/>
      <c r="G86" s="915"/>
      <c r="H86" s="915"/>
      <c r="I86" s="915"/>
      <c r="J86" s="915"/>
      <c r="K86" s="915"/>
      <c r="L86" s="915"/>
      <c r="M86" s="915"/>
      <c r="N86" s="915"/>
      <c r="O86" s="915"/>
      <c r="P86" s="916"/>
      <c r="Q86" s="917"/>
      <c r="R86" s="872"/>
      <c r="S86" s="872"/>
      <c r="T86" s="872"/>
      <c r="U86" s="872"/>
      <c r="V86" s="872"/>
      <c r="W86" s="872"/>
      <c r="X86" s="872"/>
      <c r="Y86" s="872"/>
      <c r="Z86" s="872"/>
      <c r="AA86" s="872"/>
      <c r="AB86" s="872"/>
      <c r="AC86" s="872"/>
      <c r="AD86" s="872"/>
      <c r="AE86" s="872"/>
      <c r="AF86" s="872"/>
      <c r="AG86" s="872"/>
      <c r="AH86" s="872"/>
      <c r="AI86" s="872"/>
      <c r="AJ86" s="872"/>
      <c r="AK86" s="872"/>
      <c r="AL86" s="872"/>
      <c r="AM86" s="872"/>
      <c r="AN86" s="872"/>
      <c r="AO86" s="872"/>
      <c r="AP86" s="872"/>
      <c r="AQ86" s="872"/>
      <c r="AR86" s="872"/>
      <c r="AS86" s="872"/>
      <c r="AT86" s="872"/>
      <c r="AU86" s="872"/>
      <c r="AV86" s="872"/>
      <c r="AW86" s="872"/>
      <c r="AX86" s="872"/>
      <c r="AY86" s="872"/>
      <c r="AZ86" s="918"/>
      <c r="BA86" s="918"/>
      <c r="BB86" s="918"/>
      <c r="BC86" s="918"/>
      <c r="BD86" s="919"/>
      <c r="BE86" s="259"/>
      <c r="BF86" s="259"/>
      <c r="BG86" s="259"/>
      <c r="BH86" s="259"/>
      <c r="BI86" s="259"/>
      <c r="BJ86" s="259"/>
      <c r="BK86" s="259"/>
      <c r="BL86" s="259"/>
      <c r="BM86" s="259"/>
      <c r="BN86" s="259"/>
      <c r="BO86" s="259"/>
      <c r="BP86" s="259"/>
      <c r="BQ86" s="256">
        <v>80</v>
      </c>
      <c r="BR86" s="261"/>
      <c r="BS86" s="904"/>
      <c r="BT86" s="905"/>
      <c r="BU86" s="905"/>
      <c r="BV86" s="905"/>
      <c r="BW86" s="905"/>
      <c r="BX86" s="905"/>
      <c r="BY86" s="905"/>
      <c r="BZ86" s="905"/>
      <c r="CA86" s="905"/>
      <c r="CB86" s="905"/>
      <c r="CC86" s="905"/>
      <c r="CD86" s="905"/>
      <c r="CE86" s="905"/>
      <c r="CF86" s="905"/>
      <c r="CG86" s="906"/>
      <c r="CH86" s="901"/>
      <c r="CI86" s="902"/>
      <c r="CJ86" s="902"/>
      <c r="CK86" s="902"/>
      <c r="CL86" s="903"/>
      <c r="CM86" s="901"/>
      <c r="CN86" s="902"/>
      <c r="CO86" s="902"/>
      <c r="CP86" s="902"/>
      <c r="CQ86" s="903"/>
      <c r="CR86" s="901"/>
      <c r="CS86" s="902"/>
      <c r="CT86" s="902"/>
      <c r="CU86" s="902"/>
      <c r="CV86" s="903"/>
      <c r="CW86" s="901"/>
      <c r="CX86" s="902"/>
      <c r="CY86" s="902"/>
      <c r="CZ86" s="902"/>
      <c r="DA86" s="903"/>
      <c r="DB86" s="901"/>
      <c r="DC86" s="902"/>
      <c r="DD86" s="902"/>
      <c r="DE86" s="902"/>
      <c r="DF86" s="903"/>
      <c r="DG86" s="901"/>
      <c r="DH86" s="902"/>
      <c r="DI86" s="902"/>
      <c r="DJ86" s="902"/>
      <c r="DK86" s="903"/>
      <c r="DL86" s="901"/>
      <c r="DM86" s="902"/>
      <c r="DN86" s="902"/>
      <c r="DO86" s="902"/>
      <c r="DP86" s="903"/>
      <c r="DQ86" s="901"/>
      <c r="DR86" s="902"/>
      <c r="DS86" s="902"/>
      <c r="DT86" s="902"/>
      <c r="DU86" s="903"/>
      <c r="DV86" s="898"/>
      <c r="DW86" s="899"/>
      <c r="DX86" s="899"/>
      <c r="DY86" s="899"/>
      <c r="DZ86" s="900"/>
      <c r="EA86" s="240"/>
    </row>
    <row r="87" spans="1:131" s="241" customFormat="1" ht="26.25" customHeight="1" x14ac:dyDescent="0.15">
      <c r="A87" s="263">
        <v>20</v>
      </c>
      <c r="B87" s="923"/>
      <c r="C87" s="924"/>
      <c r="D87" s="924"/>
      <c r="E87" s="924"/>
      <c r="F87" s="924"/>
      <c r="G87" s="924"/>
      <c r="H87" s="924"/>
      <c r="I87" s="924"/>
      <c r="J87" s="924"/>
      <c r="K87" s="924"/>
      <c r="L87" s="924"/>
      <c r="M87" s="924"/>
      <c r="N87" s="924"/>
      <c r="O87" s="924"/>
      <c r="P87" s="925"/>
      <c r="Q87" s="926"/>
      <c r="R87" s="927"/>
      <c r="S87" s="927"/>
      <c r="T87" s="927"/>
      <c r="U87" s="927"/>
      <c r="V87" s="927"/>
      <c r="W87" s="927"/>
      <c r="X87" s="927"/>
      <c r="Y87" s="927"/>
      <c r="Z87" s="927"/>
      <c r="AA87" s="927"/>
      <c r="AB87" s="927"/>
      <c r="AC87" s="927"/>
      <c r="AD87" s="927"/>
      <c r="AE87" s="927"/>
      <c r="AF87" s="927"/>
      <c r="AG87" s="927"/>
      <c r="AH87" s="927"/>
      <c r="AI87" s="927"/>
      <c r="AJ87" s="927"/>
      <c r="AK87" s="927"/>
      <c r="AL87" s="927"/>
      <c r="AM87" s="927"/>
      <c r="AN87" s="927"/>
      <c r="AO87" s="927"/>
      <c r="AP87" s="927"/>
      <c r="AQ87" s="927"/>
      <c r="AR87" s="927"/>
      <c r="AS87" s="927"/>
      <c r="AT87" s="927"/>
      <c r="AU87" s="927"/>
      <c r="AV87" s="927"/>
      <c r="AW87" s="927"/>
      <c r="AX87" s="927"/>
      <c r="AY87" s="927"/>
      <c r="AZ87" s="928"/>
      <c r="BA87" s="928"/>
      <c r="BB87" s="928"/>
      <c r="BC87" s="928"/>
      <c r="BD87" s="929"/>
      <c r="BE87" s="259"/>
      <c r="BF87" s="259"/>
      <c r="BG87" s="259"/>
      <c r="BH87" s="259"/>
      <c r="BI87" s="259"/>
      <c r="BJ87" s="259"/>
      <c r="BK87" s="259"/>
      <c r="BL87" s="259"/>
      <c r="BM87" s="259"/>
      <c r="BN87" s="259"/>
      <c r="BO87" s="259"/>
      <c r="BP87" s="259"/>
      <c r="BQ87" s="256">
        <v>81</v>
      </c>
      <c r="BR87" s="261"/>
      <c r="BS87" s="904"/>
      <c r="BT87" s="905"/>
      <c r="BU87" s="905"/>
      <c r="BV87" s="905"/>
      <c r="BW87" s="905"/>
      <c r="BX87" s="905"/>
      <c r="BY87" s="905"/>
      <c r="BZ87" s="905"/>
      <c r="CA87" s="905"/>
      <c r="CB87" s="905"/>
      <c r="CC87" s="905"/>
      <c r="CD87" s="905"/>
      <c r="CE87" s="905"/>
      <c r="CF87" s="905"/>
      <c r="CG87" s="906"/>
      <c r="CH87" s="901"/>
      <c r="CI87" s="902"/>
      <c r="CJ87" s="902"/>
      <c r="CK87" s="902"/>
      <c r="CL87" s="903"/>
      <c r="CM87" s="901"/>
      <c r="CN87" s="902"/>
      <c r="CO87" s="902"/>
      <c r="CP87" s="902"/>
      <c r="CQ87" s="903"/>
      <c r="CR87" s="901"/>
      <c r="CS87" s="902"/>
      <c r="CT87" s="902"/>
      <c r="CU87" s="902"/>
      <c r="CV87" s="903"/>
      <c r="CW87" s="901"/>
      <c r="CX87" s="902"/>
      <c r="CY87" s="902"/>
      <c r="CZ87" s="902"/>
      <c r="DA87" s="903"/>
      <c r="DB87" s="901"/>
      <c r="DC87" s="902"/>
      <c r="DD87" s="902"/>
      <c r="DE87" s="902"/>
      <c r="DF87" s="903"/>
      <c r="DG87" s="901"/>
      <c r="DH87" s="902"/>
      <c r="DI87" s="902"/>
      <c r="DJ87" s="902"/>
      <c r="DK87" s="903"/>
      <c r="DL87" s="901"/>
      <c r="DM87" s="902"/>
      <c r="DN87" s="902"/>
      <c r="DO87" s="902"/>
      <c r="DP87" s="903"/>
      <c r="DQ87" s="901"/>
      <c r="DR87" s="902"/>
      <c r="DS87" s="902"/>
      <c r="DT87" s="902"/>
      <c r="DU87" s="903"/>
      <c r="DV87" s="898"/>
      <c r="DW87" s="899"/>
      <c r="DX87" s="899"/>
      <c r="DY87" s="899"/>
      <c r="DZ87" s="900"/>
      <c r="EA87" s="240"/>
    </row>
    <row r="88" spans="1:131" s="241" customFormat="1" ht="26.25" customHeight="1" thickBot="1" x14ac:dyDescent="0.2">
      <c r="A88" s="258" t="s">
        <v>385</v>
      </c>
      <c r="B88" s="832" t="s">
        <v>414</v>
      </c>
      <c r="C88" s="833"/>
      <c r="D88" s="833"/>
      <c r="E88" s="833"/>
      <c r="F88" s="833"/>
      <c r="G88" s="833"/>
      <c r="H88" s="833"/>
      <c r="I88" s="833"/>
      <c r="J88" s="833"/>
      <c r="K88" s="833"/>
      <c r="L88" s="833"/>
      <c r="M88" s="833"/>
      <c r="N88" s="833"/>
      <c r="O88" s="833"/>
      <c r="P88" s="834"/>
      <c r="Q88" s="879"/>
      <c r="R88" s="880"/>
      <c r="S88" s="880"/>
      <c r="T88" s="880"/>
      <c r="U88" s="880"/>
      <c r="V88" s="880"/>
      <c r="W88" s="880"/>
      <c r="X88" s="880"/>
      <c r="Y88" s="880"/>
      <c r="Z88" s="880"/>
      <c r="AA88" s="880"/>
      <c r="AB88" s="880"/>
      <c r="AC88" s="880"/>
      <c r="AD88" s="880"/>
      <c r="AE88" s="880"/>
      <c r="AF88" s="883">
        <v>37</v>
      </c>
      <c r="AG88" s="883"/>
      <c r="AH88" s="883"/>
      <c r="AI88" s="883"/>
      <c r="AJ88" s="883"/>
      <c r="AK88" s="880"/>
      <c r="AL88" s="880"/>
      <c r="AM88" s="880"/>
      <c r="AN88" s="880"/>
      <c r="AO88" s="880"/>
      <c r="AP88" s="883">
        <v>681</v>
      </c>
      <c r="AQ88" s="883"/>
      <c r="AR88" s="883"/>
      <c r="AS88" s="883"/>
      <c r="AT88" s="883"/>
      <c r="AU88" s="883">
        <v>108</v>
      </c>
      <c r="AV88" s="883"/>
      <c r="AW88" s="883"/>
      <c r="AX88" s="883"/>
      <c r="AY88" s="883"/>
      <c r="AZ88" s="888"/>
      <c r="BA88" s="888"/>
      <c r="BB88" s="888"/>
      <c r="BC88" s="888"/>
      <c r="BD88" s="889"/>
      <c r="BE88" s="259"/>
      <c r="BF88" s="259"/>
      <c r="BG88" s="259"/>
      <c r="BH88" s="259"/>
      <c r="BI88" s="259"/>
      <c r="BJ88" s="259"/>
      <c r="BK88" s="259"/>
      <c r="BL88" s="259"/>
      <c r="BM88" s="259"/>
      <c r="BN88" s="259"/>
      <c r="BO88" s="259"/>
      <c r="BP88" s="259"/>
      <c r="BQ88" s="256">
        <v>82</v>
      </c>
      <c r="BR88" s="261"/>
      <c r="BS88" s="904"/>
      <c r="BT88" s="905"/>
      <c r="BU88" s="905"/>
      <c r="BV88" s="905"/>
      <c r="BW88" s="905"/>
      <c r="BX88" s="905"/>
      <c r="BY88" s="905"/>
      <c r="BZ88" s="905"/>
      <c r="CA88" s="905"/>
      <c r="CB88" s="905"/>
      <c r="CC88" s="905"/>
      <c r="CD88" s="905"/>
      <c r="CE88" s="905"/>
      <c r="CF88" s="905"/>
      <c r="CG88" s="906"/>
      <c r="CH88" s="901"/>
      <c r="CI88" s="902"/>
      <c r="CJ88" s="902"/>
      <c r="CK88" s="902"/>
      <c r="CL88" s="903"/>
      <c r="CM88" s="901"/>
      <c r="CN88" s="902"/>
      <c r="CO88" s="902"/>
      <c r="CP88" s="902"/>
      <c r="CQ88" s="903"/>
      <c r="CR88" s="901"/>
      <c r="CS88" s="902"/>
      <c r="CT88" s="902"/>
      <c r="CU88" s="902"/>
      <c r="CV88" s="903"/>
      <c r="CW88" s="901"/>
      <c r="CX88" s="902"/>
      <c r="CY88" s="902"/>
      <c r="CZ88" s="902"/>
      <c r="DA88" s="903"/>
      <c r="DB88" s="901"/>
      <c r="DC88" s="902"/>
      <c r="DD88" s="902"/>
      <c r="DE88" s="902"/>
      <c r="DF88" s="903"/>
      <c r="DG88" s="901"/>
      <c r="DH88" s="902"/>
      <c r="DI88" s="902"/>
      <c r="DJ88" s="902"/>
      <c r="DK88" s="903"/>
      <c r="DL88" s="901"/>
      <c r="DM88" s="902"/>
      <c r="DN88" s="902"/>
      <c r="DO88" s="902"/>
      <c r="DP88" s="903"/>
      <c r="DQ88" s="901"/>
      <c r="DR88" s="902"/>
      <c r="DS88" s="902"/>
      <c r="DT88" s="902"/>
      <c r="DU88" s="903"/>
      <c r="DV88" s="898"/>
      <c r="DW88" s="899"/>
      <c r="DX88" s="899"/>
      <c r="DY88" s="899"/>
      <c r="DZ88" s="900"/>
      <c r="EA88" s="240"/>
    </row>
    <row r="89" spans="1:131" s="241" customFormat="1" ht="26.25" hidden="1" customHeight="1" x14ac:dyDescent="0.15">
      <c r="A89" s="264"/>
      <c r="B89" s="265"/>
      <c r="C89" s="265"/>
      <c r="D89" s="265"/>
      <c r="E89" s="265"/>
      <c r="F89" s="265"/>
      <c r="G89" s="265"/>
      <c r="H89" s="265"/>
      <c r="I89" s="265"/>
      <c r="J89" s="265"/>
      <c r="K89" s="265"/>
      <c r="L89" s="265"/>
      <c r="M89" s="265"/>
      <c r="N89" s="265"/>
      <c r="O89" s="265"/>
      <c r="P89" s="265"/>
      <c r="Q89" s="266"/>
      <c r="R89" s="266"/>
      <c r="S89" s="266"/>
      <c r="T89" s="266"/>
      <c r="U89" s="266"/>
      <c r="V89" s="266"/>
      <c r="W89" s="266"/>
      <c r="X89" s="266"/>
      <c r="Y89" s="266"/>
      <c r="Z89" s="266"/>
      <c r="AA89" s="266"/>
      <c r="AB89" s="266"/>
      <c r="AC89" s="266"/>
      <c r="AD89" s="266"/>
      <c r="AE89" s="266"/>
      <c r="AF89" s="266"/>
      <c r="AG89" s="266"/>
      <c r="AH89" s="266"/>
      <c r="AI89" s="266"/>
      <c r="AJ89" s="266"/>
      <c r="AK89" s="266"/>
      <c r="AL89" s="266"/>
      <c r="AM89" s="266"/>
      <c r="AN89" s="266"/>
      <c r="AO89" s="266"/>
      <c r="AP89" s="266"/>
      <c r="AQ89" s="266"/>
      <c r="AR89" s="266"/>
      <c r="AS89" s="266"/>
      <c r="AT89" s="266"/>
      <c r="AU89" s="266"/>
      <c r="AV89" s="266"/>
      <c r="AW89" s="266"/>
      <c r="AX89" s="266"/>
      <c r="AY89" s="266"/>
      <c r="AZ89" s="267"/>
      <c r="BA89" s="267"/>
      <c r="BB89" s="267"/>
      <c r="BC89" s="267"/>
      <c r="BD89" s="267"/>
      <c r="BE89" s="259"/>
      <c r="BF89" s="259"/>
      <c r="BG89" s="259"/>
      <c r="BH89" s="259"/>
      <c r="BI89" s="259"/>
      <c r="BJ89" s="259"/>
      <c r="BK89" s="259"/>
      <c r="BL89" s="259"/>
      <c r="BM89" s="259"/>
      <c r="BN89" s="259"/>
      <c r="BO89" s="259"/>
      <c r="BP89" s="259"/>
      <c r="BQ89" s="256">
        <v>83</v>
      </c>
      <c r="BR89" s="261"/>
      <c r="BS89" s="904"/>
      <c r="BT89" s="905"/>
      <c r="BU89" s="905"/>
      <c r="BV89" s="905"/>
      <c r="BW89" s="905"/>
      <c r="BX89" s="905"/>
      <c r="BY89" s="905"/>
      <c r="BZ89" s="905"/>
      <c r="CA89" s="905"/>
      <c r="CB89" s="905"/>
      <c r="CC89" s="905"/>
      <c r="CD89" s="905"/>
      <c r="CE89" s="905"/>
      <c r="CF89" s="905"/>
      <c r="CG89" s="906"/>
      <c r="CH89" s="901"/>
      <c r="CI89" s="902"/>
      <c r="CJ89" s="902"/>
      <c r="CK89" s="902"/>
      <c r="CL89" s="903"/>
      <c r="CM89" s="901"/>
      <c r="CN89" s="902"/>
      <c r="CO89" s="902"/>
      <c r="CP89" s="902"/>
      <c r="CQ89" s="903"/>
      <c r="CR89" s="901"/>
      <c r="CS89" s="902"/>
      <c r="CT89" s="902"/>
      <c r="CU89" s="902"/>
      <c r="CV89" s="903"/>
      <c r="CW89" s="901"/>
      <c r="CX89" s="902"/>
      <c r="CY89" s="902"/>
      <c r="CZ89" s="902"/>
      <c r="DA89" s="903"/>
      <c r="DB89" s="901"/>
      <c r="DC89" s="902"/>
      <c r="DD89" s="902"/>
      <c r="DE89" s="902"/>
      <c r="DF89" s="903"/>
      <c r="DG89" s="901"/>
      <c r="DH89" s="902"/>
      <c r="DI89" s="902"/>
      <c r="DJ89" s="902"/>
      <c r="DK89" s="903"/>
      <c r="DL89" s="901"/>
      <c r="DM89" s="902"/>
      <c r="DN89" s="902"/>
      <c r="DO89" s="902"/>
      <c r="DP89" s="903"/>
      <c r="DQ89" s="901"/>
      <c r="DR89" s="902"/>
      <c r="DS89" s="902"/>
      <c r="DT89" s="902"/>
      <c r="DU89" s="903"/>
      <c r="DV89" s="898"/>
      <c r="DW89" s="899"/>
      <c r="DX89" s="899"/>
      <c r="DY89" s="899"/>
      <c r="DZ89" s="900"/>
      <c r="EA89" s="240"/>
    </row>
    <row r="90" spans="1:131" s="241" customFormat="1" ht="26.25" hidden="1" customHeight="1" x14ac:dyDescent="0.15">
      <c r="A90" s="264"/>
      <c r="B90" s="265"/>
      <c r="C90" s="265"/>
      <c r="D90" s="265"/>
      <c r="E90" s="265"/>
      <c r="F90" s="265"/>
      <c r="G90" s="265"/>
      <c r="H90" s="265"/>
      <c r="I90" s="265"/>
      <c r="J90" s="265"/>
      <c r="K90" s="265"/>
      <c r="L90" s="265"/>
      <c r="M90" s="265"/>
      <c r="N90" s="265"/>
      <c r="O90" s="265"/>
      <c r="P90" s="265"/>
      <c r="Q90" s="266"/>
      <c r="R90" s="266"/>
      <c r="S90" s="266"/>
      <c r="T90" s="266"/>
      <c r="U90" s="266"/>
      <c r="V90" s="266"/>
      <c r="W90" s="266"/>
      <c r="X90" s="266"/>
      <c r="Y90" s="266"/>
      <c r="Z90" s="266"/>
      <c r="AA90" s="266"/>
      <c r="AB90" s="266"/>
      <c r="AC90" s="266"/>
      <c r="AD90" s="266"/>
      <c r="AE90" s="266"/>
      <c r="AF90" s="266"/>
      <c r="AG90" s="266"/>
      <c r="AH90" s="266"/>
      <c r="AI90" s="266"/>
      <c r="AJ90" s="266"/>
      <c r="AK90" s="266"/>
      <c r="AL90" s="266"/>
      <c r="AM90" s="266"/>
      <c r="AN90" s="266"/>
      <c r="AO90" s="266"/>
      <c r="AP90" s="266"/>
      <c r="AQ90" s="266"/>
      <c r="AR90" s="266"/>
      <c r="AS90" s="266"/>
      <c r="AT90" s="266"/>
      <c r="AU90" s="266"/>
      <c r="AV90" s="266"/>
      <c r="AW90" s="266"/>
      <c r="AX90" s="266"/>
      <c r="AY90" s="266"/>
      <c r="AZ90" s="267"/>
      <c r="BA90" s="267"/>
      <c r="BB90" s="267"/>
      <c r="BC90" s="267"/>
      <c r="BD90" s="267"/>
      <c r="BE90" s="259"/>
      <c r="BF90" s="259"/>
      <c r="BG90" s="259"/>
      <c r="BH90" s="259"/>
      <c r="BI90" s="259"/>
      <c r="BJ90" s="259"/>
      <c r="BK90" s="259"/>
      <c r="BL90" s="259"/>
      <c r="BM90" s="259"/>
      <c r="BN90" s="259"/>
      <c r="BO90" s="259"/>
      <c r="BP90" s="259"/>
      <c r="BQ90" s="256">
        <v>84</v>
      </c>
      <c r="BR90" s="261"/>
      <c r="BS90" s="904"/>
      <c r="BT90" s="905"/>
      <c r="BU90" s="905"/>
      <c r="BV90" s="905"/>
      <c r="BW90" s="905"/>
      <c r="BX90" s="905"/>
      <c r="BY90" s="905"/>
      <c r="BZ90" s="905"/>
      <c r="CA90" s="905"/>
      <c r="CB90" s="905"/>
      <c r="CC90" s="905"/>
      <c r="CD90" s="905"/>
      <c r="CE90" s="905"/>
      <c r="CF90" s="905"/>
      <c r="CG90" s="906"/>
      <c r="CH90" s="901"/>
      <c r="CI90" s="902"/>
      <c r="CJ90" s="902"/>
      <c r="CK90" s="902"/>
      <c r="CL90" s="903"/>
      <c r="CM90" s="901"/>
      <c r="CN90" s="902"/>
      <c r="CO90" s="902"/>
      <c r="CP90" s="902"/>
      <c r="CQ90" s="903"/>
      <c r="CR90" s="901"/>
      <c r="CS90" s="902"/>
      <c r="CT90" s="902"/>
      <c r="CU90" s="902"/>
      <c r="CV90" s="903"/>
      <c r="CW90" s="901"/>
      <c r="CX90" s="902"/>
      <c r="CY90" s="902"/>
      <c r="CZ90" s="902"/>
      <c r="DA90" s="903"/>
      <c r="DB90" s="901"/>
      <c r="DC90" s="902"/>
      <c r="DD90" s="902"/>
      <c r="DE90" s="902"/>
      <c r="DF90" s="903"/>
      <c r="DG90" s="901"/>
      <c r="DH90" s="902"/>
      <c r="DI90" s="902"/>
      <c r="DJ90" s="902"/>
      <c r="DK90" s="903"/>
      <c r="DL90" s="901"/>
      <c r="DM90" s="902"/>
      <c r="DN90" s="902"/>
      <c r="DO90" s="902"/>
      <c r="DP90" s="903"/>
      <c r="DQ90" s="901"/>
      <c r="DR90" s="902"/>
      <c r="DS90" s="902"/>
      <c r="DT90" s="902"/>
      <c r="DU90" s="903"/>
      <c r="DV90" s="898"/>
      <c r="DW90" s="899"/>
      <c r="DX90" s="899"/>
      <c r="DY90" s="899"/>
      <c r="DZ90" s="900"/>
      <c r="EA90" s="240"/>
    </row>
    <row r="91" spans="1:131" s="241" customFormat="1" ht="26.25" hidden="1" customHeight="1" x14ac:dyDescent="0.15">
      <c r="A91" s="264"/>
      <c r="B91" s="265"/>
      <c r="C91" s="265"/>
      <c r="D91" s="265"/>
      <c r="E91" s="265"/>
      <c r="F91" s="265"/>
      <c r="G91" s="265"/>
      <c r="H91" s="265"/>
      <c r="I91" s="265"/>
      <c r="J91" s="265"/>
      <c r="K91" s="265"/>
      <c r="L91" s="265"/>
      <c r="M91" s="265"/>
      <c r="N91" s="265"/>
      <c r="O91" s="265"/>
      <c r="P91" s="265"/>
      <c r="Q91" s="266"/>
      <c r="R91" s="266"/>
      <c r="S91" s="266"/>
      <c r="T91" s="266"/>
      <c r="U91" s="266"/>
      <c r="V91" s="266"/>
      <c r="W91" s="266"/>
      <c r="X91" s="266"/>
      <c r="Y91" s="266"/>
      <c r="Z91" s="266"/>
      <c r="AA91" s="266"/>
      <c r="AB91" s="266"/>
      <c r="AC91" s="266"/>
      <c r="AD91" s="266"/>
      <c r="AE91" s="266"/>
      <c r="AF91" s="266"/>
      <c r="AG91" s="266"/>
      <c r="AH91" s="266"/>
      <c r="AI91" s="266"/>
      <c r="AJ91" s="266"/>
      <c r="AK91" s="266"/>
      <c r="AL91" s="266"/>
      <c r="AM91" s="266"/>
      <c r="AN91" s="266"/>
      <c r="AO91" s="266"/>
      <c r="AP91" s="266"/>
      <c r="AQ91" s="266"/>
      <c r="AR91" s="266"/>
      <c r="AS91" s="266"/>
      <c r="AT91" s="266"/>
      <c r="AU91" s="266"/>
      <c r="AV91" s="266"/>
      <c r="AW91" s="266"/>
      <c r="AX91" s="266"/>
      <c r="AY91" s="266"/>
      <c r="AZ91" s="267"/>
      <c r="BA91" s="267"/>
      <c r="BB91" s="267"/>
      <c r="BC91" s="267"/>
      <c r="BD91" s="267"/>
      <c r="BE91" s="259"/>
      <c r="BF91" s="259"/>
      <c r="BG91" s="259"/>
      <c r="BH91" s="259"/>
      <c r="BI91" s="259"/>
      <c r="BJ91" s="259"/>
      <c r="BK91" s="259"/>
      <c r="BL91" s="259"/>
      <c r="BM91" s="259"/>
      <c r="BN91" s="259"/>
      <c r="BO91" s="259"/>
      <c r="BP91" s="259"/>
      <c r="BQ91" s="256">
        <v>85</v>
      </c>
      <c r="BR91" s="261"/>
      <c r="BS91" s="904"/>
      <c r="BT91" s="905"/>
      <c r="BU91" s="905"/>
      <c r="BV91" s="905"/>
      <c r="BW91" s="905"/>
      <c r="BX91" s="905"/>
      <c r="BY91" s="905"/>
      <c r="BZ91" s="905"/>
      <c r="CA91" s="905"/>
      <c r="CB91" s="905"/>
      <c r="CC91" s="905"/>
      <c r="CD91" s="905"/>
      <c r="CE91" s="905"/>
      <c r="CF91" s="905"/>
      <c r="CG91" s="906"/>
      <c r="CH91" s="901"/>
      <c r="CI91" s="902"/>
      <c r="CJ91" s="902"/>
      <c r="CK91" s="902"/>
      <c r="CL91" s="903"/>
      <c r="CM91" s="901"/>
      <c r="CN91" s="902"/>
      <c r="CO91" s="902"/>
      <c r="CP91" s="902"/>
      <c r="CQ91" s="903"/>
      <c r="CR91" s="901"/>
      <c r="CS91" s="902"/>
      <c r="CT91" s="902"/>
      <c r="CU91" s="902"/>
      <c r="CV91" s="903"/>
      <c r="CW91" s="901"/>
      <c r="CX91" s="902"/>
      <c r="CY91" s="902"/>
      <c r="CZ91" s="902"/>
      <c r="DA91" s="903"/>
      <c r="DB91" s="901"/>
      <c r="DC91" s="902"/>
      <c r="DD91" s="902"/>
      <c r="DE91" s="902"/>
      <c r="DF91" s="903"/>
      <c r="DG91" s="901"/>
      <c r="DH91" s="902"/>
      <c r="DI91" s="902"/>
      <c r="DJ91" s="902"/>
      <c r="DK91" s="903"/>
      <c r="DL91" s="901"/>
      <c r="DM91" s="902"/>
      <c r="DN91" s="902"/>
      <c r="DO91" s="902"/>
      <c r="DP91" s="903"/>
      <c r="DQ91" s="901"/>
      <c r="DR91" s="902"/>
      <c r="DS91" s="902"/>
      <c r="DT91" s="902"/>
      <c r="DU91" s="903"/>
      <c r="DV91" s="898"/>
      <c r="DW91" s="899"/>
      <c r="DX91" s="899"/>
      <c r="DY91" s="899"/>
      <c r="DZ91" s="900"/>
      <c r="EA91" s="240"/>
    </row>
    <row r="92" spans="1:131" s="241" customFormat="1" ht="26.25" hidden="1" customHeight="1" x14ac:dyDescent="0.15">
      <c r="A92" s="264"/>
      <c r="B92" s="265"/>
      <c r="C92" s="265"/>
      <c r="D92" s="265"/>
      <c r="E92" s="265"/>
      <c r="F92" s="265"/>
      <c r="G92" s="265"/>
      <c r="H92" s="265"/>
      <c r="I92" s="265"/>
      <c r="J92" s="265"/>
      <c r="K92" s="265"/>
      <c r="L92" s="265"/>
      <c r="M92" s="265"/>
      <c r="N92" s="265"/>
      <c r="O92" s="265"/>
      <c r="P92" s="265"/>
      <c r="Q92" s="266"/>
      <c r="R92" s="266"/>
      <c r="S92" s="266"/>
      <c r="T92" s="266"/>
      <c r="U92" s="266"/>
      <c r="V92" s="266"/>
      <c r="W92" s="266"/>
      <c r="X92" s="266"/>
      <c r="Y92" s="266"/>
      <c r="Z92" s="266"/>
      <c r="AA92" s="266"/>
      <c r="AB92" s="266"/>
      <c r="AC92" s="266"/>
      <c r="AD92" s="266"/>
      <c r="AE92" s="266"/>
      <c r="AF92" s="266"/>
      <c r="AG92" s="266"/>
      <c r="AH92" s="266"/>
      <c r="AI92" s="266"/>
      <c r="AJ92" s="266"/>
      <c r="AK92" s="266"/>
      <c r="AL92" s="266"/>
      <c r="AM92" s="266"/>
      <c r="AN92" s="266"/>
      <c r="AO92" s="266"/>
      <c r="AP92" s="266"/>
      <c r="AQ92" s="266"/>
      <c r="AR92" s="266"/>
      <c r="AS92" s="266"/>
      <c r="AT92" s="266"/>
      <c r="AU92" s="266"/>
      <c r="AV92" s="266"/>
      <c r="AW92" s="266"/>
      <c r="AX92" s="266"/>
      <c r="AY92" s="266"/>
      <c r="AZ92" s="267"/>
      <c r="BA92" s="267"/>
      <c r="BB92" s="267"/>
      <c r="BC92" s="267"/>
      <c r="BD92" s="267"/>
      <c r="BE92" s="259"/>
      <c r="BF92" s="259"/>
      <c r="BG92" s="259"/>
      <c r="BH92" s="259"/>
      <c r="BI92" s="259"/>
      <c r="BJ92" s="259"/>
      <c r="BK92" s="259"/>
      <c r="BL92" s="259"/>
      <c r="BM92" s="259"/>
      <c r="BN92" s="259"/>
      <c r="BO92" s="259"/>
      <c r="BP92" s="259"/>
      <c r="BQ92" s="256">
        <v>86</v>
      </c>
      <c r="BR92" s="261"/>
      <c r="BS92" s="904"/>
      <c r="BT92" s="905"/>
      <c r="BU92" s="905"/>
      <c r="BV92" s="905"/>
      <c r="BW92" s="905"/>
      <c r="BX92" s="905"/>
      <c r="BY92" s="905"/>
      <c r="BZ92" s="905"/>
      <c r="CA92" s="905"/>
      <c r="CB92" s="905"/>
      <c r="CC92" s="905"/>
      <c r="CD92" s="905"/>
      <c r="CE92" s="905"/>
      <c r="CF92" s="905"/>
      <c r="CG92" s="906"/>
      <c r="CH92" s="901"/>
      <c r="CI92" s="902"/>
      <c r="CJ92" s="902"/>
      <c r="CK92" s="902"/>
      <c r="CL92" s="903"/>
      <c r="CM92" s="901"/>
      <c r="CN92" s="902"/>
      <c r="CO92" s="902"/>
      <c r="CP92" s="902"/>
      <c r="CQ92" s="903"/>
      <c r="CR92" s="901"/>
      <c r="CS92" s="902"/>
      <c r="CT92" s="902"/>
      <c r="CU92" s="902"/>
      <c r="CV92" s="903"/>
      <c r="CW92" s="901"/>
      <c r="CX92" s="902"/>
      <c r="CY92" s="902"/>
      <c r="CZ92" s="902"/>
      <c r="DA92" s="903"/>
      <c r="DB92" s="901"/>
      <c r="DC92" s="902"/>
      <c r="DD92" s="902"/>
      <c r="DE92" s="902"/>
      <c r="DF92" s="903"/>
      <c r="DG92" s="901"/>
      <c r="DH92" s="902"/>
      <c r="DI92" s="902"/>
      <c r="DJ92" s="902"/>
      <c r="DK92" s="903"/>
      <c r="DL92" s="901"/>
      <c r="DM92" s="902"/>
      <c r="DN92" s="902"/>
      <c r="DO92" s="902"/>
      <c r="DP92" s="903"/>
      <c r="DQ92" s="901"/>
      <c r="DR92" s="902"/>
      <c r="DS92" s="902"/>
      <c r="DT92" s="902"/>
      <c r="DU92" s="903"/>
      <c r="DV92" s="898"/>
      <c r="DW92" s="899"/>
      <c r="DX92" s="899"/>
      <c r="DY92" s="899"/>
      <c r="DZ92" s="900"/>
      <c r="EA92" s="240"/>
    </row>
    <row r="93" spans="1:131" s="241" customFormat="1" ht="26.25" hidden="1" customHeight="1" x14ac:dyDescent="0.15">
      <c r="A93" s="264"/>
      <c r="B93" s="265"/>
      <c r="C93" s="265"/>
      <c r="D93" s="265"/>
      <c r="E93" s="265"/>
      <c r="F93" s="265"/>
      <c r="G93" s="265"/>
      <c r="H93" s="265"/>
      <c r="I93" s="265"/>
      <c r="J93" s="265"/>
      <c r="K93" s="265"/>
      <c r="L93" s="265"/>
      <c r="M93" s="265"/>
      <c r="N93" s="265"/>
      <c r="O93" s="265"/>
      <c r="P93" s="265"/>
      <c r="Q93" s="266"/>
      <c r="R93" s="266"/>
      <c r="S93" s="266"/>
      <c r="T93" s="266"/>
      <c r="U93" s="266"/>
      <c r="V93" s="266"/>
      <c r="W93" s="266"/>
      <c r="X93" s="266"/>
      <c r="Y93" s="266"/>
      <c r="Z93" s="266"/>
      <c r="AA93" s="266"/>
      <c r="AB93" s="266"/>
      <c r="AC93" s="266"/>
      <c r="AD93" s="266"/>
      <c r="AE93" s="266"/>
      <c r="AF93" s="266"/>
      <c r="AG93" s="266"/>
      <c r="AH93" s="266"/>
      <c r="AI93" s="266"/>
      <c r="AJ93" s="266"/>
      <c r="AK93" s="266"/>
      <c r="AL93" s="266"/>
      <c r="AM93" s="266"/>
      <c r="AN93" s="266"/>
      <c r="AO93" s="266"/>
      <c r="AP93" s="266"/>
      <c r="AQ93" s="266"/>
      <c r="AR93" s="266"/>
      <c r="AS93" s="266"/>
      <c r="AT93" s="266"/>
      <c r="AU93" s="266"/>
      <c r="AV93" s="266"/>
      <c r="AW93" s="266"/>
      <c r="AX93" s="266"/>
      <c r="AY93" s="266"/>
      <c r="AZ93" s="267"/>
      <c r="BA93" s="267"/>
      <c r="BB93" s="267"/>
      <c r="BC93" s="267"/>
      <c r="BD93" s="267"/>
      <c r="BE93" s="259"/>
      <c r="BF93" s="259"/>
      <c r="BG93" s="259"/>
      <c r="BH93" s="259"/>
      <c r="BI93" s="259"/>
      <c r="BJ93" s="259"/>
      <c r="BK93" s="259"/>
      <c r="BL93" s="259"/>
      <c r="BM93" s="259"/>
      <c r="BN93" s="259"/>
      <c r="BO93" s="259"/>
      <c r="BP93" s="259"/>
      <c r="BQ93" s="256">
        <v>87</v>
      </c>
      <c r="BR93" s="261"/>
      <c r="BS93" s="904"/>
      <c r="BT93" s="905"/>
      <c r="BU93" s="905"/>
      <c r="BV93" s="905"/>
      <c r="BW93" s="905"/>
      <c r="BX93" s="905"/>
      <c r="BY93" s="905"/>
      <c r="BZ93" s="905"/>
      <c r="CA93" s="905"/>
      <c r="CB93" s="905"/>
      <c r="CC93" s="905"/>
      <c r="CD93" s="905"/>
      <c r="CE93" s="905"/>
      <c r="CF93" s="905"/>
      <c r="CG93" s="906"/>
      <c r="CH93" s="901"/>
      <c r="CI93" s="902"/>
      <c r="CJ93" s="902"/>
      <c r="CK93" s="902"/>
      <c r="CL93" s="903"/>
      <c r="CM93" s="901"/>
      <c r="CN93" s="902"/>
      <c r="CO93" s="902"/>
      <c r="CP93" s="902"/>
      <c r="CQ93" s="903"/>
      <c r="CR93" s="901"/>
      <c r="CS93" s="902"/>
      <c r="CT93" s="902"/>
      <c r="CU93" s="902"/>
      <c r="CV93" s="903"/>
      <c r="CW93" s="901"/>
      <c r="CX93" s="902"/>
      <c r="CY93" s="902"/>
      <c r="CZ93" s="902"/>
      <c r="DA93" s="903"/>
      <c r="DB93" s="901"/>
      <c r="DC93" s="902"/>
      <c r="DD93" s="902"/>
      <c r="DE93" s="902"/>
      <c r="DF93" s="903"/>
      <c r="DG93" s="901"/>
      <c r="DH93" s="902"/>
      <c r="DI93" s="902"/>
      <c r="DJ93" s="902"/>
      <c r="DK93" s="903"/>
      <c r="DL93" s="901"/>
      <c r="DM93" s="902"/>
      <c r="DN93" s="902"/>
      <c r="DO93" s="902"/>
      <c r="DP93" s="903"/>
      <c r="DQ93" s="901"/>
      <c r="DR93" s="902"/>
      <c r="DS93" s="902"/>
      <c r="DT93" s="902"/>
      <c r="DU93" s="903"/>
      <c r="DV93" s="898"/>
      <c r="DW93" s="899"/>
      <c r="DX93" s="899"/>
      <c r="DY93" s="899"/>
      <c r="DZ93" s="900"/>
      <c r="EA93" s="240"/>
    </row>
    <row r="94" spans="1:131" s="241" customFormat="1" ht="26.25" hidden="1" customHeight="1" x14ac:dyDescent="0.15">
      <c r="A94" s="264"/>
      <c r="B94" s="265"/>
      <c r="C94" s="265"/>
      <c r="D94" s="265"/>
      <c r="E94" s="265"/>
      <c r="F94" s="265"/>
      <c r="G94" s="265"/>
      <c r="H94" s="265"/>
      <c r="I94" s="265"/>
      <c r="J94" s="265"/>
      <c r="K94" s="265"/>
      <c r="L94" s="265"/>
      <c r="M94" s="265"/>
      <c r="N94" s="265"/>
      <c r="O94" s="265"/>
      <c r="P94" s="265"/>
      <c r="Q94" s="266"/>
      <c r="R94" s="266"/>
      <c r="S94" s="266"/>
      <c r="T94" s="266"/>
      <c r="U94" s="266"/>
      <c r="V94" s="266"/>
      <c r="W94" s="266"/>
      <c r="X94" s="266"/>
      <c r="Y94" s="266"/>
      <c r="Z94" s="266"/>
      <c r="AA94" s="266"/>
      <c r="AB94" s="266"/>
      <c r="AC94" s="266"/>
      <c r="AD94" s="266"/>
      <c r="AE94" s="266"/>
      <c r="AF94" s="266"/>
      <c r="AG94" s="266"/>
      <c r="AH94" s="266"/>
      <c r="AI94" s="266"/>
      <c r="AJ94" s="266"/>
      <c r="AK94" s="266"/>
      <c r="AL94" s="266"/>
      <c r="AM94" s="266"/>
      <c r="AN94" s="266"/>
      <c r="AO94" s="266"/>
      <c r="AP94" s="266"/>
      <c r="AQ94" s="266"/>
      <c r="AR94" s="266"/>
      <c r="AS94" s="266"/>
      <c r="AT94" s="266"/>
      <c r="AU94" s="266"/>
      <c r="AV94" s="266"/>
      <c r="AW94" s="266"/>
      <c r="AX94" s="266"/>
      <c r="AY94" s="266"/>
      <c r="AZ94" s="267"/>
      <c r="BA94" s="267"/>
      <c r="BB94" s="267"/>
      <c r="BC94" s="267"/>
      <c r="BD94" s="267"/>
      <c r="BE94" s="259"/>
      <c r="BF94" s="259"/>
      <c r="BG94" s="259"/>
      <c r="BH94" s="259"/>
      <c r="BI94" s="259"/>
      <c r="BJ94" s="259"/>
      <c r="BK94" s="259"/>
      <c r="BL94" s="259"/>
      <c r="BM94" s="259"/>
      <c r="BN94" s="259"/>
      <c r="BO94" s="259"/>
      <c r="BP94" s="259"/>
      <c r="BQ94" s="256">
        <v>88</v>
      </c>
      <c r="BR94" s="261"/>
      <c r="BS94" s="904"/>
      <c r="BT94" s="905"/>
      <c r="BU94" s="905"/>
      <c r="BV94" s="905"/>
      <c r="BW94" s="905"/>
      <c r="BX94" s="905"/>
      <c r="BY94" s="905"/>
      <c r="BZ94" s="905"/>
      <c r="CA94" s="905"/>
      <c r="CB94" s="905"/>
      <c r="CC94" s="905"/>
      <c r="CD94" s="905"/>
      <c r="CE94" s="905"/>
      <c r="CF94" s="905"/>
      <c r="CG94" s="906"/>
      <c r="CH94" s="901"/>
      <c r="CI94" s="902"/>
      <c r="CJ94" s="902"/>
      <c r="CK94" s="902"/>
      <c r="CL94" s="903"/>
      <c r="CM94" s="901"/>
      <c r="CN94" s="902"/>
      <c r="CO94" s="902"/>
      <c r="CP94" s="902"/>
      <c r="CQ94" s="903"/>
      <c r="CR94" s="901"/>
      <c r="CS94" s="902"/>
      <c r="CT94" s="902"/>
      <c r="CU94" s="902"/>
      <c r="CV94" s="903"/>
      <c r="CW94" s="901"/>
      <c r="CX94" s="902"/>
      <c r="CY94" s="902"/>
      <c r="CZ94" s="902"/>
      <c r="DA94" s="903"/>
      <c r="DB94" s="901"/>
      <c r="DC94" s="902"/>
      <c r="DD94" s="902"/>
      <c r="DE94" s="902"/>
      <c r="DF94" s="903"/>
      <c r="DG94" s="901"/>
      <c r="DH94" s="902"/>
      <c r="DI94" s="902"/>
      <c r="DJ94" s="902"/>
      <c r="DK94" s="903"/>
      <c r="DL94" s="901"/>
      <c r="DM94" s="902"/>
      <c r="DN94" s="902"/>
      <c r="DO94" s="902"/>
      <c r="DP94" s="903"/>
      <c r="DQ94" s="901"/>
      <c r="DR94" s="902"/>
      <c r="DS94" s="902"/>
      <c r="DT94" s="902"/>
      <c r="DU94" s="903"/>
      <c r="DV94" s="898"/>
      <c r="DW94" s="899"/>
      <c r="DX94" s="899"/>
      <c r="DY94" s="899"/>
      <c r="DZ94" s="900"/>
      <c r="EA94" s="240"/>
    </row>
    <row r="95" spans="1:131" s="241" customFormat="1" ht="26.25" hidden="1" customHeight="1" x14ac:dyDescent="0.15">
      <c r="A95" s="264"/>
      <c r="B95" s="265"/>
      <c r="C95" s="265"/>
      <c r="D95" s="265"/>
      <c r="E95" s="265"/>
      <c r="F95" s="265"/>
      <c r="G95" s="265"/>
      <c r="H95" s="265"/>
      <c r="I95" s="265"/>
      <c r="J95" s="265"/>
      <c r="K95" s="265"/>
      <c r="L95" s="265"/>
      <c r="M95" s="265"/>
      <c r="N95" s="265"/>
      <c r="O95" s="265"/>
      <c r="P95" s="265"/>
      <c r="Q95" s="266"/>
      <c r="R95" s="266"/>
      <c r="S95" s="266"/>
      <c r="T95" s="266"/>
      <c r="U95" s="266"/>
      <c r="V95" s="266"/>
      <c r="W95" s="266"/>
      <c r="X95" s="266"/>
      <c r="Y95" s="266"/>
      <c r="Z95" s="266"/>
      <c r="AA95" s="266"/>
      <c r="AB95" s="266"/>
      <c r="AC95" s="266"/>
      <c r="AD95" s="266"/>
      <c r="AE95" s="266"/>
      <c r="AF95" s="266"/>
      <c r="AG95" s="266"/>
      <c r="AH95" s="266"/>
      <c r="AI95" s="266"/>
      <c r="AJ95" s="266"/>
      <c r="AK95" s="266"/>
      <c r="AL95" s="266"/>
      <c r="AM95" s="266"/>
      <c r="AN95" s="266"/>
      <c r="AO95" s="266"/>
      <c r="AP95" s="266"/>
      <c r="AQ95" s="266"/>
      <c r="AR95" s="266"/>
      <c r="AS95" s="266"/>
      <c r="AT95" s="266"/>
      <c r="AU95" s="266"/>
      <c r="AV95" s="266"/>
      <c r="AW95" s="266"/>
      <c r="AX95" s="266"/>
      <c r="AY95" s="266"/>
      <c r="AZ95" s="267"/>
      <c r="BA95" s="267"/>
      <c r="BB95" s="267"/>
      <c r="BC95" s="267"/>
      <c r="BD95" s="267"/>
      <c r="BE95" s="259"/>
      <c r="BF95" s="259"/>
      <c r="BG95" s="259"/>
      <c r="BH95" s="259"/>
      <c r="BI95" s="259"/>
      <c r="BJ95" s="259"/>
      <c r="BK95" s="259"/>
      <c r="BL95" s="259"/>
      <c r="BM95" s="259"/>
      <c r="BN95" s="259"/>
      <c r="BO95" s="259"/>
      <c r="BP95" s="259"/>
      <c r="BQ95" s="256">
        <v>89</v>
      </c>
      <c r="BR95" s="261"/>
      <c r="BS95" s="904"/>
      <c r="BT95" s="905"/>
      <c r="BU95" s="905"/>
      <c r="BV95" s="905"/>
      <c r="BW95" s="905"/>
      <c r="BX95" s="905"/>
      <c r="BY95" s="905"/>
      <c r="BZ95" s="905"/>
      <c r="CA95" s="905"/>
      <c r="CB95" s="905"/>
      <c r="CC95" s="905"/>
      <c r="CD95" s="905"/>
      <c r="CE95" s="905"/>
      <c r="CF95" s="905"/>
      <c r="CG95" s="906"/>
      <c r="CH95" s="901"/>
      <c r="CI95" s="902"/>
      <c r="CJ95" s="902"/>
      <c r="CK95" s="902"/>
      <c r="CL95" s="903"/>
      <c r="CM95" s="901"/>
      <c r="CN95" s="902"/>
      <c r="CO95" s="902"/>
      <c r="CP95" s="902"/>
      <c r="CQ95" s="903"/>
      <c r="CR95" s="901"/>
      <c r="CS95" s="902"/>
      <c r="CT95" s="902"/>
      <c r="CU95" s="902"/>
      <c r="CV95" s="903"/>
      <c r="CW95" s="901"/>
      <c r="CX95" s="902"/>
      <c r="CY95" s="902"/>
      <c r="CZ95" s="902"/>
      <c r="DA95" s="903"/>
      <c r="DB95" s="901"/>
      <c r="DC95" s="902"/>
      <c r="DD95" s="902"/>
      <c r="DE95" s="902"/>
      <c r="DF95" s="903"/>
      <c r="DG95" s="901"/>
      <c r="DH95" s="902"/>
      <c r="DI95" s="902"/>
      <c r="DJ95" s="902"/>
      <c r="DK95" s="903"/>
      <c r="DL95" s="901"/>
      <c r="DM95" s="902"/>
      <c r="DN95" s="902"/>
      <c r="DO95" s="902"/>
      <c r="DP95" s="903"/>
      <c r="DQ95" s="901"/>
      <c r="DR95" s="902"/>
      <c r="DS95" s="902"/>
      <c r="DT95" s="902"/>
      <c r="DU95" s="903"/>
      <c r="DV95" s="898"/>
      <c r="DW95" s="899"/>
      <c r="DX95" s="899"/>
      <c r="DY95" s="899"/>
      <c r="DZ95" s="900"/>
      <c r="EA95" s="240"/>
    </row>
    <row r="96" spans="1:131" s="241" customFormat="1" ht="26.25" hidden="1" customHeight="1" x14ac:dyDescent="0.15">
      <c r="A96" s="264"/>
      <c r="B96" s="265"/>
      <c r="C96" s="265"/>
      <c r="D96" s="265"/>
      <c r="E96" s="265"/>
      <c r="F96" s="265"/>
      <c r="G96" s="265"/>
      <c r="H96" s="265"/>
      <c r="I96" s="265"/>
      <c r="J96" s="265"/>
      <c r="K96" s="265"/>
      <c r="L96" s="265"/>
      <c r="M96" s="265"/>
      <c r="N96" s="265"/>
      <c r="O96" s="265"/>
      <c r="P96" s="265"/>
      <c r="Q96" s="266"/>
      <c r="R96" s="266"/>
      <c r="S96" s="266"/>
      <c r="T96" s="266"/>
      <c r="U96" s="266"/>
      <c r="V96" s="266"/>
      <c r="W96" s="266"/>
      <c r="X96" s="266"/>
      <c r="Y96" s="266"/>
      <c r="Z96" s="266"/>
      <c r="AA96" s="266"/>
      <c r="AB96" s="266"/>
      <c r="AC96" s="266"/>
      <c r="AD96" s="266"/>
      <c r="AE96" s="266"/>
      <c r="AF96" s="266"/>
      <c r="AG96" s="266"/>
      <c r="AH96" s="266"/>
      <c r="AI96" s="266"/>
      <c r="AJ96" s="266"/>
      <c r="AK96" s="266"/>
      <c r="AL96" s="266"/>
      <c r="AM96" s="266"/>
      <c r="AN96" s="266"/>
      <c r="AO96" s="266"/>
      <c r="AP96" s="266"/>
      <c r="AQ96" s="266"/>
      <c r="AR96" s="266"/>
      <c r="AS96" s="266"/>
      <c r="AT96" s="266"/>
      <c r="AU96" s="266"/>
      <c r="AV96" s="266"/>
      <c r="AW96" s="266"/>
      <c r="AX96" s="266"/>
      <c r="AY96" s="266"/>
      <c r="AZ96" s="267"/>
      <c r="BA96" s="267"/>
      <c r="BB96" s="267"/>
      <c r="BC96" s="267"/>
      <c r="BD96" s="267"/>
      <c r="BE96" s="259"/>
      <c r="BF96" s="259"/>
      <c r="BG96" s="259"/>
      <c r="BH96" s="259"/>
      <c r="BI96" s="259"/>
      <c r="BJ96" s="259"/>
      <c r="BK96" s="259"/>
      <c r="BL96" s="259"/>
      <c r="BM96" s="259"/>
      <c r="BN96" s="259"/>
      <c r="BO96" s="259"/>
      <c r="BP96" s="259"/>
      <c r="BQ96" s="256">
        <v>90</v>
      </c>
      <c r="BR96" s="261"/>
      <c r="BS96" s="904"/>
      <c r="BT96" s="905"/>
      <c r="BU96" s="905"/>
      <c r="BV96" s="905"/>
      <c r="BW96" s="905"/>
      <c r="BX96" s="905"/>
      <c r="BY96" s="905"/>
      <c r="BZ96" s="905"/>
      <c r="CA96" s="905"/>
      <c r="CB96" s="905"/>
      <c r="CC96" s="905"/>
      <c r="CD96" s="905"/>
      <c r="CE96" s="905"/>
      <c r="CF96" s="905"/>
      <c r="CG96" s="906"/>
      <c r="CH96" s="901"/>
      <c r="CI96" s="902"/>
      <c r="CJ96" s="902"/>
      <c r="CK96" s="902"/>
      <c r="CL96" s="903"/>
      <c r="CM96" s="901"/>
      <c r="CN96" s="902"/>
      <c r="CO96" s="902"/>
      <c r="CP96" s="902"/>
      <c r="CQ96" s="903"/>
      <c r="CR96" s="901"/>
      <c r="CS96" s="902"/>
      <c r="CT96" s="902"/>
      <c r="CU96" s="902"/>
      <c r="CV96" s="903"/>
      <c r="CW96" s="901"/>
      <c r="CX96" s="902"/>
      <c r="CY96" s="902"/>
      <c r="CZ96" s="902"/>
      <c r="DA96" s="903"/>
      <c r="DB96" s="901"/>
      <c r="DC96" s="902"/>
      <c r="DD96" s="902"/>
      <c r="DE96" s="902"/>
      <c r="DF96" s="903"/>
      <c r="DG96" s="901"/>
      <c r="DH96" s="902"/>
      <c r="DI96" s="902"/>
      <c r="DJ96" s="902"/>
      <c r="DK96" s="903"/>
      <c r="DL96" s="901"/>
      <c r="DM96" s="902"/>
      <c r="DN96" s="902"/>
      <c r="DO96" s="902"/>
      <c r="DP96" s="903"/>
      <c r="DQ96" s="901"/>
      <c r="DR96" s="902"/>
      <c r="DS96" s="902"/>
      <c r="DT96" s="902"/>
      <c r="DU96" s="903"/>
      <c r="DV96" s="898"/>
      <c r="DW96" s="899"/>
      <c r="DX96" s="899"/>
      <c r="DY96" s="899"/>
      <c r="DZ96" s="900"/>
      <c r="EA96" s="240"/>
    </row>
    <row r="97" spans="1:131" s="241" customFormat="1" ht="26.25" hidden="1" customHeight="1" x14ac:dyDescent="0.15">
      <c r="A97" s="264"/>
      <c r="B97" s="265"/>
      <c r="C97" s="265"/>
      <c r="D97" s="265"/>
      <c r="E97" s="265"/>
      <c r="F97" s="265"/>
      <c r="G97" s="265"/>
      <c r="H97" s="265"/>
      <c r="I97" s="265"/>
      <c r="J97" s="265"/>
      <c r="K97" s="265"/>
      <c r="L97" s="265"/>
      <c r="M97" s="265"/>
      <c r="N97" s="265"/>
      <c r="O97" s="265"/>
      <c r="P97" s="265"/>
      <c r="Q97" s="266"/>
      <c r="R97" s="266"/>
      <c r="S97" s="266"/>
      <c r="T97" s="266"/>
      <c r="U97" s="266"/>
      <c r="V97" s="266"/>
      <c r="W97" s="266"/>
      <c r="X97" s="266"/>
      <c r="Y97" s="266"/>
      <c r="Z97" s="266"/>
      <c r="AA97" s="266"/>
      <c r="AB97" s="266"/>
      <c r="AC97" s="266"/>
      <c r="AD97" s="266"/>
      <c r="AE97" s="266"/>
      <c r="AF97" s="266"/>
      <c r="AG97" s="266"/>
      <c r="AH97" s="266"/>
      <c r="AI97" s="266"/>
      <c r="AJ97" s="266"/>
      <c r="AK97" s="266"/>
      <c r="AL97" s="266"/>
      <c r="AM97" s="266"/>
      <c r="AN97" s="266"/>
      <c r="AO97" s="266"/>
      <c r="AP97" s="266"/>
      <c r="AQ97" s="266"/>
      <c r="AR97" s="266"/>
      <c r="AS97" s="266"/>
      <c r="AT97" s="266"/>
      <c r="AU97" s="266"/>
      <c r="AV97" s="266"/>
      <c r="AW97" s="266"/>
      <c r="AX97" s="266"/>
      <c r="AY97" s="266"/>
      <c r="AZ97" s="267"/>
      <c r="BA97" s="267"/>
      <c r="BB97" s="267"/>
      <c r="BC97" s="267"/>
      <c r="BD97" s="267"/>
      <c r="BE97" s="259"/>
      <c r="BF97" s="259"/>
      <c r="BG97" s="259"/>
      <c r="BH97" s="259"/>
      <c r="BI97" s="259"/>
      <c r="BJ97" s="259"/>
      <c r="BK97" s="259"/>
      <c r="BL97" s="259"/>
      <c r="BM97" s="259"/>
      <c r="BN97" s="259"/>
      <c r="BO97" s="259"/>
      <c r="BP97" s="259"/>
      <c r="BQ97" s="256">
        <v>91</v>
      </c>
      <c r="BR97" s="261"/>
      <c r="BS97" s="904"/>
      <c r="BT97" s="905"/>
      <c r="BU97" s="905"/>
      <c r="BV97" s="905"/>
      <c r="BW97" s="905"/>
      <c r="BX97" s="905"/>
      <c r="BY97" s="905"/>
      <c r="BZ97" s="905"/>
      <c r="CA97" s="905"/>
      <c r="CB97" s="905"/>
      <c r="CC97" s="905"/>
      <c r="CD97" s="905"/>
      <c r="CE97" s="905"/>
      <c r="CF97" s="905"/>
      <c r="CG97" s="906"/>
      <c r="CH97" s="901"/>
      <c r="CI97" s="902"/>
      <c r="CJ97" s="902"/>
      <c r="CK97" s="902"/>
      <c r="CL97" s="903"/>
      <c r="CM97" s="901"/>
      <c r="CN97" s="902"/>
      <c r="CO97" s="902"/>
      <c r="CP97" s="902"/>
      <c r="CQ97" s="903"/>
      <c r="CR97" s="901"/>
      <c r="CS97" s="902"/>
      <c r="CT97" s="902"/>
      <c r="CU97" s="902"/>
      <c r="CV97" s="903"/>
      <c r="CW97" s="901"/>
      <c r="CX97" s="902"/>
      <c r="CY97" s="902"/>
      <c r="CZ97" s="902"/>
      <c r="DA97" s="903"/>
      <c r="DB97" s="901"/>
      <c r="DC97" s="902"/>
      <c r="DD97" s="902"/>
      <c r="DE97" s="902"/>
      <c r="DF97" s="903"/>
      <c r="DG97" s="901"/>
      <c r="DH97" s="902"/>
      <c r="DI97" s="902"/>
      <c r="DJ97" s="902"/>
      <c r="DK97" s="903"/>
      <c r="DL97" s="901"/>
      <c r="DM97" s="902"/>
      <c r="DN97" s="902"/>
      <c r="DO97" s="902"/>
      <c r="DP97" s="903"/>
      <c r="DQ97" s="901"/>
      <c r="DR97" s="902"/>
      <c r="DS97" s="902"/>
      <c r="DT97" s="902"/>
      <c r="DU97" s="903"/>
      <c r="DV97" s="898"/>
      <c r="DW97" s="899"/>
      <c r="DX97" s="899"/>
      <c r="DY97" s="899"/>
      <c r="DZ97" s="900"/>
      <c r="EA97" s="240"/>
    </row>
    <row r="98" spans="1:131" s="241" customFormat="1" ht="26.25" hidden="1" customHeight="1" x14ac:dyDescent="0.15">
      <c r="A98" s="264"/>
      <c r="B98" s="265"/>
      <c r="C98" s="265"/>
      <c r="D98" s="265"/>
      <c r="E98" s="265"/>
      <c r="F98" s="265"/>
      <c r="G98" s="265"/>
      <c r="H98" s="265"/>
      <c r="I98" s="265"/>
      <c r="J98" s="265"/>
      <c r="K98" s="265"/>
      <c r="L98" s="265"/>
      <c r="M98" s="265"/>
      <c r="N98" s="265"/>
      <c r="O98" s="265"/>
      <c r="P98" s="265"/>
      <c r="Q98" s="266"/>
      <c r="R98" s="266"/>
      <c r="S98" s="266"/>
      <c r="T98" s="266"/>
      <c r="U98" s="266"/>
      <c r="V98" s="266"/>
      <c r="W98" s="266"/>
      <c r="X98" s="266"/>
      <c r="Y98" s="266"/>
      <c r="Z98" s="266"/>
      <c r="AA98" s="266"/>
      <c r="AB98" s="266"/>
      <c r="AC98" s="266"/>
      <c r="AD98" s="266"/>
      <c r="AE98" s="266"/>
      <c r="AF98" s="266"/>
      <c r="AG98" s="266"/>
      <c r="AH98" s="266"/>
      <c r="AI98" s="266"/>
      <c r="AJ98" s="266"/>
      <c r="AK98" s="266"/>
      <c r="AL98" s="266"/>
      <c r="AM98" s="266"/>
      <c r="AN98" s="266"/>
      <c r="AO98" s="266"/>
      <c r="AP98" s="266"/>
      <c r="AQ98" s="266"/>
      <c r="AR98" s="266"/>
      <c r="AS98" s="266"/>
      <c r="AT98" s="266"/>
      <c r="AU98" s="266"/>
      <c r="AV98" s="266"/>
      <c r="AW98" s="266"/>
      <c r="AX98" s="266"/>
      <c r="AY98" s="266"/>
      <c r="AZ98" s="267"/>
      <c r="BA98" s="267"/>
      <c r="BB98" s="267"/>
      <c r="BC98" s="267"/>
      <c r="BD98" s="267"/>
      <c r="BE98" s="259"/>
      <c r="BF98" s="259"/>
      <c r="BG98" s="259"/>
      <c r="BH98" s="259"/>
      <c r="BI98" s="259"/>
      <c r="BJ98" s="259"/>
      <c r="BK98" s="259"/>
      <c r="BL98" s="259"/>
      <c r="BM98" s="259"/>
      <c r="BN98" s="259"/>
      <c r="BO98" s="259"/>
      <c r="BP98" s="259"/>
      <c r="BQ98" s="256">
        <v>92</v>
      </c>
      <c r="BR98" s="261"/>
      <c r="BS98" s="904"/>
      <c r="BT98" s="905"/>
      <c r="BU98" s="905"/>
      <c r="BV98" s="905"/>
      <c r="BW98" s="905"/>
      <c r="BX98" s="905"/>
      <c r="BY98" s="905"/>
      <c r="BZ98" s="905"/>
      <c r="CA98" s="905"/>
      <c r="CB98" s="905"/>
      <c r="CC98" s="905"/>
      <c r="CD98" s="905"/>
      <c r="CE98" s="905"/>
      <c r="CF98" s="905"/>
      <c r="CG98" s="906"/>
      <c r="CH98" s="901"/>
      <c r="CI98" s="902"/>
      <c r="CJ98" s="902"/>
      <c r="CK98" s="902"/>
      <c r="CL98" s="903"/>
      <c r="CM98" s="901"/>
      <c r="CN98" s="902"/>
      <c r="CO98" s="902"/>
      <c r="CP98" s="902"/>
      <c r="CQ98" s="903"/>
      <c r="CR98" s="901"/>
      <c r="CS98" s="902"/>
      <c r="CT98" s="902"/>
      <c r="CU98" s="902"/>
      <c r="CV98" s="903"/>
      <c r="CW98" s="901"/>
      <c r="CX98" s="902"/>
      <c r="CY98" s="902"/>
      <c r="CZ98" s="902"/>
      <c r="DA98" s="903"/>
      <c r="DB98" s="901"/>
      <c r="DC98" s="902"/>
      <c r="DD98" s="902"/>
      <c r="DE98" s="902"/>
      <c r="DF98" s="903"/>
      <c r="DG98" s="901"/>
      <c r="DH98" s="902"/>
      <c r="DI98" s="902"/>
      <c r="DJ98" s="902"/>
      <c r="DK98" s="903"/>
      <c r="DL98" s="901"/>
      <c r="DM98" s="902"/>
      <c r="DN98" s="902"/>
      <c r="DO98" s="902"/>
      <c r="DP98" s="903"/>
      <c r="DQ98" s="901"/>
      <c r="DR98" s="902"/>
      <c r="DS98" s="902"/>
      <c r="DT98" s="902"/>
      <c r="DU98" s="903"/>
      <c r="DV98" s="898"/>
      <c r="DW98" s="899"/>
      <c r="DX98" s="899"/>
      <c r="DY98" s="899"/>
      <c r="DZ98" s="900"/>
      <c r="EA98" s="240"/>
    </row>
    <row r="99" spans="1:131" s="241" customFormat="1" ht="26.25" hidden="1" customHeight="1" x14ac:dyDescent="0.15">
      <c r="A99" s="264"/>
      <c r="B99" s="265"/>
      <c r="C99" s="265"/>
      <c r="D99" s="265"/>
      <c r="E99" s="265"/>
      <c r="F99" s="265"/>
      <c r="G99" s="265"/>
      <c r="H99" s="265"/>
      <c r="I99" s="265"/>
      <c r="J99" s="265"/>
      <c r="K99" s="265"/>
      <c r="L99" s="265"/>
      <c r="M99" s="265"/>
      <c r="N99" s="265"/>
      <c r="O99" s="265"/>
      <c r="P99" s="265"/>
      <c r="Q99" s="266"/>
      <c r="R99" s="266"/>
      <c r="S99" s="266"/>
      <c r="T99" s="266"/>
      <c r="U99" s="266"/>
      <c r="V99" s="266"/>
      <c r="W99" s="266"/>
      <c r="X99" s="266"/>
      <c r="Y99" s="266"/>
      <c r="Z99" s="266"/>
      <c r="AA99" s="266"/>
      <c r="AB99" s="266"/>
      <c r="AC99" s="266"/>
      <c r="AD99" s="266"/>
      <c r="AE99" s="266"/>
      <c r="AF99" s="266"/>
      <c r="AG99" s="266"/>
      <c r="AH99" s="266"/>
      <c r="AI99" s="266"/>
      <c r="AJ99" s="266"/>
      <c r="AK99" s="266"/>
      <c r="AL99" s="266"/>
      <c r="AM99" s="266"/>
      <c r="AN99" s="266"/>
      <c r="AO99" s="266"/>
      <c r="AP99" s="266"/>
      <c r="AQ99" s="266"/>
      <c r="AR99" s="266"/>
      <c r="AS99" s="266"/>
      <c r="AT99" s="266"/>
      <c r="AU99" s="266"/>
      <c r="AV99" s="266"/>
      <c r="AW99" s="266"/>
      <c r="AX99" s="266"/>
      <c r="AY99" s="266"/>
      <c r="AZ99" s="267"/>
      <c r="BA99" s="267"/>
      <c r="BB99" s="267"/>
      <c r="BC99" s="267"/>
      <c r="BD99" s="267"/>
      <c r="BE99" s="259"/>
      <c r="BF99" s="259"/>
      <c r="BG99" s="259"/>
      <c r="BH99" s="259"/>
      <c r="BI99" s="259"/>
      <c r="BJ99" s="259"/>
      <c r="BK99" s="259"/>
      <c r="BL99" s="259"/>
      <c r="BM99" s="259"/>
      <c r="BN99" s="259"/>
      <c r="BO99" s="259"/>
      <c r="BP99" s="259"/>
      <c r="BQ99" s="256">
        <v>93</v>
      </c>
      <c r="BR99" s="261"/>
      <c r="BS99" s="904"/>
      <c r="BT99" s="905"/>
      <c r="BU99" s="905"/>
      <c r="BV99" s="905"/>
      <c r="BW99" s="905"/>
      <c r="BX99" s="905"/>
      <c r="BY99" s="905"/>
      <c r="BZ99" s="905"/>
      <c r="CA99" s="905"/>
      <c r="CB99" s="905"/>
      <c r="CC99" s="905"/>
      <c r="CD99" s="905"/>
      <c r="CE99" s="905"/>
      <c r="CF99" s="905"/>
      <c r="CG99" s="906"/>
      <c r="CH99" s="901"/>
      <c r="CI99" s="902"/>
      <c r="CJ99" s="902"/>
      <c r="CK99" s="902"/>
      <c r="CL99" s="903"/>
      <c r="CM99" s="901"/>
      <c r="CN99" s="902"/>
      <c r="CO99" s="902"/>
      <c r="CP99" s="902"/>
      <c r="CQ99" s="903"/>
      <c r="CR99" s="901"/>
      <c r="CS99" s="902"/>
      <c r="CT99" s="902"/>
      <c r="CU99" s="902"/>
      <c r="CV99" s="903"/>
      <c r="CW99" s="901"/>
      <c r="CX99" s="902"/>
      <c r="CY99" s="902"/>
      <c r="CZ99" s="902"/>
      <c r="DA99" s="903"/>
      <c r="DB99" s="901"/>
      <c r="DC99" s="902"/>
      <c r="DD99" s="902"/>
      <c r="DE99" s="902"/>
      <c r="DF99" s="903"/>
      <c r="DG99" s="901"/>
      <c r="DH99" s="902"/>
      <c r="DI99" s="902"/>
      <c r="DJ99" s="902"/>
      <c r="DK99" s="903"/>
      <c r="DL99" s="901"/>
      <c r="DM99" s="902"/>
      <c r="DN99" s="902"/>
      <c r="DO99" s="902"/>
      <c r="DP99" s="903"/>
      <c r="DQ99" s="901"/>
      <c r="DR99" s="902"/>
      <c r="DS99" s="902"/>
      <c r="DT99" s="902"/>
      <c r="DU99" s="903"/>
      <c r="DV99" s="898"/>
      <c r="DW99" s="899"/>
      <c r="DX99" s="899"/>
      <c r="DY99" s="899"/>
      <c r="DZ99" s="900"/>
      <c r="EA99" s="240"/>
    </row>
    <row r="100" spans="1:131" s="241" customFormat="1" ht="26.25" hidden="1" customHeight="1" x14ac:dyDescent="0.15">
      <c r="A100" s="264"/>
      <c r="B100" s="265"/>
      <c r="C100" s="265"/>
      <c r="D100" s="265"/>
      <c r="E100" s="265"/>
      <c r="F100" s="265"/>
      <c r="G100" s="265"/>
      <c r="H100" s="265"/>
      <c r="I100" s="265"/>
      <c r="J100" s="265"/>
      <c r="K100" s="265"/>
      <c r="L100" s="265"/>
      <c r="M100" s="265"/>
      <c r="N100" s="265"/>
      <c r="O100" s="265"/>
      <c r="P100" s="265"/>
      <c r="Q100" s="266"/>
      <c r="R100" s="266"/>
      <c r="S100" s="266"/>
      <c r="T100" s="266"/>
      <c r="U100" s="266"/>
      <c r="V100" s="266"/>
      <c r="W100" s="266"/>
      <c r="X100" s="266"/>
      <c r="Y100" s="266"/>
      <c r="Z100" s="266"/>
      <c r="AA100" s="266"/>
      <c r="AB100" s="266"/>
      <c r="AC100" s="266"/>
      <c r="AD100" s="266"/>
      <c r="AE100" s="266"/>
      <c r="AF100" s="266"/>
      <c r="AG100" s="266"/>
      <c r="AH100" s="266"/>
      <c r="AI100" s="266"/>
      <c r="AJ100" s="266"/>
      <c r="AK100" s="266"/>
      <c r="AL100" s="266"/>
      <c r="AM100" s="266"/>
      <c r="AN100" s="266"/>
      <c r="AO100" s="266"/>
      <c r="AP100" s="266"/>
      <c r="AQ100" s="266"/>
      <c r="AR100" s="266"/>
      <c r="AS100" s="266"/>
      <c r="AT100" s="266"/>
      <c r="AU100" s="266"/>
      <c r="AV100" s="266"/>
      <c r="AW100" s="266"/>
      <c r="AX100" s="266"/>
      <c r="AY100" s="266"/>
      <c r="AZ100" s="267"/>
      <c r="BA100" s="267"/>
      <c r="BB100" s="267"/>
      <c r="BC100" s="267"/>
      <c r="BD100" s="267"/>
      <c r="BE100" s="259"/>
      <c r="BF100" s="259"/>
      <c r="BG100" s="259"/>
      <c r="BH100" s="259"/>
      <c r="BI100" s="259"/>
      <c r="BJ100" s="259"/>
      <c r="BK100" s="259"/>
      <c r="BL100" s="259"/>
      <c r="BM100" s="259"/>
      <c r="BN100" s="259"/>
      <c r="BO100" s="259"/>
      <c r="BP100" s="259"/>
      <c r="BQ100" s="256">
        <v>94</v>
      </c>
      <c r="BR100" s="261"/>
      <c r="BS100" s="904"/>
      <c r="BT100" s="905"/>
      <c r="BU100" s="905"/>
      <c r="BV100" s="905"/>
      <c r="BW100" s="905"/>
      <c r="BX100" s="905"/>
      <c r="BY100" s="905"/>
      <c r="BZ100" s="905"/>
      <c r="CA100" s="905"/>
      <c r="CB100" s="905"/>
      <c r="CC100" s="905"/>
      <c r="CD100" s="905"/>
      <c r="CE100" s="905"/>
      <c r="CF100" s="905"/>
      <c r="CG100" s="906"/>
      <c r="CH100" s="901"/>
      <c r="CI100" s="902"/>
      <c r="CJ100" s="902"/>
      <c r="CK100" s="902"/>
      <c r="CL100" s="903"/>
      <c r="CM100" s="901"/>
      <c r="CN100" s="902"/>
      <c r="CO100" s="902"/>
      <c r="CP100" s="902"/>
      <c r="CQ100" s="903"/>
      <c r="CR100" s="901"/>
      <c r="CS100" s="902"/>
      <c r="CT100" s="902"/>
      <c r="CU100" s="902"/>
      <c r="CV100" s="903"/>
      <c r="CW100" s="901"/>
      <c r="CX100" s="902"/>
      <c r="CY100" s="902"/>
      <c r="CZ100" s="902"/>
      <c r="DA100" s="903"/>
      <c r="DB100" s="901"/>
      <c r="DC100" s="902"/>
      <c r="DD100" s="902"/>
      <c r="DE100" s="902"/>
      <c r="DF100" s="903"/>
      <c r="DG100" s="901"/>
      <c r="DH100" s="902"/>
      <c r="DI100" s="902"/>
      <c r="DJ100" s="902"/>
      <c r="DK100" s="903"/>
      <c r="DL100" s="901"/>
      <c r="DM100" s="902"/>
      <c r="DN100" s="902"/>
      <c r="DO100" s="902"/>
      <c r="DP100" s="903"/>
      <c r="DQ100" s="901"/>
      <c r="DR100" s="902"/>
      <c r="DS100" s="902"/>
      <c r="DT100" s="902"/>
      <c r="DU100" s="903"/>
      <c r="DV100" s="898"/>
      <c r="DW100" s="899"/>
      <c r="DX100" s="899"/>
      <c r="DY100" s="899"/>
      <c r="DZ100" s="900"/>
      <c r="EA100" s="240"/>
    </row>
    <row r="101" spans="1:131" s="241" customFormat="1" ht="26.25" hidden="1" customHeight="1" x14ac:dyDescent="0.15">
      <c r="A101" s="264"/>
      <c r="B101" s="265"/>
      <c r="C101" s="265"/>
      <c r="D101" s="265"/>
      <c r="E101" s="265"/>
      <c r="F101" s="265"/>
      <c r="G101" s="265"/>
      <c r="H101" s="265"/>
      <c r="I101" s="265"/>
      <c r="J101" s="265"/>
      <c r="K101" s="265"/>
      <c r="L101" s="265"/>
      <c r="M101" s="265"/>
      <c r="N101" s="265"/>
      <c r="O101" s="265"/>
      <c r="P101" s="265"/>
      <c r="Q101" s="266"/>
      <c r="R101" s="266"/>
      <c r="S101" s="266"/>
      <c r="T101" s="266"/>
      <c r="U101" s="266"/>
      <c r="V101" s="266"/>
      <c r="W101" s="266"/>
      <c r="X101" s="266"/>
      <c r="Y101" s="266"/>
      <c r="Z101" s="266"/>
      <c r="AA101" s="266"/>
      <c r="AB101" s="266"/>
      <c r="AC101" s="266"/>
      <c r="AD101" s="266"/>
      <c r="AE101" s="266"/>
      <c r="AF101" s="266"/>
      <c r="AG101" s="266"/>
      <c r="AH101" s="266"/>
      <c r="AI101" s="266"/>
      <c r="AJ101" s="266"/>
      <c r="AK101" s="266"/>
      <c r="AL101" s="266"/>
      <c r="AM101" s="266"/>
      <c r="AN101" s="266"/>
      <c r="AO101" s="266"/>
      <c r="AP101" s="266"/>
      <c r="AQ101" s="266"/>
      <c r="AR101" s="266"/>
      <c r="AS101" s="266"/>
      <c r="AT101" s="266"/>
      <c r="AU101" s="266"/>
      <c r="AV101" s="266"/>
      <c r="AW101" s="266"/>
      <c r="AX101" s="266"/>
      <c r="AY101" s="266"/>
      <c r="AZ101" s="267"/>
      <c r="BA101" s="267"/>
      <c r="BB101" s="267"/>
      <c r="BC101" s="267"/>
      <c r="BD101" s="267"/>
      <c r="BE101" s="259"/>
      <c r="BF101" s="259"/>
      <c r="BG101" s="259"/>
      <c r="BH101" s="259"/>
      <c r="BI101" s="259"/>
      <c r="BJ101" s="259"/>
      <c r="BK101" s="259"/>
      <c r="BL101" s="259"/>
      <c r="BM101" s="259"/>
      <c r="BN101" s="259"/>
      <c r="BO101" s="259"/>
      <c r="BP101" s="259"/>
      <c r="BQ101" s="256">
        <v>95</v>
      </c>
      <c r="BR101" s="261"/>
      <c r="BS101" s="904"/>
      <c r="BT101" s="905"/>
      <c r="BU101" s="905"/>
      <c r="BV101" s="905"/>
      <c r="BW101" s="905"/>
      <c r="BX101" s="905"/>
      <c r="BY101" s="905"/>
      <c r="BZ101" s="905"/>
      <c r="CA101" s="905"/>
      <c r="CB101" s="905"/>
      <c r="CC101" s="905"/>
      <c r="CD101" s="905"/>
      <c r="CE101" s="905"/>
      <c r="CF101" s="905"/>
      <c r="CG101" s="906"/>
      <c r="CH101" s="901"/>
      <c r="CI101" s="902"/>
      <c r="CJ101" s="902"/>
      <c r="CK101" s="902"/>
      <c r="CL101" s="903"/>
      <c r="CM101" s="901"/>
      <c r="CN101" s="902"/>
      <c r="CO101" s="902"/>
      <c r="CP101" s="902"/>
      <c r="CQ101" s="903"/>
      <c r="CR101" s="901"/>
      <c r="CS101" s="902"/>
      <c r="CT101" s="902"/>
      <c r="CU101" s="902"/>
      <c r="CV101" s="903"/>
      <c r="CW101" s="901"/>
      <c r="CX101" s="902"/>
      <c r="CY101" s="902"/>
      <c r="CZ101" s="902"/>
      <c r="DA101" s="903"/>
      <c r="DB101" s="901"/>
      <c r="DC101" s="902"/>
      <c r="DD101" s="902"/>
      <c r="DE101" s="902"/>
      <c r="DF101" s="903"/>
      <c r="DG101" s="901"/>
      <c r="DH101" s="902"/>
      <c r="DI101" s="902"/>
      <c r="DJ101" s="902"/>
      <c r="DK101" s="903"/>
      <c r="DL101" s="901"/>
      <c r="DM101" s="902"/>
      <c r="DN101" s="902"/>
      <c r="DO101" s="902"/>
      <c r="DP101" s="903"/>
      <c r="DQ101" s="901"/>
      <c r="DR101" s="902"/>
      <c r="DS101" s="902"/>
      <c r="DT101" s="902"/>
      <c r="DU101" s="903"/>
      <c r="DV101" s="898"/>
      <c r="DW101" s="899"/>
      <c r="DX101" s="899"/>
      <c r="DY101" s="899"/>
      <c r="DZ101" s="900"/>
      <c r="EA101" s="240"/>
    </row>
    <row r="102" spans="1:131" s="241" customFormat="1" ht="26.25" customHeight="1" thickBot="1" x14ac:dyDescent="0.2">
      <c r="A102" s="264"/>
      <c r="B102" s="265"/>
      <c r="C102" s="265"/>
      <c r="D102" s="265"/>
      <c r="E102" s="265"/>
      <c r="F102" s="265"/>
      <c r="G102" s="265"/>
      <c r="H102" s="265"/>
      <c r="I102" s="265"/>
      <c r="J102" s="265"/>
      <c r="K102" s="265"/>
      <c r="L102" s="265"/>
      <c r="M102" s="265"/>
      <c r="N102" s="265"/>
      <c r="O102" s="265"/>
      <c r="P102" s="265"/>
      <c r="Q102" s="266"/>
      <c r="R102" s="266"/>
      <c r="S102" s="266"/>
      <c r="T102" s="266"/>
      <c r="U102" s="266"/>
      <c r="V102" s="266"/>
      <c r="W102" s="266"/>
      <c r="X102" s="266"/>
      <c r="Y102" s="266"/>
      <c r="Z102" s="266"/>
      <c r="AA102" s="266"/>
      <c r="AB102" s="266"/>
      <c r="AC102" s="266"/>
      <c r="AD102" s="266"/>
      <c r="AE102" s="266"/>
      <c r="AF102" s="266"/>
      <c r="AG102" s="266"/>
      <c r="AH102" s="266"/>
      <c r="AI102" s="266"/>
      <c r="AJ102" s="266"/>
      <c r="AK102" s="266"/>
      <c r="AL102" s="266"/>
      <c r="AM102" s="266"/>
      <c r="AN102" s="266"/>
      <c r="AO102" s="266"/>
      <c r="AP102" s="266"/>
      <c r="AQ102" s="266"/>
      <c r="AR102" s="266"/>
      <c r="AS102" s="266"/>
      <c r="AT102" s="266"/>
      <c r="AU102" s="266"/>
      <c r="AV102" s="266"/>
      <c r="AW102" s="266"/>
      <c r="AX102" s="266"/>
      <c r="AY102" s="266"/>
      <c r="AZ102" s="267"/>
      <c r="BA102" s="267"/>
      <c r="BB102" s="267"/>
      <c r="BC102" s="267"/>
      <c r="BD102" s="267"/>
      <c r="BE102" s="259"/>
      <c r="BF102" s="259"/>
      <c r="BG102" s="259"/>
      <c r="BH102" s="259"/>
      <c r="BI102" s="259"/>
      <c r="BJ102" s="259"/>
      <c r="BK102" s="259"/>
      <c r="BL102" s="259"/>
      <c r="BM102" s="259"/>
      <c r="BN102" s="259"/>
      <c r="BO102" s="259"/>
      <c r="BP102" s="259"/>
      <c r="BQ102" s="258" t="s">
        <v>385</v>
      </c>
      <c r="BR102" s="832" t="s">
        <v>415</v>
      </c>
      <c r="BS102" s="833"/>
      <c r="BT102" s="833"/>
      <c r="BU102" s="833"/>
      <c r="BV102" s="833"/>
      <c r="BW102" s="833"/>
      <c r="BX102" s="833"/>
      <c r="BY102" s="833"/>
      <c r="BZ102" s="833"/>
      <c r="CA102" s="833"/>
      <c r="CB102" s="833"/>
      <c r="CC102" s="833"/>
      <c r="CD102" s="833"/>
      <c r="CE102" s="833"/>
      <c r="CF102" s="833"/>
      <c r="CG102" s="834"/>
      <c r="CH102" s="930"/>
      <c r="CI102" s="931"/>
      <c r="CJ102" s="931"/>
      <c r="CK102" s="931"/>
      <c r="CL102" s="932"/>
      <c r="CM102" s="930"/>
      <c r="CN102" s="931"/>
      <c r="CO102" s="931"/>
      <c r="CP102" s="931"/>
      <c r="CQ102" s="932"/>
      <c r="CR102" s="933"/>
      <c r="CS102" s="891"/>
      <c r="CT102" s="891"/>
      <c r="CU102" s="891"/>
      <c r="CV102" s="934"/>
      <c r="CW102" s="933"/>
      <c r="CX102" s="891"/>
      <c r="CY102" s="891"/>
      <c r="CZ102" s="891"/>
      <c r="DA102" s="934"/>
      <c r="DB102" s="933"/>
      <c r="DC102" s="891"/>
      <c r="DD102" s="891"/>
      <c r="DE102" s="891"/>
      <c r="DF102" s="934"/>
      <c r="DG102" s="933"/>
      <c r="DH102" s="891"/>
      <c r="DI102" s="891"/>
      <c r="DJ102" s="891"/>
      <c r="DK102" s="934"/>
      <c r="DL102" s="933"/>
      <c r="DM102" s="891"/>
      <c r="DN102" s="891"/>
      <c r="DO102" s="891"/>
      <c r="DP102" s="934"/>
      <c r="DQ102" s="933"/>
      <c r="DR102" s="891"/>
      <c r="DS102" s="891"/>
      <c r="DT102" s="891"/>
      <c r="DU102" s="934"/>
      <c r="DV102" s="957"/>
      <c r="DW102" s="958"/>
      <c r="DX102" s="958"/>
      <c r="DY102" s="958"/>
      <c r="DZ102" s="959"/>
      <c r="EA102" s="240"/>
    </row>
    <row r="103" spans="1:131" s="241" customFormat="1" ht="26.25" customHeight="1" x14ac:dyDescent="0.15">
      <c r="A103" s="264"/>
      <c r="B103" s="265"/>
      <c r="C103" s="265"/>
      <c r="D103" s="265"/>
      <c r="E103" s="265"/>
      <c r="F103" s="265"/>
      <c r="G103" s="265"/>
      <c r="H103" s="265"/>
      <c r="I103" s="265"/>
      <c r="J103" s="265"/>
      <c r="K103" s="265"/>
      <c r="L103" s="265"/>
      <c r="M103" s="265"/>
      <c r="N103" s="265"/>
      <c r="O103" s="265"/>
      <c r="P103" s="265"/>
      <c r="Q103" s="266"/>
      <c r="R103" s="266"/>
      <c r="S103" s="266"/>
      <c r="T103" s="266"/>
      <c r="U103" s="266"/>
      <c r="V103" s="266"/>
      <c r="W103" s="266"/>
      <c r="X103" s="266"/>
      <c r="Y103" s="266"/>
      <c r="Z103" s="266"/>
      <c r="AA103" s="266"/>
      <c r="AB103" s="266"/>
      <c r="AC103" s="266"/>
      <c r="AD103" s="266"/>
      <c r="AE103" s="266"/>
      <c r="AF103" s="266"/>
      <c r="AG103" s="266"/>
      <c r="AH103" s="266"/>
      <c r="AI103" s="266"/>
      <c r="AJ103" s="266"/>
      <c r="AK103" s="266"/>
      <c r="AL103" s="266"/>
      <c r="AM103" s="266"/>
      <c r="AN103" s="266"/>
      <c r="AO103" s="266"/>
      <c r="AP103" s="266"/>
      <c r="AQ103" s="266"/>
      <c r="AR103" s="266"/>
      <c r="AS103" s="266"/>
      <c r="AT103" s="266"/>
      <c r="AU103" s="266"/>
      <c r="AV103" s="266"/>
      <c r="AW103" s="266"/>
      <c r="AX103" s="266"/>
      <c r="AY103" s="266"/>
      <c r="AZ103" s="267"/>
      <c r="BA103" s="267"/>
      <c r="BB103" s="267"/>
      <c r="BC103" s="267"/>
      <c r="BD103" s="267"/>
      <c r="BE103" s="259"/>
      <c r="BF103" s="259"/>
      <c r="BG103" s="259"/>
      <c r="BH103" s="259"/>
      <c r="BI103" s="259"/>
      <c r="BJ103" s="259"/>
      <c r="BK103" s="259"/>
      <c r="BL103" s="259"/>
      <c r="BM103" s="259"/>
      <c r="BN103" s="259"/>
      <c r="BO103" s="259"/>
      <c r="BP103" s="259"/>
      <c r="BQ103" s="960" t="s">
        <v>416</v>
      </c>
      <c r="BR103" s="960"/>
      <c r="BS103" s="960"/>
      <c r="BT103" s="960"/>
      <c r="BU103" s="960"/>
      <c r="BV103" s="960"/>
      <c r="BW103" s="960"/>
      <c r="BX103" s="960"/>
      <c r="BY103" s="960"/>
      <c r="BZ103" s="960"/>
      <c r="CA103" s="960"/>
      <c r="CB103" s="960"/>
      <c r="CC103" s="960"/>
      <c r="CD103" s="960"/>
      <c r="CE103" s="960"/>
      <c r="CF103" s="960"/>
      <c r="CG103" s="960"/>
      <c r="CH103" s="960"/>
      <c r="CI103" s="960"/>
      <c r="CJ103" s="960"/>
      <c r="CK103" s="960"/>
      <c r="CL103" s="960"/>
      <c r="CM103" s="960"/>
      <c r="CN103" s="960"/>
      <c r="CO103" s="960"/>
      <c r="CP103" s="960"/>
      <c r="CQ103" s="960"/>
      <c r="CR103" s="960"/>
      <c r="CS103" s="960"/>
      <c r="CT103" s="960"/>
      <c r="CU103" s="960"/>
      <c r="CV103" s="960"/>
      <c r="CW103" s="960"/>
      <c r="CX103" s="960"/>
      <c r="CY103" s="960"/>
      <c r="CZ103" s="960"/>
      <c r="DA103" s="960"/>
      <c r="DB103" s="960"/>
      <c r="DC103" s="960"/>
      <c r="DD103" s="960"/>
      <c r="DE103" s="960"/>
      <c r="DF103" s="960"/>
      <c r="DG103" s="960"/>
      <c r="DH103" s="960"/>
      <c r="DI103" s="960"/>
      <c r="DJ103" s="960"/>
      <c r="DK103" s="960"/>
      <c r="DL103" s="960"/>
      <c r="DM103" s="960"/>
      <c r="DN103" s="960"/>
      <c r="DO103" s="960"/>
      <c r="DP103" s="960"/>
      <c r="DQ103" s="960"/>
      <c r="DR103" s="960"/>
      <c r="DS103" s="960"/>
      <c r="DT103" s="960"/>
      <c r="DU103" s="960"/>
      <c r="DV103" s="960"/>
      <c r="DW103" s="960"/>
      <c r="DX103" s="960"/>
      <c r="DY103" s="960"/>
      <c r="DZ103" s="960"/>
      <c r="EA103" s="240"/>
    </row>
    <row r="104" spans="1:131" s="241" customFormat="1" ht="26.25" customHeight="1" x14ac:dyDescent="0.15">
      <c r="A104" s="264"/>
      <c r="B104" s="265"/>
      <c r="C104" s="265"/>
      <c r="D104" s="265"/>
      <c r="E104" s="265"/>
      <c r="F104" s="265"/>
      <c r="G104" s="265"/>
      <c r="H104" s="265"/>
      <c r="I104" s="265"/>
      <c r="J104" s="265"/>
      <c r="K104" s="265"/>
      <c r="L104" s="265"/>
      <c r="M104" s="265"/>
      <c r="N104" s="265"/>
      <c r="O104" s="265"/>
      <c r="P104" s="265"/>
      <c r="Q104" s="266"/>
      <c r="R104" s="266"/>
      <c r="S104" s="266"/>
      <c r="T104" s="266"/>
      <c r="U104" s="266"/>
      <c r="V104" s="266"/>
      <c r="W104" s="266"/>
      <c r="X104" s="266"/>
      <c r="Y104" s="266"/>
      <c r="Z104" s="266"/>
      <c r="AA104" s="266"/>
      <c r="AB104" s="266"/>
      <c r="AC104" s="266"/>
      <c r="AD104" s="266"/>
      <c r="AE104" s="266"/>
      <c r="AF104" s="266"/>
      <c r="AG104" s="266"/>
      <c r="AH104" s="266"/>
      <c r="AI104" s="266"/>
      <c r="AJ104" s="266"/>
      <c r="AK104" s="266"/>
      <c r="AL104" s="266"/>
      <c r="AM104" s="266"/>
      <c r="AN104" s="266"/>
      <c r="AO104" s="266"/>
      <c r="AP104" s="266"/>
      <c r="AQ104" s="266"/>
      <c r="AR104" s="266"/>
      <c r="AS104" s="266"/>
      <c r="AT104" s="266"/>
      <c r="AU104" s="266"/>
      <c r="AV104" s="266"/>
      <c r="AW104" s="266"/>
      <c r="AX104" s="266"/>
      <c r="AY104" s="266"/>
      <c r="AZ104" s="267"/>
      <c r="BA104" s="267"/>
      <c r="BB104" s="267"/>
      <c r="BC104" s="267"/>
      <c r="BD104" s="267"/>
      <c r="BE104" s="259"/>
      <c r="BF104" s="259"/>
      <c r="BG104" s="259"/>
      <c r="BH104" s="259"/>
      <c r="BI104" s="259"/>
      <c r="BJ104" s="259"/>
      <c r="BK104" s="259"/>
      <c r="BL104" s="259"/>
      <c r="BM104" s="259"/>
      <c r="BN104" s="259"/>
      <c r="BO104" s="259"/>
      <c r="BP104" s="259"/>
      <c r="BQ104" s="961" t="s">
        <v>417</v>
      </c>
      <c r="BR104" s="961"/>
      <c r="BS104" s="961"/>
      <c r="BT104" s="961"/>
      <c r="BU104" s="961"/>
      <c r="BV104" s="961"/>
      <c r="BW104" s="961"/>
      <c r="BX104" s="961"/>
      <c r="BY104" s="961"/>
      <c r="BZ104" s="961"/>
      <c r="CA104" s="961"/>
      <c r="CB104" s="961"/>
      <c r="CC104" s="961"/>
      <c r="CD104" s="961"/>
      <c r="CE104" s="961"/>
      <c r="CF104" s="961"/>
      <c r="CG104" s="961"/>
      <c r="CH104" s="961"/>
      <c r="CI104" s="961"/>
      <c r="CJ104" s="961"/>
      <c r="CK104" s="961"/>
      <c r="CL104" s="961"/>
      <c r="CM104" s="961"/>
      <c r="CN104" s="961"/>
      <c r="CO104" s="961"/>
      <c r="CP104" s="961"/>
      <c r="CQ104" s="961"/>
      <c r="CR104" s="961"/>
      <c r="CS104" s="961"/>
      <c r="CT104" s="961"/>
      <c r="CU104" s="961"/>
      <c r="CV104" s="961"/>
      <c r="CW104" s="961"/>
      <c r="CX104" s="961"/>
      <c r="CY104" s="961"/>
      <c r="CZ104" s="961"/>
      <c r="DA104" s="961"/>
      <c r="DB104" s="961"/>
      <c r="DC104" s="961"/>
      <c r="DD104" s="961"/>
      <c r="DE104" s="961"/>
      <c r="DF104" s="961"/>
      <c r="DG104" s="961"/>
      <c r="DH104" s="961"/>
      <c r="DI104" s="961"/>
      <c r="DJ104" s="961"/>
      <c r="DK104" s="961"/>
      <c r="DL104" s="961"/>
      <c r="DM104" s="961"/>
      <c r="DN104" s="961"/>
      <c r="DO104" s="961"/>
      <c r="DP104" s="961"/>
      <c r="DQ104" s="961"/>
      <c r="DR104" s="961"/>
      <c r="DS104" s="961"/>
      <c r="DT104" s="961"/>
      <c r="DU104" s="961"/>
      <c r="DV104" s="961"/>
      <c r="DW104" s="961"/>
      <c r="DX104" s="961"/>
      <c r="DY104" s="961"/>
      <c r="DZ104" s="961"/>
      <c r="EA104" s="240"/>
    </row>
    <row r="105" spans="1:131" s="241" customFormat="1" ht="11.25" customHeight="1" x14ac:dyDescent="0.15">
      <c r="A105" s="259"/>
      <c r="B105" s="259"/>
      <c r="C105" s="259"/>
      <c r="D105" s="259"/>
      <c r="E105" s="259"/>
      <c r="F105" s="259"/>
      <c r="G105" s="259"/>
      <c r="H105" s="259"/>
      <c r="I105" s="259"/>
      <c r="J105" s="259"/>
      <c r="K105" s="259"/>
      <c r="L105" s="259"/>
      <c r="M105" s="259"/>
      <c r="N105" s="259"/>
      <c r="O105" s="259"/>
      <c r="P105" s="259"/>
      <c r="Q105" s="259"/>
      <c r="R105" s="259"/>
      <c r="S105" s="259"/>
      <c r="T105" s="259"/>
      <c r="U105" s="259"/>
      <c r="V105" s="259"/>
      <c r="W105" s="259"/>
      <c r="X105" s="259"/>
      <c r="Y105" s="259"/>
      <c r="Z105" s="259"/>
      <c r="AA105" s="259"/>
      <c r="AB105" s="259"/>
      <c r="AC105" s="259"/>
      <c r="AD105" s="259"/>
      <c r="AE105" s="259"/>
      <c r="AF105" s="259"/>
      <c r="AG105" s="259"/>
      <c r="AH105" s="259"/>
      <c r="AI105" s="259"/>
      <c r="AJ105" s="259"/>
      <c r="AK105" s="259"/>
      <c r="AL105" s="259"/>
      <c r="AM105" s="259"/>
      <c r="AN105" s="259"/>
      <c r="AO105" s="259"/>
      <c r="AP105" s="259"/>
      <c r="AQ105" s="259"/>
      <c r="AR105" s="259"/>
      <c r="AS105" s="259"/>
      <c r="AT105" s="259"/>
      <c r="AU105" s="259"/>
      <c r="AV105" s="259"/>
      <c r="AW105" s="259"/>
      <c r="AX105" s="259"/>
      <c r="AY105" s="259"/>
      <c r="AZ105" s="259"/>
      <c r="BA105" s="259"/>
      <c r="BB105" s="259"/>
      <c r="BC105" s="259"/>
      <c r="BD105" s="259"/>
      <c r="BE105" s="259"/>
      <c r="BF105" s="259"/>
      <c r="BG105" s="259"/>
      <c r="BH105" s="259"/>
      <c r="BI105" s="259"/>
      <c r="BJ105" s="259"/>
      <c r="BK105" s="259"/>
      <c r="BL105" s="259"/>
      <c r="BM105" s="259"/>
      <c r="BN105" s="259"/>
      <c r="BO105" s="259"/>
      <c r="BP105" s="259"/>
      <c r="BQ105" s="262"/>
      <c r="BR105" s="262"/>
      <c r="BS105" s="262"/>
      <c r="BT105" s="262"/>
      <c r="BU105" s="262"/>
      <c r="BV105" s="262"/>
      <c r="BW105" s="262"/>
      <c r="BX105" s="262"/>
      <c r="BY105" s="262"/>
      <c r="BZ105" s="262"/>
      <c r="CA105" s="262"/>
      <c r="CB105" s="262"/>
      <c r="CC105" s="262"/>
      <c r="CD105" s="262"/>
      <c r="CE105" s="262"/>
      <c r="CF105" s="262"/>
      <c r="CG105" s="262"/>
      <c r="CH105" s="262"/>
      <c r="CI105" s="262"/>
      <c r="CJ105" s="262"/>
      <c r="CK105" s="262"/>
      <c r="CL105" s="262"/>
      <c r="CM105" s="262"/>
      <c r="CN105" s="262"/>
      <c r="CO105" s="262"/>
      <c r="CP105" s="262"/>
      <c r="CQ105" s="262"/>
      <c r="CR105" s="262"/>
      <c r="CS105" s="262"/>
      <c r="CT105" s="262"/>
      <c r="CU105" s="262"/>
      <c r="CV105" s="262"/>
      <c r="CW105" s="262"/>
      <c r="CX105" s="262"/>
      <c r="CY105" s="262"/>
      <c r="CZ105" s="262"/>
      <c r="DA105" s="262"/>
      <c r="DB105" s="262"/>
      <c r="DC105" s="262"/>
      <c r="DD105" s="262"/>
      <c r="DE105" s="262"/>
      <c r="DF105" s="262"/>
      <c r="DG105" s="262"/>
      <c r="DH105" s="262"/>
      <c r="DI105" s="262"/>
      <c r="DJ105" s="262"/>
      <c r="DK105" s="262"/>
      <c r="DL105" s="262"/>
      <c r="DM105" s="262"/>
      <c r="DN105" s="262"/>
      <c r="DO105" s="262"/>
      <c r="DP105" s="262"/>
      <c r="DQ105" s="262"/>
      <c r="DR105" s="262"/>
      <c r="DS105" s="262"/>
      <c r="DT105" s="262"/>
      <c r="DU105" s="262"/>
      <c r="DV105" s="262"/>
      <c r="DW105" s="262"/>
      <c r="DX105" s="262"/>
      <c r="DY105" s="262"/>
      <c r="DZ105" s="262"/>
      <c r="EA105" s="240"/>
    </row>
    <row r="106" spans="1:131" s="241" customFormat="1" ht="11.25" customHeight="1" x14ac:dyDescent="0.15">
      <c r="A106" s="268"/>
      <c r="B106" s="268"/>
      <c r="C106" s="268"/>
      <c r="D106" s="268"/>
      <c r="E106" s="268"/>
      <c r="F106" s="268"/>
      <c r="G106" s="268"/>
      <c r="H106" s="268"/>
      <c r="I106" s="268"/>
      <c r="J106" s="268"/>
      <c r="K106" s="268"/>
      <c r="L106" s="268"/>
      <c r="M106" s="268"/>
      <c r="N106" s="268"/>
      <c r="O106" s="268"/>
      <c r="P106" s="268"/>
      <c r="Q106" s="268"/>
      <c r="R106" s="268"/>
      <c r="S106" s="268"/>
      <c r="T106" s="268"/>
      <c r="U106" s="268"/>
      <c r="V106" s="268"/>
      <c r="W106" s="268"/>
      <c r="X106" s="268"/>
      <c r="Y106" s="268"/>
      <c r="Z106" s="268"/>
      <c r="AA106" s="268"/>
      <c r="AB106" s="268"/>
      <c r="AC106" s="268"/>
      <c r="AD106" s="268"/>
      <c r="AE106" s="268"/>
      <c r="AF106" s="268"/>
      <c r="AG106" s="268"/>
      <c r="AH106" s="268"/>
      <c r="AI106" s="268"/>
      <c r="AJ106" s="268"/>
      <c r="AK106" s="268"/>
      <c r="AL106" s="268"/>
      <c r="AM106" s="268"/>
      <c r="AN106" s="268"/>
      <c r="AO106" s="268"/>
      <c r="AP106" s="268"/>
      <c r="AQ106" s="268"/>
      <c r="AR106" s="268"/>
      <c r="AS106" s="268"/>
      <c r="AT106" s="268"/>
      <c r="AU106" s="268"/>
      <c r="AV106" s="268"/>
      <c r="AW106" s="268"/>
      <c r="AX106" s="268"/>
      <c r="AY106" s="268"/>
      <c r="AZ106" s="268"/>
      <c r="BA106" s="268"/>
      <c r="BB106" s="268"/>
      <c r="BC106" s="268"/>
      <c r="BD106" s="268"/>
      <c r="BE106" s="268"/>
      <c r="BF106" s="268"/>
      <c r="BG106" s="268"/>
      <c r="BH106" s="268"/>
      <c r="BI106" s="268"/>
      <c r="BJ106" s="268"/>
      <c r="BK106" s="268"/>
      <c r="BL106" s="268"/>
      <c r="BM106" s="268"/>
      <c r="BN106" s="268"/>
      <c r="BO106" s="268"/>
      <c r="BP106" s="268"/>
      <c r="BQ106" s="262"/>
      <c r="BR106" s="262"/>
      <c r="BS106" s="262"/>
      <c r="BT106" s="262"/>
      <c r="BU106" s="262"/>
      <c r="BV106" s="262"/>
      <c r="BW106" s="262"/>
      <c r="BX106" s="262"/>
      <c r="BY106" s="262"/>
      <c r="BZ106" s="262"/>
      <c r="CA106" s="262"/>
      <c r="CB106" s="262"/>
      <c r="CC106" s="262"/>
      <c r="CD106" s="262"/>
      <c r="CE106" s="262"/>
      <c r="CF106" s="262"/>
      <c r="CG106" s="262"/>
      <c r="CH106" s="262"/>
      <c r="CI106" s="262"/>
      <c r="CJ106" s="262"/>
      <c r="CK106" s="262"/>
      <c r="CL106" s="262"/>
      <c r="CM106" s="262"/>
      <c r="CN106" s="262"/>
      <c r="CO106" s="262"/>
      <c r="CP106" s="262"/>
      <c r="CQ106" s="262"/>
      <c r="CR106" s="262"/>
      <c r="CS106" s="262"/>
      <c r="CT106" s="262"/>
      <c r="CU106" s="262"/>
      <c r="CV106" s="262"/>
      <c r="CW106" s="262"/>
      <c r="CX106" s="262"/>
      <c r="CY106" s="262"/>
      <c r="CZ106" s="262"/>
      <c r="DA106" s="262"/>
      <c r="DB106" s="262"/>
      <c r="DC106" s="262"/>
      <c r="DD106" s="262"/>
      <c r="DE106" s="262"/>
      <c r="DF106" s="262"/>
      <c r="DG106" s="262"/>
      <c r="DH106" s="262"/>
      <c r="DI106" s="262"/>
      <c r="DJ106" s="262"/>
      <c r="DK106" s="262"/>
      <c r="DL106" s="262"/>
      <c r="DM106" s="262"/>
      <c r="DN106" s="262"/>
      <c r="DO106" s="262"/>
      <c r="DP106" s="262"/>
      <c r="DQ106" s="262"/>
      <c r="DR106" s="262"/>
      <c r="DS106" s="262"/>
      <c r="DT106" s="262"/>
      <c r="DU106" s="262"/>
      <c r="DV106" s="262"/>
      <c r="DW106" s="262"/>
      <c r="DX106" s="262"/>
      <c r="DY106" s="262"/>
      <c r="DZ106" s="262"/>
      <c r="EA106" s="240"/>
    </row>
    <row r="107" spans="1:131" s="240" customFormat="1" ht="26.25" customHeight="1" thickBot="1" x14ac:dyDescent="0.2">
      <c r="A107" s="269" t="s">
        <v>418</v>
      </c>
      <c r="B107" s="270"/>
      <c r="C107" s="270"/>
      <c r="D107" s="270"/>
      <c r="E107" s="270"/>
      <c r="F107" s="270"/>
      <c r="G107" s="270"/>
      <c r="H107" s="270"/>
      <c r="I107" s="270"/>
      <c r="J107" s="270"/>
      <c r="K107" s="270"/>
      <c r="L107" s="270"/>
      <c r="M107" s="270"/>
      <c r="N107" s="270"/>
      <c r="O107" s="270"/>
      <c r="P107" s="270"/>
      <c r="Q107" s="270"/>
      <c r="R107" s="270"/>
      <c r="S107" s="270"/>
      <c r="T107" s="270"/>
      <c r="U107" s="270"/>
      <c r="V107" s="270"/>
      <c r="W107" s="270"/>
      <c r="X107" s="270"/>
      <c r="Y107" s="270"/>
      <c r="Z107" s="270"/>
      <c r="AA107" s="270"/>
      <c r="AB107" s="270"/>
      <c r="AC107" s="270"/>
      <c r="AD107" s="270"/>
      <c r="AE107" s="270"/>
      <c r="AF107" s="270"/>
      <c r="AG107" s="270"/>
      <c r="AH107" s="270"/>
      <c r="AI107" s="270"/>
      <c r="AJ107" s="270"/>
      <c r="AK107" s="270"/>
      <c r="AL107" s="270"/>
      <c r="AM107" s="270"/>
      <c r="AN107" s="270"/>
      <c r="AO107" s="270"/>
      <c r="AP107" s="270"/>
      <c r="AQ107" s="270"/>
      <c r="AR107" s="270"/>
      <c r="AS107" s="270"/>
      <c r="AT107" s="270"/>
      <c r="AU107" s="269" t="s">
        <v>419</v>
      </c>
      <c r="AV107" s="270"/>
      <c r="AW107" s="270"/>
      <c r="AX107" s="270"/>
      <c r="AY107" s="270"/>
      <c r="AZ107" s="270"/>
      <c r="BA107" s="270"/>
      <c r="BB107" s="270"/>
      <c r="BC107" s="270"/>
      <c r="BD107" s="270"/>
      <c r="BE107" s="270"/>
      <c r="BF107" s="270"/>
      <c r="BG107" s="270"/>
      <c r="BH107" s="270"/>
      <c r="BI107" s="270"/>
      <c r="BJ107" s="270"/>
      <c r="BK107" s="270"/>
      <c r="BL107" s="270"/>
      <c r="BM107" s="270"/>
      <c r="BN107" s="270"/>
      <c r="BO107" s="270"/>
      <c r="BP107" s="270"/>
      <c r="BQ107" s="270"/>
      <c r="BR107" s="270"/>
      <c r="BS107" s="270"/>
      <c r="BT107" s="270"/>
      <c r="BU107" s="270"/>
      <c r="BV107" s="270"/>
      <c r="BW107" s="270"/>
      <c r="BX107" s="270"/>
      <c r="BY107" s="270"/>
      <c r="BZ107" s="270"/>
      <c r="CA107" s="270"/>
      <c r="CB107" s="270"/>
      <c r="CC107" s="270"/>
      <c r="CD107" s="270"/>
      <c r="CE107" s="270"/>
      <c r="CF107" s="270"/>
      <c r="CG107" s="270"/>
      <c r="CH107" s="270"/>
      <c r="CI107" s="270"/>
      <c r="CJ107" s="270"/>
      <c r="CK107" s="270"/>
      <c r="CL107" s="270"/>
      <c r="CM107" s="270"/>
      <c r="CN107" s="270"/>
      <c r="CO107" s="270"/>
      <c r="CP107" s="270"/>
      <c r="CQ107" s="270"/>
      <c r="CR107" s="270"/>
      <c r="CS107" s="270"/>
      <c r="CT107" s="270"/>
      <c r="CU107" s="270"/>
      <c r="CV107" s="270"/>
      <c r="CW107" s="270"/>
      <c r="CX107" s="270"/>
      <c r="CY107" s="270"/>
      <c r="CZ107" s="270"/>
      <c r="DA107" s="270"/>
      <c r="DB107" s="270"/>
      <c r="DC107" s="270"/>
      <c r="DD107" s="270"/>
      <c r="DE107" s="270"/>
      <c r="DF107" s="270"/>
      <c r="DG107" s="270"/>
      <c r="DH107" s="270"/>
      <c r="DI107" s="270"/>
      <c r="DJ107" s="270"/>
      <c r="DK107" s="270"/>
      <c r="DL107" s="270"/>
      <c r="DM107" s="270"/>
      <c r="DN107" s="270"/>
      <c r="DO107" s="270"/>
      <c r="DP107" s="270"/>
      <c r="DQ107" s="270"/>
      <c r="DR107" s="270"/>
      <c r="DS107" s="270"/>
      <c r="DT107" s="270"/>
      <c r="DU107" s="270"/>
      <c r="DV107" s="270"/>
      <c r="DW107" s="270"/>
      <c r="DX107" s="270"/>
      <c r="DY107" s="270"/>
      <c r="DZ107" s="270"/>
    </row>
    <row r="108" spans="1:131" s="240" customFormat="1" ht="26.25" customHeight="1" x14ac:dyDescent="0.15">
      <c r="A108" s="962" t="s">
        <v>420</v>
      </c>
      <c r="B108" s="963"/>
      <c r="C108" s="963"/>
      <c r="D108" s="963"/>
      <c r="E108" s="963"/>
      <c r="F108" s="963"/>
      <c r="G108" s="963"/>
      <c r="H108" s="963"/>
      <c r="I108" s="963"/>
      <c r="J108" s="963"/>
      <c r="K108" s="963"/>
      <c r="L108" s="963"/>
      <c r="M108" s="963"/>
      <c r="N108" s="963"/>
      <c r="O108" s="963"/>
      <c r="P108" s="963"/>
      <c r="Q108" s="963"/>
      <c r="R108" s="963"/>
      <c r="S108" s="963"/>
      <c r="T108" s="963"/>
      <c r="U108" s="963"/>
      <c r="V108" s="963"/>
      <c r="W108" s="963"/>
      <c r="X108" s="963"/>
      <c r="Y108" s="963"/>
      <c r="Z108" s="963"/>
      <c r="AA108" s="963"/>
      <c r="AB108" s="963"/>
      <c r="AC108" s="963"/>
      <c r="AD108" s="963"/>
      <c r="AE108" s="963"/>
      <c r="AF108" s="963"/>
      <c r="AG108" s="963"/>
      <c r="AH108" s="963"/>
      <c r="AI108" s="963"/>
      <c r="AJ108" s="963"/>
      <c r="AK108" s="963"/>
      <c r="AL108" s="963"/>
      <c r="AM108" s="963"/>
      <c r="AN108" s="963"/>
      <c r="AO108" s="963"/>
      <c r="AP108" s="963"/>
      <c r="AQ108" s="963"/>
      <c r="AR108" s="963"/>
      <c r="AS108" s="963"/>
      <c r="AT108" s="964"/>
      <c r="AU108" s="962" t="s">
        <v>421</v>
      </c>
      <c r="AV108" s="963"/>
      <c r="AW108" s="963"/>
      <c r="AX108" s="963"/>
      <c r="AY108" s="963"/>
      <c r="AZ108" s="963"/>
      <c r="BA108" s="963"/>
      <c r="BB108" s="963"/>
      <c r="BC108" s="963"/>
      <c r="BD108" s="963"/>
      <c r="BE108" s="963"/>
      <c r="BF108" s="963"/>
      <c r="BG108" s="963"/>
      <c r="BH108" s="963"/>
      <c r="BI108" s="963"/>
      <c r="BJ108" s="963"/>
      <c r="BK108" s="963"/>
      <c r="BL108" s="963"/>
      <c r="BM108" s="963"/>
      <c r="BN108" s="963"/>
      <c r="BO108" s="963"/>
      <c r="BP108" s="963"/>
      <c r="BQ108" s="963"/>
      <c r="BR108" s="963"/>
      <c r="BS108" s="963"/>
      <c r="BT108" s="963"/>
      <c r="BU108" s="963"/>
      <c r="BV108" s="963"/>
      <c r="BW108" s="963"/>
      <c r="BX108" s="963"/>
      <c r="BY108" s="963"/>
      <c r="BZ108" s="963"/>
      <c r="CA108" s="963"/>
      <c r="CB108" s="963"/>
      <c r="CC108" s="963"/>
      <c r="CD108" s="963"/>
      <c r="CE108" s="963"/>
      <c r="CF108" s="963"/>
      <c r="CG108" s="963"/>
      <c r="CH108" s="963"/>
      <c r="CI108" s="963"/>
      <c r="CJ108" s="963"/>
      <c r="CK108" s="963"/>
      <c r="CL108" s="963"/>
      <c r="CM108" s="963"/>
      <c r="CN108" s="963"/>
      <c r="CO108" s="963"/>
      <c r="CP108" s="963"/>
      <c r="CQ108" s="963"/>
      <c r="CR108" s="963"/>
      <c r="CS108" s="963"/>
      <c r="CT108" s="963"/>
      <c r="CU108" s="963"/>
      <c r="CV108" s="963"/>
      <c r="CW108" s="963"/>
      <c r="CX108" s="963"/>
      <c r="CY108" s="963"/>
      <c r="CZ108" s="963"/>
      <c r="DA108" s="963"/>
      <c r="DB108" s="963"/>
      <c r="DC108" s="963"/>
      <c r="DD108" s="963"/>
      <c r="DE108" s="963"/>
      <c r="DF108" s="963"/>
      <c r="DG108" s="963"/>
      <c r="DH108" s="963"/>
      <c r="DI108" s="963"/>
      <c r="DJ108" s="963"/>
      <c r="DK108" s="963"/>
      <c r="DL108" s="963"/>
      <c r="DM108" s="963"/>
      <c r="DN108" s="963"/>
      <c r="DO108" s="963"/>
      <c r="DP108" s="963"/>
      <c r="DQ108" s="963"/>
      <c r="DR108" s="963"/>
      <c r="DS108" s="963"/>
      <c r="DT108" s="963"/>
      <c r="DU108" s="963"/>
      <c r="DV108" s="963"/>
      <c r="DW108" s="963"/>
      <c r="DX108" s="963"/>
      <c r="DY108" s="963"/>
      <c r="DZ108" s="964"/>
    </row>
    <row r="109" spans="1:131" s="240" customFormat="1" ht="26.25" customHeight="1" x14ac:dyDescent="0.15">
      <c r="A109" s="955" t="s">
        <v>422</v>
      </c>
      <c r="B109" s="936"/>
      <c r="C109" s="936"/>
      <c r="D109" s="936"/>
      <c r="E109" s="936"/>
      <c r="F109" s="936"/>
      <c r="G109" s="936"/>
      <c r="H109" s="936"/>
      <c r="I109" s="936"/>
      <c r="J109" s="936"/>
      <c r="K109" s="936"/>
      <c r="L109" s="936"/>
      <c r="M109" s="936"/>
      <c r="N109" s="936"/>
      <c r="O109" s="936"/>
      <c r="P109" s="936"/>
      <c r="Q109" s="936"/>
      <c r="R109" s="936"/>
      <c r="S109" s="936"/>
      <c r="T109" s="936"/>
      <c r="U109" s="936"/>
      <c r="V109" s="936"/>
      <c r="W109" s="936"/>
      <c r="X109" s="936"/>
      <c r="Y109" s="936"/>
      <c r="Z109" s="937"/>
      <c r="AA109" s="935" t="s">
        <v>423</v>
      </c>
      <c r="AB109" s="936"/>
      <c r="AC109" s="936"/>
      <c r="AD109" s="936"/>
      <c r="AE109" s="937"/>
      <c r="AF109" s="935" t="s">
        <v>302</v>
      </c>
      <c r="AG109" s="936"/>
      <c r="AH109" s="936"/>
      <c r="AI109" s="936"/>
      <c r="AJ109" s="937"/>
      <c r="AK109" s="935" t="s">
        <v>301</v>
      </c>
      <c r="AL109" s="936"/>
      <c r="AM109" s="936"/>
      <c r="AN109" s="936"/>
      <c r="AO109" s="937"/>
      <c r="AP109" s="935" t="s">
        <v>424</v>
      </c>
      <c r="AQ109" s="936"/>
      <c r="AR109" s="936"/>
      <c r="AS109" s="936"/>
      <c r="AT109" s="938"/>
      <c r="AU109" s="955" t="s">
        <v>422</v>
      </c>
      <c r="AV109" s="936"/>
      <c r="AW109" s="936"/>
      <c r="AX109" s="936"/>
      <c r="AY109" s="936"/>
      <c r="AZ109" s="936"/>
      <c r="BA109" s="936"/>
      <c r="BB109" s="936"/>
      <c r="BC109" s="936"/>
      <c r="BD109" s="936"/>
      <c r="BE109" s="936"/>
      <c r="BF109" s="936"/>
      <c r="BG109" s="936"/>
      <c r="BH109" s="936"/>
      <c r="BI109" s="936"/>
      <c r="BJ109" s="936"/>
      <c r="BK109" s="936"/>
      <c r="BL109" s="936"/>
      <c r="BM109" s="936"/>
      <c r="BN109" s="936"/>
      <c r="BO109" s="936"/>
      <c r="BP109" s="937"/>
      <c r="BQ109" s="935" t="s">
        <v>423</v>
      </c>
      <c r="BR109" s="936"/>
      <c r="BS109" s="936"/>
      <c r="BT109" s="936"/>
      <c r="BU109" s="937"/>
      <c r="BV109" s="935" t="s">
        <v>302</v>
      </c>
      <c r="BW109" s="936"/>
      <c r="BX109" s="936"/>
      <c r="BY109" s="936"/>
      <c r="BZ109" s="937"/>
      <c r="CA109" s="935" t="s">
        <v>301</v>
      </c>
      <c r="CB109" s="936"/>
      <c r="CC109" s="936"/>
      <c r="CD109" s="936"/>
      <c r="CE109" s="937"/>
      <c r="CF109" s="956" t="s">
        <v>424</v>
      </c>
      <c r="CG109" s="956"/>
      <c r="CH109" s="956"/>
      <c r="CI109" s="956"/>
      <c r="CJ109" s="956"/>
      <c r="CK109" s="935" t="s">
        <v>425</v>
      </c>
      <c r="CL109" s="936"/>
      <c r="CM109" s="936"/>
      <c r="CN109" s="936"/>
      <c r="CO109" s="936"/>
      <c r="CP109" s="936"/>
      <c r="CQ109" s="936"/>
      <c r="CR109" s="936"/>
      <c r="CS109" s="936"/>
      <c r="CT109" s="936"/>
      <c r="CU109" s="936"/>
      <c r="CV109" s="936"/>
      <c r="CW109" s="936"/>
      <c r="CX109" s="936"/>
      <c r="CY109" s="936"/>
      <c r="CZ109" s="936"/>
      <c r="DA109" s="936"/>
      <c r="DB109" s="936"/>
      <c r="DC109" s="936"/>
      <c r="DD109" s="936"/>
      <c r="DE109" s="936"/>
      <c r="DF109" s="937"/>
      <c r="DG109" s="935" t="s">
        <v>423</v>
      </c>
      <c r="DH109" s="936"/>
      <c r="DI109" s="936"/>
      <c r="DJ109" s="936"/>
      <c r="DK109" s="937"/>
      <c r="DL109" s="935" t="s">
        <v>302</v>
      </c>
      <c r="DM109" s="936"/>
      <c r="DN109" s="936"/>
      <c r="DO109" s="936"/>
      <c r="DP109" s="937"/>
      <c r="DQ109" s="935" t="s">
        <v>301</v>
      </c>
      <c r="DR109" s="936"/>
      <c r="DS109" s="936"/>
      <c r="DT109" s="936"/>
      <c r="DU109" s="937"/>
      <c r="DV109" s="935" t="s">
        <v>424</v>
      </c>
      <c r="DW109" s="936"/>
      <c r="DX109" s="936"/>
      <c r="DY109" s="936"/>
      <c r="DZ109" s="938"/>
    </row>
    <row r="110" spans="1:131" s="240" customFormat="1" ht="26.25" customHeight="1" x14ac:dyDescent="0.15">
      <c r="A110" s="939" t="s">
        <v>426</v>
      </c>
      <c r="B110" s="940"/>
      <c r="C110" s="940"/>
      <c r="D110" s="940"/>
      <c r="E110" s="940"/>
      <c r="F110" s="940"/>
      <c r="G110" s="940"/>
      <c r="H110" s="940"/>
      <c r="I110" s="940"/>
      <c r="J110" s="940"/>
      <c r="K110" s="940"/>
      <c r="L110" s="940"/>
      <c r="M110" s="940"/>
      <c r="N110" s="940"/>
      <c r="O110" s="940"/>
      <c r="P110" s="940"/>
      <c r="Q110" s="940"/>
      <c r="R110" s="940"/>
      <c r="S110" s="940"/>
      <c r="T110" s="940"/>
      <c r="U110" s="940"/>
      <c r="V110" s="940"/>
      <c r="W110" s="940"/>
      <c r="X110" s="940"/>
      <c r="Y110" s="940"/>
      <c r="Z110" s="941"/>
      <c r="AA110" s="942">
        <v>275104</v>
      </c>
      <c r="AB110" s="943"/>
      <c r="AC110" s="943"/>
      <c r="AD110" s="943"/>
      <c r="AE110" s="944"/>
      <c r="AF110" s="945">
        <v>288420</v>
      </c>
      <c r="AG110" s="943"/>
      <c r="AH110" s="943"/>
      <c r="AI110" s="943"/>
      <c r="AJ110" s="944"/>
      <c r="AK110" s="945">
        <v>313181</v>
      </c>
      <c r="AL110" s="943"/>
      <c r="AM110" s="943"/>
      <c r="AN110" s="943"/>
      <c r="AO110" s="944"/>
      <c r="AP110" s="946">
        <v>23.8</v>
      </c>
      <c r="AQ110" s="947"/>
      <c r="AR110" s="947"/>
      <c r="AS110" s="947"/>
      <c r="AT110" s="948"/>
      <c r="AU110" s="949" t="s">
        <v>72</v>
      </c>
      <c r="AV110" s="950"/>
      <c r="AW110" s="950"/>
      <c r="AX110" s="950"/>
      <c r="AY110" s="950"/>
      <c r="AZ110" s="991" t="s">
        <v>427</v>
      </c>
      <c r="BA110" s="940"/>
      <c r="BB110" s="940"/>
      <c r="BC110" s="940"/>
      <c r="BD110" s="940"/>
      <c r="BE110" s="940"/>
      <c r="BF110" s="940"/>
      <c r="BG110" s="940"/>
      <c r="BH110" s="940"/>
      <c r="BI110" s="940"/>
      <c r="BJ110" s="940"/>
      <c r="BK110" s="940"/>
      <c r="BL110" s="940"/>
      <c r="BM110" s="940"/>
      <c r="BN110" s="940"/>
      <c r="BO110" s="940"/>
      <c r="BP110" s="941"/>
      <c r="BQ110" s="977">
        <v>3094821</v>
      </c>
      <c r="BR110" s="978"/>
      <c r="BS110" s="978"/>
      <c r="BT110" s="978"/>
      <c r="BU110" s="978"/>
      <c r="BV110" s="978">
        <v>2987967</v>
      </c>
      <c r="BW110" s="978"/>
      <c r="BX110" s="978"/>
      <c r="BY110" s="978"/>
      <c r="BZ110" s="978"/>
      <c r="CA110" s="978">
        <v>2817361</v>
      </c>
      <c r="CB110" s="978"/>
      <c r="CC110" s="978"/>
      <c r="CD110" s="978"/>
      <c r="CE110" s="978"/>
      <c r="CF110" s="992">
        <v>214.3</v>
      </c>
      <c r="CG110" s="993"/>
      <c r="CH110" s="993"/>
      <c r="CI110" s="993"/>
      <c r="CJ110" s="993"/>
      <c r="CK110" s="994" t="s">
        <v>428</v>
      </c>
      <c r="CL110" s="995"/>
      <c r="CM110" s="974" t="s">
        <v>429</v>
      </c>
      <c r="CN110" s="975"/>
      <c r="CO110" s="975"/>
      <c r="CP110" s="975"/>
      <c r="CQ110" s="975"/>
      <c r="CR110" s="975"/>
      <c r="CS110" s="975"/>
      <c r="CT110" s="975"/>
      <c r="CU110" s="975"/>
      <c r="CV110" s="975"/>
      <c r="CW110" s="975"/>
      <c r="CX110" s="975"/>
      <c r="CY110" s="975"/>
      <c r="CZ110" s="975"/>
      <c r="DA110" s="975"/>
      <c r="DB110" s="975"/>
      <c r="DC110" s="975"/>
      <c r="DD110" s="975"/>
      <c r="DE110" s="975"/>
      <c r="DF110" s="976"/>
      <c r="DG110" s="977" t="s">
        <v>126</v>
      </c>
      <c r="DH110" s="978"/>
      <c r="DI110" s="978"/>
      <c r="DJ110" s="978"/>
      <c r="DK110" s="978"/>
      <c r="DL110" s="978" t="s">
        <v>126</v>
      </c>
      <c r="DM110" s="978"/>
      <c r="DN110" s="978"/>
      <c r="DO110" s="978"/>
      <c r="DP110" s="978"/>
      <c r="DQ110" s="978" t="s">
        <v>126</v>
      </c>
      <c r="DR110" s="978"/>
      <c r="DS110" s="978"/>
      <c r="DT110" s="978"/>
      <c r="DU110" s="978"/>
      <c r="DV110" s="979" t="s">
        <v>126</v>
      </c>
      <c r="DW110" s="979"/>
      <c r="DX110" s="979"/>
      <c r="DY110" s="979"/>
      <c r="DZ110" s="980"/>
    </row>
    <row r="111" spans="1:131" s="240" customFormat="1" ht="26.25" customHeight="1" x14ac:dyDescent="0.15">
      <c r="A111" s="981" t="s">
        <v>430</v>
      </c>
      <c r="B111" s="982"/>
      <c r="C111" s="982"/>
      <c r="D111" s="982"/>
      <c r="E111" s="982"/>
      <c r="F111" s="982"/>
      <c r="G111" s="982"/>
      <c r="H111" s="982"/>
      <c r="I111" s="982"/>
      <c r="J111" s="982"/>
      <c r="K111" s="982"/>
      <c r="L111" s="982"/>
      <c r="M111" s="982"/>
      <c r="N111" s="982"/>
      <c r="O111" s="982"/>
      <c r="P111" s="982"/>
      <c r="Q111" s="982"/>
      <c r="R111" s="982"/>
      <c r="S111" s="982"/>
      <c r="T111" s="982"/>
      <c r="U111" s="982"/>
      <c r="V111" s="982"/>
      <c r="W111" s="982"/>
      <c r="X111" s="982"/>
      <c r="Y111" s="982"/>
      <c r="Z111" s="983"/>
      <c r="AA111" s="984" t="s">
        <v>126</v>
      </c>
      <c r="AB111" s="985"/>
      <c r="AC111" s="985"/>
      <c r="AD111" s="985"/>
      <c r="AE111" s="986"/>
      <c r="AF111" s="987" t="s">
        <v>407</v>
      </c>
      <c r="AG111" s="985"/>
      <c r="AH111" s="985"/>
      <c r="AI111" s="985"/>
      <c r="AJ111" s="986"/>
      <c r="AK111" s="987" t="s">
        <v>126</v>
      </c>
      <c r="AL111" s="985"/>
      <c r="AM111" s="985"/>
      <c r="AN111" s="985"/>
      <c r="AO111" s="986"/>
      <c r="AP111" s="988" t="s">
        <v>126</v>
      </c>
      <c r="AQ111" s="989"/>
      <c r="AR111" s="989"/>
      <c r="AS111" s="989"/>
      <c r="AT111" s="990"/>
      <c r="AU111" s="951"/>
      <c r="AV111" s="952"/>
      <c r="AW111" s="952"/>
      <c r="AX111" s="952"/>
      <c r="AY111" s="952"/>
      <c r="AZ111" s="1000" t="s">
        <v>431</v>
      </c>
      <c r="BA111" s="1001"/>
      <c r="BB111" s="1001"/>
      <c r="BC111" s="1001"/>
      <c r="BD111" s="1001"/>
      <c r="BE111" s="1001"/>
      <c r="BF111" s="1001"/>
      <c r="BG111" s="1001"/>
      <c r="BH111" s="1001"/>
      <c r="BI111" s="1001"/>
      <c r="BJ111" s="1001"/>
      <c r="BK111" s="1001"/>
      <c r="BL111" s="1001"/>
      <c r="BM111" s="1001"/>
      <c r="BN111" s="1001"/>
      <c r="BO111" s="1001"/>
      <c r="BP111" s="1002"/>
      <c r="BQ111" s="970" t="s">
        <v>126</v>
      </c>
      <c r="BR111" s="971"/>
      <c r="BS111" s="971"/>
      <c r="BT111" s="971"/>
      <c r="BU111" s="971"/>
      <c r="BV111" s="971" t="s">
        <v>126</v>
      </c>
      <c r="BW111" s="971"/>
      <c r="BX111" s="971"/>
      <c r="BY111" s="971"/>
      <c r="BZ111" s="971"/>
      <c r="CA111" s="971" t="s">
        <v>407</v>
      </c>
      <c r="CB111" s="971"/>
      <c r="CC111" s="971"/>
      <c r="CD111" s="971"/>
      <c r="CE111" s="971"/>
      <c r="CF111" s="965" t="s">
        <v>126</v>
      </c>
      <c r="CG111" s="966"/>
      <c r="CH111" s="966"/>
      <c r="CI111" s="966"/>
      <c r="CJ111" s="966"/>
      <c r="CK111" s="996"/>
      <c r="CL111" s="997"/>
      <c r="CM111" s="967" t="s">
        <v>432</v>
      </c>
      <c r="CN111" s="968"/>
      <c r="CO111" s="968"/>
      <c r="CP111" s="968"/>
      <c r="CQ111" s="968"/>
      <c r="CR111" s="968"/>
      <c r="CS111" s="968"/>
      <c r="CT111" s="968"/>
      <c r="CU111" s="968"/>
      <c r="CV111" s="968"/>
      <c r="CW111" s="968"/>
      <c r="CX111" s="968"/>
      <c r="CY111" s="968"/>
      <c r="CZ111" s="968"/>
      <c r="DA111" s="968"/>
      <c r="DB111" s="968"/>
      <c r="DC111" s="968"/>
      <c r="DD111" s="968"/>
      <c r="DE111" s="968"/>
      <c r="DF111" s="969"/>
      <c r="DG111" s="970" t="s">
        <v>126</v>
      </c>
      <c r="DH111" s="971"/>
      <c r="DI111" s="971"/>
      <c r="DJ111" s="971"/>
      <c r="DK111" s="971"/>
      <c r="DL111" s="971" t="s">
        <v>126</v>
      </c>
      <c r="DM111" s="971"/>
      <c r="DN111" s="971"/>
      <c r="DO111" s="971"/>
      <c r="DP111" s="971"/>
      <c r="DQ111" s="971" t="s">
        <v>126</v>
      </c>
      <c r="DR111" s="971"/>
      <c r="DS111" s="971"/>
      <c r="DT111" s="971"/>
      <c r="DU111" s="971"/>
      <c r="DV111" s="972" t="s">
        <v>126</v>
      </c>
      <c r="DW111" s="972"/>
      <c r="DX111" s="972"/>
      <c r="DY111" s="972"/>
      <c r="DZ111" s="973"/>
    </row>
    <row r="112" spans="1:131" s="240" customFormat="1" ht="26.25" customHeight="1" x14ac:dyDescent="0.15">
      <c r="A112" s="1003" t="s">
        <v>433</v>
      </c>
      <c r="B112" s="1004"/>
      <c r="C112" s="1001" t="s">
        <v>434</v>
      </c>
      <c r="D112" s="1001"/>
      <c r="E112" s="1001"/>
      <c r="F112" s="1001"/>
      <c r="G112" s="1001"/>
      <c r="H112" s="1001"/>
      <c r="I112" s="1001"/>
      <c r="J112" s="1001"/>
      <c r="K112" s="1001"/>
      <c r="L112" s="1001"/>
      <c r="M112" s="1001"/>
      <c r="N112" s="1001"/>
      <c r="O112" s="1001"/>
      <c r="P112" s="1001"/>
      <c r="Q112" s="1001"/>
      <c r="R112" s="1001"/>
      <c r="S112" s="1001"/>
      <c r="T112" s="1001"/>
      <c r="U112" s="1001"/>
      <c r="V112" s="1001"/>
      <c r="W112" s="1001"/>
      <c r="X112" s="1001"/>
      <c r="Y112" s="1001"/>
      <c r="Z112" s="1002"/>
      <c r="AA112" s="1009" t="s">
        <v>126</v>
      </c>
      <c r="AB112" s="1010"/>
      <c r="AC112" s="1010"/>
      <c r="AD112" s="1010"/>
      <c r="AE112" s="1011"/>
      <c r="AF112" s="1012" t="s">
        <v>407</v>
      </c>
      <c r="AG112" s="1010"/>
      <c r="AH112" s="1010"/>
      <c r="AI112" s="1010"/>
      <c r="AJ112" s="1011"/>
      <c r="AK112" s="1012" t="s">
        <v>407</v>
      </c>
      <c r="AL112" s="1010"/>
      <c r="AM112" s="1010"/>
      <c r="AN112" s="1010"/>
      <c r="AO112" s="1011"/>
      <c r="AP112" s="1013" t="s">
        <v>126</v>
      </c>
      <c r="AQ112" s="1014"/>
      <c r="AR112" s="1014"/>
      <c r="AS112" s="1014"/>
      <c r="AT112" s="1015"/>
      <c r="AU112" s="951"/>
      <c r="AV112" s="952"/>
      <c r="AW112" s="952"/>
      <c r="AX112" s="952"/>
      <c r="AY112" s="952"/>
      <c r="AZ112" s="1000" t="s">
        <v>435</v>
      </c>
      <c r="BA112" s="1001"/>
      <c r="BB112" s="1001"/>
      <c r="BC112" s="1001"/>
      <c r="BD112" s="1001"/>
      <c r="BE112" s="1001"/>
      <c r="BF112" s="1001"/>
      <c r="BG112" s="1001"/>
      <c r="BH112" s="1001"/>
      <c r="BI112" s="1001"/>
      <c r="BJ112" s="1001"/>
      <c r="BK112" s="1001"/>
      <c r="BL112" s="1001"/>
      <c r="BM112" s="1001"/>
      <c r="BN112" s="1001"/>
      <c r="BO112" s="1001"/>
      <c r="BP112" s="1002"/>
      <c r="BQ112" s="970">
        <v>663170</v>
      </c>
      <c r="BR112" s="971"/>
      <c r="BS112" s="971"/>
      <c r="BT112" s="971"/>
      <c r="BU112" s="971"/>
      <c r="BV112" s="971">
        <v>549175</v>
      </c>
      <c r="BW112" s="971"/>
      <c r="BX112" s="971"/>
      <c r="BY112" s="971"/>
      <c r="BZ112" s="971"/>
      <c r="CA112" s="971">
        <v>526968</v>
      </c>
      <c r="CB112" s="971"/>
      <c r="CC112" s="971"/>
      <c r="CD112" s="971"/>
      <c r="CE112" s="971"/>
      <c r="CF112" s="965">
        <v>40.1</v>
      </c>
      <c r="CG112" s="966"/>
      <c r="CH112" s="966"/>
      <c r="CI112" s="966"/>
      <c r="CJ112" s="966"/>
      <c r="CK112" s="996"/>
      <c r="CL112" s="997"/>
      <c r="CM112" s="967" t="s">
        <v>436</v>
      </c>
      <c r="CN112" s="968"/>
      <c r="CO112" s="968"/>
      <c r="CP112" s="968"/>
      <c r="CQ112" s="968"/>
      <c r="CR112" s="968"/>
      <c r="CS112" s="968"/>
      <c r="CT112" s="968"/>
      <c r="CU112" s="968"/>
      <c r="CV112" s="968"/>
      <c r="CW112" s="968"/>
      <c r="CX112" s="968"/>
      <c r="CY112" s="968"/>
      <c r="CZ112" s="968"/>
      <c r="DA112" s="968"/>
      <c r="DB112" s="968"/>
      <c r="DC112" s="968"/>
      <c r="DD112" s="968"/>
      <c r="DE112" s="968"/>
      <c r="DF112" s="969"/>
      <c r="DG112" s="970" t="s">
        <v>126</v>
      </c>
      <c r="DH112" s="971"/>
      <c r="DI112" s="971"/>
      <c r="DJ112" s="971"/>
      <c r="DK112" s="971"/>
      <c r="DL112" s="971" t="s">
        <v>407</v>
      </c>
      <c r="DM112" s="971"/>
      <c r="DN112" s="971"/>
      <c r="DO112" s="971"/>
      <c r="DP112" s="971"/>
      <c r="DQ112" s="971" t="s">
        <v>126</v>
      </c>
      <c r="DR112" s="971"/>
      <c r="DS112" s="971"/>
      <c r="DT112" s="971"/>
      <c r="DU112" s="971"/>
      <c r="DV112" s="972" t="s">
        <v>126</v>
      </c>
      <c r="DW112" s="972"/>
      <c r="DX112" s="972"/>
      <c r="DY112" s="972"/>
      <c r="DZ112" s="973"/>
    </row>
    <row r="113" spans="1:130" s="240" customFormat="1" ht="26.25" customHeight="1" x14ac:dyDescent="0.15">
      <c r="A113" s="1005"/>
      <c r="B113" s="1006"/>
      <c r="C113" s="1001" t="s">
        <v>437</v>
      </c>
      <c r="D113" s="1001"/>
      <c r="E113" s="1001"/>
      <c r="F113" s="1001"/>
      <c r="G113" s="1001"/>
      <c r="H113" s="1001"/>
      <c r="I113" s="1001"/>
      <c r="J113" s="1001"/>
      <c r="K113" s="1001"/>
      <c r="L113" s="1001"/>
      <c r="M113" s="1001"/>
      <c r="N113" s="1001"/>
      <c r="O113" s="1001"/>
      <c r="P113" s="1001"/>
      <c r="Q113" s="1001"/>
      <c r="R113" s="1001"/>
      <c r="S113" s="1001"/>
      <c r="T113" s="1001"/>
      <c r="U113" s="1001"/>
      <c r="V113" s="1001"/>
      <c r="W113" s="1001"/>
      <c r="X113" s="1001"/>
      <c r="Y113" s="1001"/>
      <c r="Z113" s="1002"/>
      <c r="AA113" s="984">
        <v>61464</v>
      </c>
      <c r="AB113" s="985"/>
      <c r="AC113" s="985"/>
      <c r="AD113" s="985"/>
      <c r="AE113" s="986"/>
      <c r="AF113" s="987">
        <v>57187</v>
      </c>
      <c r="AG113" s="985"/>
      <c r="AH113" s="985"/>
      <c r="AI113" s="985"/>
      <c r="AJ113" s="986"/>
      <c r="AK113" s="987">
        <v>56007</v>
      </c>
      <c r="AL113" s="985"/>
      <c r="AM113" s="985"/>
      <c r="AN113" s="985"/>
      <c r="AO113" s="986"/>
      <c r="AP113" s="988">
        <v>4.3</v>
      </c>
      <c r="AQ113" s="989"/>
      <c r="AR113" s="989"/>
      <c r="AS113" s="989"/>
      <c r="AT113" s="990"/>
      <c r="AU113" s="951"/>
      <c r="AV113" s="952"/>
      <c r="AW113" s="952"/>
      <c r="AX113" s="952"/>
      <c r="AY113" s="952"/>
      <c r="AZ113" s="1000" t="s">
        <v>438</v>
      </c>
      <c r="BA113" s="1001"/>
      <c r="BB113" s="1001"/>
      <c r="BC113" s="1001"/>
      <c r="BD113" s="1001"/>
      <c r="BE113" s="1001"/>
      <c r="BF113" s="1001"/>
      <c r="BG113" s="1001"/>
      <c r="BH113" s="1001"/>
      <c r="BI113" s="1001"/>
      <c r="BJ113" s="1001"/>
      <c r="BK113" s="1001"/>
      <c r="BL113" s="1001"/>
      <c r="BM113" s="1001"/>
      <c r="BN113" s="1001"/>
      <c r="BO113" s="1001"/>
      <c r="BP113" s="1002"/>
      <c r="BQ113" s="970">
        <v>138975</v>
      </c>
      <c r="BR113" s="971"/>
      <c r="BS113" s="971"/>
      <c r="BT113" s="971"/>
      <c r="BU113" s="971"/>
      <c r="BV113" s="971">
        <v>127135</v>
      </c>
      <c r="BW113" s="971"/>
      <c r="BX113" s="971"/>
      <c r="BY113" s="971"/>
      <c r="BZ113" s="971"/>
      <c r="CA113" s="971">
        <v>108184</v>
      </c>
      <c r="CB113" s="971"/>
      <c r="CC113" s="971"/>
      <c r="CD113" s="971"/>
      <c r="CE113" s="971"/>
      <c r="CF113" s="965">
        <v>8.1999999999999993</v>
      </c>
      <c r="CG113" s="966"/>
      <c r="CH113" s="966"/>
      <c r="CI113" s="966"/>
      <c r="CJ113" s="966"/>
      <c r="CK113" s="996"/>
      <c r="CL113" s="997"/>
      <c r="CM113" s="967" t="s">
        <v>439</v>
      </c>
      <c r="CN113" s="968"/>
      <c r="CO113" s="968"/>
      <c r="CP113" s="968"/>
      <c r="CQ113" s="968"/>
      <c r="CR113" s="968"/>
      <c r="CS113" s="968"/>
      <c r="CT113" s="968"/>
      <c r="CU113" s="968"/>
      <c r="CV113" s="968"/>
      <c r="CW113" s="968"/>
      <c r="CX113" s="968"/>
      <c r="CY113" s="968"/>
      <c r="CZ113" s="968"/>
      <c r="DA113" s="968"/>
      <c r="DB113" s="968"/>
      <c r="DC113" s="968"/>
      <c r="DD113" s="968"/>
      <c r="DE113" s="968"/>
      <c r="DF113" s="969"/>
      <c r="DG113" s="1009" t="s">
        <v>126</v>
      </c>
      <c r="DH113" s="1010"/>
      <c r="DI113" s="1010"/>
      <c r="DJ113" s="1010"/>
      <c r="DK113" s="1011"/>
      <c r="DL113" s="1012" t="s">
        <v>126</v>
      </c>
      <c r="DM113" s="1010"/>
      <c r="DN113" s="1010"/>
      <c r="DO113" s="1010"/>
      <c r="DP113" s="1011"/>
      <c r="DQ113" s="1012" t="s">
        <v>126</v>
      </c>
      <c r="DR113" s="1010"/>
      <c r="DS113" s="1010"/>
      <c r="DT113" s="1010"/>
      <c r="DU113" s="1011"/>
      <c r="DV113" s="1013" t="s">
        <v>126</v>
      </c>
      <c r="DW113" s="1014"/>
      <c r="DX113" s="1014"/>
      <c r="DY113" s="1014"/>
      <c r="DZ113" s="1015"/>
    </row>
    <row r="114" spans="1:130" s="240" customFormat="1" ht="26.25" customHeight="1" x14ac:dyDescent="0.15">
      <c r="A114" s="1005"/>
      <c r="B114" s="1006"/>
      <c r="C114" s="1001" t="s">
        <v>440</v>
      </c>
      <c r="D114" s="1001"/>
      <c r="E114" s="1001"/>
      <c r="F114" s="1001"/>
      <c r="G114" s="1001"/>
      <c r="H114" s="1001"/>
      <c r="I114" s="1001"/>
      <c r="J114" s="1001"/>
      <c r="K114" s="1001"/>
      <c r="L114" s="1001"/>
      <c r="M114" s="1001"/>
      <c r="N114" s="1001"/>
      <c r="O114" s="1001"/>
      <c r="P114" s="1001"/>
      <c r="Q114" s="1001"/>
      <c r="R114" s="1001"/>
      <c r="S114" s="1001"/>
      <c r="T114" s="1001"/>
      <c r="U114" s="1001"/>
      <c r="V114" s="1001"/>
      <c r="W114" s="1001"/>
      <c r="X114" s="1001"/>
      <c r="Y114" s="1001"/>
      <c r="Z114" s="1002"/>
      <c r="AA114" s="1009">
        <v>17266</v>
      </c>
      <c r="AB114" s="1010"/>
      <c r="AC114" s="1010"/>
      <c r="AD114" s="1010"/>
      <c r="AE114" s="1011"/>
      <c r="AF114" s="1012">
        <v>22987</v>
      </c>
      <c r="AG114" s="1010"/>
      <c r="AH114" s="1010"/>
      <c r="AI114" s="1010"/>
      <c r="AJ114" s="1011"/>
      <c r="AK114" s="1012">
        <v>18129</v>
      </c>
      <c r="AL114" s="1010"/>
      <c r="AM114" s="1010"/>
      <c r="AN114" s="1010"/>
      <c r="AO114" s="1011"/>
      <c r="AP114" s="1013">
        <v>1.4</v>
      </c>
      <c r="AQ114" s="1014"/>
      <c r="AR114" s="1014"/>
      <c r="AS114" s="1014"/>
      <c r="AT114" s="1015"/>
      <c r="AU114" s="951"/>
      <c r="AV114" s="952"/>
      <c r="AW114" s="952"/>
      <c r="AX114" s="952"/>
      <c r="AY114" s="952"/>
      <c r="AZ114" s="1000" t="s">
        <v>441</v>
      </c>
      <c r="BA114" s="1001"/>
      <c r="BB114" s="1001"/>
      <c r="BC114" s="1001"/>
      <c r="BD114" s="1001"/>
      <c r="BE114" s="1001"/>
      <c r="BF114" s="1001"/>
      <c r="BG114" s="1001"/>
      <c r="BH114" s="1001"/>
      <c r="BI114" s="1001"/>
      <c r="BJ114" s="1001"/>
      <c r="BK114" s="1001"/>
      <c r="BL114" s="1001"/>
      <c r="BM114" s="1001"/>
      <c r="BN114" s="1001"/>
      <c r="BO114" s="1001"/>
      <c r="BP114" s="1002"/>
      <c r="BQ114" s="970">
        <v>518641</v>
      </c>
      <c r="BR114" s="971"/>
      <c r="BS114" s="971"/>
      <c r="BT114" s="971"/>
      <c r="BU114" s="971"/>
      <c r="BV114" s="971">
        <v>495543</v>
      </c>
      <c r="BW114" s="971"/>
      <c r="BX114" s="971"/>
      <c r="BY114" s="971"/>
      <c r="BZ114" s="971"/>
      <c r="CA114" s="971">
        <v>472780</v>
      </c>
      <c r="CB114" s="971"/>
      <c r="CC114" s="971"/>
      <c r="CD114" s="971"/>
      <c r="CE114" s="971"/>
      <c r="CF114" s="965">
        <v>36</v>
      </c>
      <c r="CG114" s="966"/>
      <c r="CH114" s="966"/>
      <c r="CI114" s="966"/>
      <c r="CJ114" s="966"/>
      <c r="CK114" s="996"/>
      <c r="CL114" s="997"/>
      <c r="CM114" s="967" t="s">
        <v>442</v>
      </c>
      <c r="CN114" s="968"/>
      <c r="CO114" s="968"/>
      <c r="CP114" s="968"/>
      <c r="CQ114" s="968"/>
      <c r="CR114" s="968"/>
      <c r="CS114" s="968"/>
      <c r="CT114" s="968"/>
      <c r="CU114" s="968"/>
      <c r="CV114" s="968"/>
      <c r="CW114" s="968"/>
      <c r="CX114" s="968"/>
      <c r="CY114" s="968"/>
      <c r="CZ114" s="968"/>
      <c r="DA114" s="968"/>
      <c r="DB114" s="968"/>
      <c r="DC114" s="968"/>
      <c r="DD114" s="968"/>
      <c r="DE114" s="968"/>
      <c r="DF114" s="969"/>
      <c r="DG114" s="1009" t="s">
        <v>126</v>
      </c>
      <c r="DH114" s="1010"/>
      <c r="DI114" s="1010"/>
      <c r="DJ114" s="1010"/>
      <c r="DK114" s="1011"/>
      <c r="DL114" s="1012" t="s">
        <v>407</v>
      </c>
      <c r="DM114" s="1010"/>
      <c r="DN114" s="1010"/>
      <c r="DO114" s="1010"/>
      <c r="DP114" s="1011"/>
      <c r="DQ114" s="1012" t="s">
        <v>407</v>
      </c>
      <c r="DR114" s="1010"/>
      <c r="DS114" s="1010"/>
      <c r="DT114" s="1010"/>
      <c r="DU114" s="1011"/>
      <c r="DV114" s="1013" t="s">
        <v>126</v>
      </c>
      <c r="DW114" s="1014"/>
      <c r="DX114" s="1014"/>
      <c r="DY114" s="1014"/>
      <c r="DZ114" s="1015"/>
    </row>
    <row r="115" spans="1:130" s="240" customFormat="1" ht="26.25" customHeight="1" x14ac:dyDescent="0.15">
      <c r="A115" s="1005"/>
      <c r="B115" s="1006"/>
      <c r="C115" s="1001" t="s">
        <v>443</v>
      </c>
      <c r="D115" s="1001"/>
      <c r="E115" s="1001"/>
      <c r="F115" s="1001"/>
      <c r="G115" s="1001"/>
      <c r="H115" s="1001"/>
      <c r="I115" s="1001"/>
      <c r="J115" s="1001"/>
      <c r="K115" s="1001"/>
      <c r="L115" s="1001"/>
      <c r="M115" s="1001"/>
      <c r="N115" s="1001"/>
      <c r="O115" s="1001"/>
      <c r="P115" s="1001"/>
      <c r="Q115" s="1001"/>
      <c r="R115" s="1001"/>
      <c r="S115" s="1001"/>
      <c r="T115" s="1001"/>
      <c r="U115" s="1001"/>
      <c r="V115" s="1001"/>
      <c r="W115" s="1001"/>
      <c r="X115" s="1001"/>
      <c r="Y115" s="1001"/>
      <c r="Z115" s="1002"/>
      <c r="AA115" s="984" t="s">
        <v>407</v>
      </c>
      <c r="AB115" s="985"/>
      <c r="AC115" s="985"/>
      <c r="AD115" s="985"/>
      <c r="AE115" s="986"/>
      <c r="AF115" s="987" t="s">
        <v>407</v>
      </c>
      <c r="AG115" s="985"/>
      <c r="AH115" s="985"/>
      <c r="AI115" s="985"/>
      <c r="AJ115" s="986"/>
      <c r="AK115" s="987" t="s">
        <v>126</v>
      </c>
      <c r="AL115" s="985"/>
      <c r="AM115" s="985"/>
      <c r="AN115" s="985"/>
      <c r="AO115" s="986"/>
      <c r="AP115" s="988" t="s">
        <v>126</v>
      </c>
      <c r="AQ115" s="989"/>
      <c r="AR115" s="989"/>
      <c r="AS115" s="989"/>
      <c r="AT115" s="990"/>
      <c r="AU115" s="951"/>
      <c r="AV115" s="952"/>
      <c r="AW115" s="952"/>
      <c r="AX115" s="952"/>
      <c r="AY115" s="952"/>
      <c r="AZ115" s="1000" t="s">
        <v>444</v>
      </c>
      <c r="BA115" s="1001"/>
      <c r="BB115" s="1001"/>
      <c r="BC115" s="1001"/>
      <c r="BD115" s="1001"/>
      <c r="BE115" s="1001"/>
      <c r="BF115" s="1001"/>
      <c r="BG115" s="1001"/>
      <c r="BH115" s="1001"/>
      <c r="BI115" s="1001"/>
      <c r="BJ115" s="1001"/>
      <c r="BK115" s="1001"/>
      <c r="BL115" s="1001"/>
      <c r="BM115" s="1001"/>
      <c r="BN115" s="1001"/>
      <c r="BO115" s="1001"/>
      <c r="BP115" s="1002"/>
      <c r="BQ115" s="970" t="s">
        <v>126</v>
      </c>
      <c r="BR115" s="971"/>
      <c r="BS115" s="971"/>
      <c r="BT115" s="971"/>
      <c r="BU115" s="971"/>
      <c r="BV115" s="971" t="s">
        <v>126</v>
      </c>
      <c r="BW115" s="971"/>
      <c r="BX115" s="971"/>
      <c r="BY115" s="971"/>
      <c r="BZ115" s="971"/>
      <c r="CA115" s="971" t="s">
        <v>126</v>
      </c>
      <c r="CB115" s="971"/>
      <c r="CC115" s="971"/>
      <c r="CD115" s="971"/>
      <c r="CE115" s="971"/>
      <c r="CF115" s="965" t="s">
        <v>407</v>
      </c>
      <c r="CG115" s="966"/>
      <c r="CH115" s="966"/>
      <c r="CI115" s="966"/>
      <c r="CJ115" s="966"/>
      <c r="CK115" s="996"/>
      <c r="CL115" s="997"/>
      <c r="CM115" s="1000" t="s">
        <v>445</v>
      </c>
      <c r="CN115" s="1021"/>
      <c r="CO115" s="1021"/>
      <c r="CP115" s="1021"/>
      <c r="CQ115" s="1021"/>
      <c r="CR115" s="1021"/>
      <c r="CS115" s="1021"/>
      <c r="CT115" s="1021"/>
      <c r="CU115" s="1021"/>
      <c r="CV115" s="1021"/>
      <c r="CW115" s="1021"/>
      <c r="CX115" s="1021"/>
      <c r="CY115" s="1021"/>
      <c r="CZ115" s="1021"/>
      <c r="DA115" s="1021"/>
      <c r="DB115" s="1021"/>
      <c r="DC115" s="1021"/>
      <c r="DD115" s="1021"/>
      <c r="DE115" s="1021"/>
      <c r="DF115" s="1002"/>
      <c r="DG115" s="1009" t="s">
        <v>126</v>
      </c>
      <c r="DH115" s="1010"/>
      <c r="DI115" s="1010"/>
      <c r="DJ115" s="1010"/>
      <c r="DK115" s="1011"/>
      <c r="DL115" s="1012" t="s">
        <v>407</v>
      </c>
      <c r="DM115" s="1010"/>
      <c r="DN115" s="1010"/>
      <c r="DO115" s="1010"/>
      <c r="DP115" s="1011"/>
      <c r="DQ115" s="1012" t="s">
        <v>407</v>
      </c>
      <c r="DR115" s="1010"/>
      <c r="DS115" s="1010"/>
      <c r="DT115" s="1010"/>
      <c r="DU115" s="1011"/>
      <c r="DV115" s="1013" t="s">
        <v>126</v>
      </c>
      <c r="DW115" s="1014"/>
      <c r="DX115" s="1014"/>
      <c r="DY115" s="1014"/>
      <c r="DZ115" s="1015"/>
    </row>
    <row r="116" spans="1:130" s="240" customFormat="1" ht="26.25" customHeight="1" x14ac:dyDescent="0.15">
      <c r="A116" s="1007"/>
      <c r="B116" s="1008"/>
      <c r="C116" s="1016" t="s">
        <v>446</v>
      </c>
      <c r="D116" s="1016"/>
      <c r="E116" s="1016"/>
      <c r="F116" s="1016"/>
      <c r="G116" s="1016"/>
      <c r="H116" s="1016"/>
      <c r="I116" s="1016"/>
      <c r="J116" s="1016"/>
      <c r="K116" s="1016"/>
      <c r="L116" s="1016"/>
      <c r="M116" s="1016"/>
      <c r="N116" s="1016"/>
      <c r="O116" s="1016"/>
      <c r="P116" s="1016"/>
      <c r="Q116" s="1016"/>
      <c r="R116" s="1016"/>
      <c r="S116" s="1016"/>
      <c r="T116" s="1016"/>
      <c r="U116" s="1016"/>
      <c r="V116" s="1016"/>
      <c r="W116" s="1016"/>
      <c r="X116" s="1016"/>
      <c r="Y116" s="1016"/>
      <c r="Z116" s="1017"/>
      <c r="AA116" s="1009">
        <v>585</v>
      </c>
      <c r="AB116" s="1010"/>
      <c r="AC116" s="1010"/>
      <c r="AD116" s="1010"/>
      <c r="AE116" s="1011"/>
      <c r="AF116" s="1012" t="s">
        <v>126</v>
      </c>
      <c r="AG116" s="1010"/>
      <c r="AH116" s="1010"/>
      <c r="AI116" s="1010"/>
      <c r="AJ116" s="1011"/>
      <c r="AK116" s="1012">
        <v>279</v>
      </c>
      <c r="AL116" s="1010"/>
      <c r="AM116" s="1010"/>
      <c r="AN116" s="1010"/>
      <c r="AO116" s="1011"/>
      <c r="AP116" s="1013">
        <v>0</v>
      </c>
      <c r="AQ116" s="1014"/>
      <c r="AR116" s="1014"/>
      <c r="AS116" s="1014"/>
      <c r="AT116" s="1015"/>
      <c r="AU116" s="951"/>
      <c r="AV116" s="952"/>
      <c r="AW116" s="952"/>
      <c r="AX116" s="952"/>
      <c r="AY116" s="952"/>
      <c r="AZ116" s="1018" t="s">
        <v>447</v>
      </c>
      <c r="BA116" s="1019"/>
      <c r="BB116" s="1019"/>
      <c r="BC116" s="1019"/>
      <c r="BD116" s="1019"/>
      <c r="BE116" s="1019"/>
      <c r="BF116" s="1019"/>
      <c r="BG116" s="1019"/>
      <c r="BH116" s="1019"/>
      <c r="BI116" s="1019"/>
      <c r="BJ116" s="1019"/>
      <c r="BK116" s="1019"/>
      <c r="BL116" s="1019"/>
      <c r="BM116" s="1019"/>
      <c r="BN116" s="1019"/>
      <c r="BO116" s="1019"/>
      <c r="BP116" s="1020"/>
      <c r="BQ116" s="970" t="s">
        <v>407</v>
      </c>
      <c r="BR116" s="971"/>
      <c r="BS116" s="971"/>
      <c r="BT116" s="971"/>
      <c r="BU116" s="971"/>
      <c r="BV116" s="971" t="s">
        <v>407</v>
      </c>
      <c r="BW116" s="971"/>
      <c r="BX116" s="971"/>
      <c r="BY116" s="971"/>
      <c r="BZ116" s="971"/>
      <c r="CA116" s="971" t="s">
        <v>126</v>
      </c>
      <c r="CB116" s="971"/>
      <c r="CC116" s="971"/>
      <c r="CD116" s="971"/>
      <c r="CE116" s="971"/>
      <c r="CF116" s="965" t="s">
        <v>126</v>
      </c>
      <c r="CG116" s="966"/>
      <c r="CH116" s="966"/>
      <c r="CI116" s="966"/>
      <c r="CJ116" s="966"/>
      <c r="CK116" s="996"/>
      <c r="CL116" s="997"/>
      <c r="CM116" s="967" t="s">
        <v>448</v>
      </c>
      <c r="CN116" s="968"/>
      <c r="CO116" s="968"/>
      <c r="CP116" s="968"/>
      <c r="CQ116" s="968"/>
      <c r="CR116" s="968"/>
      <c r="CS116" s="968"/>
      <c r="CT116" s="968"/>
      <c r="CU116" s="968"/>
      <c r="CV116" s="968"/>
      <c r="CW116" s="968"/>
      <c r="CX116" s="968"/>
      <c r="CY116" s="968"/>
      <c r="CZ116" s="968"/>
      <c r="DA116" s="968"/>
      <c r="DB116" s="968"/>
      <c r="DC116" s="968"/>
      <c r="DD116" s="968"/>
      <c r="DE116" s="968"/>
      <c r="DF116" s="969"/>
      <c r="DG116" s="1009" t="s">
        <v>407</v>
      </c>
      <c r="DH116" s="1010"/>
      <c r="DI116" s="1010"/>
      <c r="DJ116" s="1010"/>
      <c r="DK116" s="1011"/>
      <c r="DL116" s="1012" t="s">
        <v>407</v>
      </c>
      <c r="DM116" s="1010"/>
      <c r="DN116" s="1010"/>
      <c r="DO116" s="1010"/>
      <c r="DP116" s="1011"/>
      <c r="DQ116" s="1012" t="s">
        <v>126</v>
      </c>
      <c r="DR116" s="1010"/>
      <c r="DS116" s="1010"/>
      <c r="DT116" s="1010"/>
      <c r="DU116" s="1011"/>
      <c r="DV116" s="1013" t="s">
        <v>126</v>
      </c>
      <c r="DW116" s="1014"/>
      <c r="DX116" s="1014"/>
      <c r="DY116" s="1014"/>
      <c r="DZ116" s="1015"/>
    </row>
    <row r="117" spans="1:130" s="240" customFormat="1" ht="26.25" customHeight="1" x14ac:dyDescent="0.15">
      <c r="A117" s="955" t="s">
        <v>184</v>
      </c>
      <c r="B117" s="936"/>
      <c r="C117" s="936"/>
      <c r="D117" s="936"/>
      <c r="E117" s="936"/>
      <c r="F117" s="936"/>
      <c r="G117" s="936"/>
      <c r="H117" s="936"/>
      <c r="I117" s="936"/>
      <c r="J117" s="936"/>
      <c r="K117" s="936"/>
      <c r="L117" s="936"/>
      <c r="M117" s="936"/>
      <c r="N117" s="936"/>
      <c r="O117" s="936"/>
      <c r="P117" s="936"/>
      <c r="Q117" s="936"/>
      <c r="R117" s="936"/>
      <c r="S117" s="936"/>
      <c r="T117" s="936"/>
      <c r="U117" s="936"/>
      <c r="V117" s="936"/>
      <c r="W117" s="936"/>
      <c r="X117" s="936"/>
      <c r="Y117" s="1026" t="s">
        <v>449</v>
      </c>
      <c r="Z117" s="937"/>
      <c r="AA117" s="1027">
        <v>354419</v>
      </c>
      <c r="AB117" s="1028"/>
      <c r="AC117" s="1028"/>
      <c r="AD117" s="1028"/>
      <c r="AE117" s="1029"/>
      <c r="AF117" s="1030">
        <v>368594</v>
      </c>
      <c r="AG117" s="1028"/>
      <c r="AH117" s="1028"/>
      <c r="AI117" s="1028"/>
      <c r="AJ117" s="1029"/>
      <c r="AK117" s="1030">
        <v>387596</v>
      </c>
      <c r="AL117" s="1028"/>
      <c r="AM117" s="1028"/>
      <c r="AN117" s="1028"/>
      <c r="AO117" s="1029"/>
      <c r="AP117" s="1031"/>
      <c r="AQ117" s="1032"/>
      <c r="AR117" s="1032"/>
      <c r="AS117" s="1032"/>
      <c r="AT117" s="1033"/>
      <c r="AU117" s="951"/>
      <c r="AV117" s="952"/>
      <c r="AW117" s="952"/>
      <c r="AX117" s="952"/>
      <c r="AY117" s="952"/>
      <c r="AZ117" s="1018" t="s">
        <v>450</v>
      </c>
      <c r="BA117" s="1019"/>
      <c r="BB117" s="1019"/>
      <c r="BC117" s="1019"/>
      <c r="BD117" s="1019"/>
      <c r="BE117" s="1019"/>
      <c r="BF117" s="1019"/>
      <c r="BG117" s="1019"/>
      <c r="BH117" s="1019"/>
      <c r="BI117" s="1019"/>
      <c r="BJ117" s="1019"/>
      <c r="BK117" s="1019"/>
      <c r="BL117" s="1019"/>
      <c r="BM117" s="1019"/>
      <c r="BN117" s="1019"/>
      <c r="BO117" s="1019"/>
      <c r="BP117" s="1020"/>
      <c r="BQ117" s="970" t="s">
        <v>126</v>
      </c>
      <c r="BR117" s="971"/>
      <c r="BS117" s="971"/>
      <c r="BT117" s="971"/>
      <c r="BU117" s="971"/>
      <c r="BV117" s="971" t="s">
        <v>126</v>
      </c>
      <c r="BW117" s="971"/>
      <c r="BX117" s="971"/>
      <c r="BY117" s="971"/>
      <c r="BZ117" s="971"/>
      <c r="CA117" s="971" t="s">
        <v>126</v>
      </c>
      <c r="CB117" s="971"/>
      <c r="CC117" s="971"/>
      <c r="CD117" s="971"/>
      <c r="CE117" s="971"/>
      <c r="CF117" s="965" t="s">
        <v>407</v>
      </c>
      <c r="CG117" s="966"/>
      <c r="CH117" s="966"/>
      <c r="CI117" s="966"/>
      <c r="CJ117" s="966"/>
      <c r="CK117" s="996"/>
      <c r="CL117" s="997"/>
      <c r="CM117" s="967" t="s">
        <v>451</v>
      </c>
      <c r="CN117" s="968"/>
      <c r="CO117" s="968"/>
      <c r="CP117" s="968"/>
      <c r="CQ117" s="968"/>
      <c r="CR117" s="968"/>
      <c r="CS117" s="968"/>
      <c r="CT117" s="968"/>
      <c r="CU117" s="968"/>
      <c r="CV117" s="968"/>
      <c r="CW117" s="968"/>
      <c r="CX117" s="968"/>
      <c r="CY117" s="968"/>
      <c r="CZ117" s="968"/>
      <c r="DA117" s="968"/>
      <c r="DB117" s="968"/>
      <c r="DC117" s="968"/>
      <c r="DD117" s="968"/>
      <c r="DE117" s="968"/>
      <c r="DF117" s="969"/>
      <c r="DG117" s="1009" t="s">
        <v>126</v>
      </c>
      <c r="DH117" s="1010"/>
      <c r="DI117" s="1010"/>
      <c r="DJ117" s="1010"/>
      <c r="DK117" s="1011"/>
      <c r="DL117" s="1012" t="s">
        <v>126</v>
      </c>
      <c r="DM117" s="1010"/>
      <c r="DN117" s="1010"/>
      <c r="DO117" s="1010"/>
      <c r="DP117" s="1011"/>
      <c r="DQ117" s="1012" t="s">
        <v>126</v>
      </c>
      <c r="DR117" s="1010"/>
      <c r="DS117" s="1010"/>
      <c r="DT117" s="1010"/>
      <c r="DU117" s="1011"/>
      <c r="DV117" s="1013" t="s">
        <v>126</v>
      </c>
      <c r="DW117" s="1014"/>
      <c r="DX117" s="1014"/>
      <c r="DY117" s="1014"/>
      <c r="DZ117" s="1015"/>
    </row>
    <row r="118" spans="1:130" s="240" customFormat="1" ht="26.25" customHeight="1" x14ac:dyDescent="0.15">
      <c r="A118" s="955" t="s">
        <v>425</v>
      </c>
      <c r="B118" s="936"/>
      <c r="C118" s="936"/>
      <c r="D118" s="936"/>
      <c r="E118" s="936"/>
      <c r="F118" s="936"/>
      <c r="G118" s="936"/>
      <c r="H118" s="936"/>
      <c r="I118" s="936"/>
      <c r="J118" s="936"/>
      <c r="K118" s="936"/>
      <c r="L118" s="936"/>
      <c r="M118" s="936"/>
      <c r="N118" s="936"/>
      <c r="O118" s="936"/>
      <c r="P118" s="936"/>
      <c r="Q118" s="936"/>
      <c r="R118" s="936"/>
      <c r="S118" s="936"/>
      <c r="T118" s="936"/>
      <c r="U118" s="936"/>
      <c r="V118" s="936"/>
      <c r="W118" s="936"/>
      <c r="X118" s="936"/>
      <c r="Y118" s="936"/>
      <c r="Z118" s="937"/>
      <c r="AA118" s="935" t="s">
        <v>423</v>
      </c>
      <c r="AB118" s="936"/>
      <c r="AC118" s="936"/>
      <c r="AD118" s="936"/>
      <c r="AE118" s="937"/>
      <c r="AF118" s="935" t="s">
        <v>302</v>
      </c>
      <c r="AG118" s="936"/>
      <c r="AH118" s="936"/>
      <c r="AI118" s="936"/>
      <c r="AJ118" s="937"/>
      <c r="AK118" s="935" t="s">
        <v>301</v>
      </c>
      <c r="AL118" s="936"/>
      <c r="AM118" s="936"/>
      <c r="AN118" s="936"/>
      <c r="AO118" s="937"/>
      <c r="AP118" s="1022" t="s">
        <v>424</v>
      </c>
      <c r="AQ118" s="1023"/>
      <c r="AR118" s="1023"/>
      <c r="AS118" s="1023"/>
      <c r="AT118" s="1024"/>
      <c r="AU118" s="951"/>
      <c r="AV118" s="952"/>
      <c r="AW118" s="952"/>
      <c r="AX118" s="952"/>
      <c r="AY118" s="952"/>
      <c r="AZ118" s="1025" t="s">
        <v>452</v>
      </c>
      <c r="BA118" s="1016"/>
      <c r="BB118" s="1016"/>
      <c r="BC118" s="1016"/>
      <c r="BD118" s="1016"/>
      <c r="BE118" s="1016"/>
      <c r="BF118" s="1016"/>
      <c r="BG118" s="1016"/>
      <c r="BH118" s="1016"/>
      <c r="BI118" s="1016"/>
      <c r="BJ118" s="1016"/>
      <c r="BK118" s="1016"/>
      <c r="BL118" s="1016"/>
      <c r="BM118" s="1016"/>
      <c r="BN118" s="1016"/>
      <c r="BO118" s="1016"/>
      <c r="BP118" s="1017"/>
      <c r="BQ118" s="1048" t="s">
        <v>126</v>
      </c>
      <c r="BR118" s="1049"/>
      <c r="BS118" s="1049"/>
      <c r="BT118" s="1049"/>
      <c r="BU118" s="1049"/>
      <c r="BV118" s="1049" t="s">
        <v>126</v>
      </c>
      <c r="BW118" s="1049"/>
      <c r="BX118" s="1049"/>
      <c r="BY118" s="1049"/>
      <c r="BZ118" s="1049"/>
      <c r="CA118" s="1049" t="s">
        <v>126</v>
      </c>
      <c r="CB118" s="1049"/>
      <c r="CC118" s="1049"/>
      <c r="CD118" s="1049"/>
      <c r="CE118" s="1049"/>
      <c r="CF118" s="965" t="s">
        <v>407</v>
      </c>
      <c r="CG118" s="966"/>
      <c r="CH118" s="966"/>
      <c r="CI118" s="966"/>
      <c r="CJ118" s="966"/>
      <c r="CK118" s="996"/>
      <c r="CL118" s="997"/>
      <c r="CM118" s="967" t="s">
        <v>453</v>
      </c>
      <c r="CN118" s="968"/>
      <c r="CO118" s="968"/>
      <c r="CP118" s="968"/>
      <c r="CQ118" s="968"/>
      <c r="CR118" s="968"/>
      <c r="CS118" s="968"/>
      <c r="CT118" s="968"/>
      <c r="CU118" s="968"/>
      <c r="CV118" s="968"/>
      <c r="CW118" s="968"/>
      <c r="CX118" s="968"/>
      <c r="CY118" s="968"/>
      <c r="CZ118" s="968"/>
      <c r="DA118" s="968"/>
      <c r="DB118" s="968"/>
      <c r="DC118" s="968"/>
      <c r="DD118" s="968"/>
      <c r="DE118" s="968"/>
      <c r="DF118" s="969"/>
      <c r="DG118" s="1009" t="s">
        <v>126</v>
      </c>
      <c r="DH118" s="1010"/>
      <c r="DI118" s="1010"/>
      <c r="DJ118" s="1010"/>
      <c r="DK118" s="1011"/>
      <c r="DL118" s="1012" t="s">
        <v>126</v>
      </c>
      <c r="DM118" s="1010"/>
      <c r="DN118" s="1010"/>
      <c r="DO118" s="1010"/>
      <c r="DP118" s="1011"/>
      <c r="DQ118" s="1012" t="s">
        <v>407</v>
      </c>
      <c r="DR118" s="1010"/>
      <c r="DS118" s="1010"/>
      <c r="DT118" s="1010"/>
      <c r="DU118" s="1011"/>
      <c r="DV118" s="1013" t="s">
        <v>126</v>
      </c>
      <c r="DW118" s="1014"/>
      <c r="DX118" s="1014"/>
      <c r="DY118" s="1014"/>
      <c r="DZ118" s="1015"/>
    </row>
    <row r="119" spans="1:130" s="240" customFormat="1" ht="26.25" customHeight="1" x14ac:dyDescent="0.15">
      <c r="A119" s="1109" t="s">
        <v>428</v>
      </c>
      <c r="B119" s="995"/>
      <c r="C119" s="974" t="s">
        <v>429</v>
      </c>
      <c r="D119" s="975"/>
      <c r="E119" s="975"/>
      <c r="F119" s="975"/>
      <c r="G119" s="975"/>
      <c r="H119" s="975"/>
      <c r="I119" s="975"/>
      <c r="J119" s="975"/>
      <c r="K119" s="975"/>
      <c r="L119" s="975"/>
      <c r="M119" s="975"/>
      <c r="N119" s="975"/>
      <c r="O119" s="975"/>
      <c r="P119" s="975"/>
      <c r="Q119" s="975"/>
      <c r="R119" s="975"/>
      <c r="S119" s="975"/>
      <c r="T119" s="975"/>
      <c r="U119" s="975"/>
      <c r="V119" s="975"/>
      <c r="W119" s="975"/>
      <c r="X119" s="975"/>
      <c r="Y119" s="975"/>
      <c r="Z119" s="976"/>
      <c r="AA119" s="942" t="s">
        <v>126</v>
      </c>
      <c r="AB119" s="943"/>
      <c r="AC119" s="943"/>
      <c r="AD119" s="943"/>
      <c r="AE119" s="944"/>
      <c r="AF119" s="945" t="s">
        <v>126</v>
      </c>
      <c r="AG119" s="943"/>
      <c r="AH119" s="943"/>
      <c r="AI119" s="943"/>
      <c r="AJ119" s="944"/>
      <c r="AK119" s="945" t="s">
        <v>126</v>
      </c>
      <c r="AL119" s="943"/>
      <c r="AM119" s="943"/>
      <c r="AN119" s="943"/>
      <c r="AO119" s="944"/>
      <c r="AP119" s="946" t="s">
        <v>126</v>
      </c>
      <c r="AQ119" s="947"/>
      <c r="AR119" s="947"/>
      <c r="AS119" s="947"/>
      <c r="AT119" s="948"/>
      <c r="AU119" s="953"/>
      <c r="AV119" s="954"/>
      <c r="AW119" s="954"/>
      <c r="AX119" s="954"/>
      <c r="AY119" s="954"/>
      <c r="AZ119" s="271" t="s">
        <v>184</v>
      </c>
      <c r="BA119" s="271"/>
      <c r="BB119" s="271"/>
      <c r="BC119" s="271"/>
      <c r="BD119" s="271"/>
      <c r="BE119" s="271"/>
      <c r="BF119" s="271"/>
      <c r="BG119" s="271"/>
      <c r="BH119" s="271"/>
      <c r="BI119" s="271"/>
      <c r="BJ119" s="271"/>
      <c r="BK119" s="271"/>
      <c r="BL119" s="271"/>
      <c r="BM119" s="271"/>
      <c r="BN119" s="271"/>
      <c r="BO119" s="1026" t="s">
        <v>454</v>
      </c>
      <c r="BP119" s="1057"/>
      <c r="BQ119" s="1048">
        <v>4415607</v>
      </c>
      <c r="BR119" s="1049"/>
      <c r="BS119" s="1049"/>
      <c r="BT119" s="1049"/>
      <c r="BU119" s="1049"/>
      <c r="BV119" s="1049">
        <v>4159820</v>
      </c>
      <c r="BW119" s="1049"/>
      <c r="BX119" s="1049"/>
      <c r="BY119" s="1049"/>
      <c r="BZ119" s="1049"/>
      <c r="CA119" s="1049">
        <v>3925293</v>
      </c>
      <c r="CB119" s="1049"/>
      <c r="CC119" s="1049"/>
      <c r="CD119" s="1049"/>
      <c r="CE119" s="1049"/>
      <c r="CF119" s="1050"/>
      <c r="CG119" s="1051"/>
      <c r="CH119" s="1051"/>
      <c r="CI119" s="1051"/>
      <c r="CJ119" s="1052"/>
      <c r="CK119" s="998"/>
      <c r="CL119" s="999"/>
      <c r="CM119" s="1053" t="s">
        <v>455</v>
      </c>
      <c r="CN119" s="1054"/>
      <c r="CO119" s="1054"/>
      <c r="CP119" s="1054"/>
      <c r="CQ119" s="1054"/>
      <c r="CR119" s="1054"/>
      <c r="CS119" s="1054"/>
      <c r="CT119" s="1054"/>
      <c r="CU119" s="1054"/>
      <c r="CV119" s="1054"/>
      <c r="CW119" s="1054"/>
      <c r="CX119" s="1054"/>
      <c r="CY119" s="1054"/>
      <c r="CZ119" s="1054"/>
      <c r="DA119" s="1054"/>
      <c r="DB119" s="1054"/>
      <c r="DC119" s="1054"/>
      <c r="DD119" s="1054"/>
      <c r="DE119" s="1054"/>
      <c r="DF119" s="1055"/>
      <c r="DG119" s="1056" t="s">
        <v>126</v>
      </c>
      <c r="DH119" s="1035"/>
      <c r="DI119" s="1035"/>
      <c r="DJ119" s="1035"/>
      <c r="DK119" s="1036"/>
      <c r="DL119" s="1034" t="s">
        <v>126</v>
      </c>
      <c r="DM119" s="1035"/>
      <c r="DN119" s="1035"/>
      <c r="DO119" s="1035"/>
      <c r="DP119" s="1036"/>
      <c r="DQ119" s="1034" t="s">
        <v>126</v>
      </c>
      <c r="DR119" s="1035"/>
      <c r="DS119" s="1035"/>
      <c r="DT119" s="1035"/>
      <c r="DU119" s="1036"/>
      <c r="DV119" s="1037" t="s">
        <v>126</v>
      </c>
      <c r="DW119" s="1038"/>
      <c r="DX119" s="1038"/>
      <c r="DY119" s="1038"/>
      <c r="DZ119" s="1039"/>
    </row>
    <row r="120" spans="1:130" s="240" customFormat="1" ht="26.25" customHeight="1" x14ac:dyDescent="0.15">
      <c r="A120" s="1110"/>
      <c r="B120" s="997"/>
      <c r="C120" s="967" t="s">
        <v>432</v>
      </c>
      <c r="D120" s="968"/>
      <c r="E120" s="968"/>
      <c r="F120" s="968"/>
      <c r="G120" s="968"/>
      <c r="H120" s="968"/>
      <c r="I120" s="968"/>
      <c r="J120" s="968"/>
      <c r="K120" s="968"/>
      <c r="L120" s="968"/>
      <c r="M120" s="968"/>
      <c r="N120" s="968"/>
      <c r="O120" s="968"/>
      <c r="P120" s="968"/>
      <c r="Q120" s="968"/>
      <c r="R120" s="968"/>
      <c r="S120" s="968"/>
      <c r="T120" s="968"/>
      <c r="U120" s="968"/>
      <c r="V120" s="968"/>
      <c r="W120" s="968"/>
      <c r="X120" s="968"/>
      <c r="Y120" s="968"/>
      <c r="Z120" s="969"/>
      <c r="AA120" s="1009" t="s">
        <v>126</v>
      </c>
      <c r="AB120" s="1010"/>
      <c r="AC120" s="1010"/>
      <c r="AD120" s="1010"/>
      <c r="AE120" s="1011"/>
      <c r="AF120" s="1012" t="s">
        <v>407</v>
      </c>
      <c r="AG120" s="1010"/>
      <c r="AH120" s="1010"/>
      <c r="AI120" s="1010"/>
      <c r="AJ120" s="1011"/>
      <c r="AK120" s="1012" t="s">
        <v>126</v>
      </c>
      <c r="AL120" s="1010"/>
      <c r="AM120" s="1010"/>
      <c r="AN120" s="1010"/>
      <c r="AO120" s="1011"/>
      <c r="AP120" s="1013" t="s">
        <v>126</v>
      </c>
      <c r="AQ120" s="1014"/>
      <c r="AR120" s="1014"/>
      <c r="AS120" s="1014"/>
      <c r="AT120" s="1015"/>
      <c r="AU120" s="1040" t="s">
        <v>456</v>
      </c>
      <c r="AV120" s="1041"/>
      <c r="AW120" s="1041"/>
      <c r="AX120" s="1041"/>
      <c r="AY120" s="1042"/>
      <c r="AZ120" s="991" t="s">
        <v>457</v>
      </c>
      <c r="BA120" s="940"/>
      <c r="BB120" s="940"/>
      <c r="BC120" s="940"/>
      <c r="BD120" s="940"/>
      <c r="BE120" s="940"/>
      <c r="BF120" s="940"/>
      <c r="BG120" s="940"/>
      <c r="BH120" s="940"/>
      <c r="BI120" s="940"/>
      <c r="BJ120" s="940"/>
      <c r="BK120" s="940"/>
      <c r="BL120" s="940"/>
      <c r="BM120" s="940"/>
      <c r="BN120" s="940"/>
      <c r="BO120" s="940"/>
      <c r="BP120" s="941"/>
      <c r="BQ120" s="977">
        <v>1531955</v>
      </c>
      <c r="BR120" s="978"/>
      <c r="BS120" s="978"/>
      <c r="BT120" s="978"/>
      <c r="BU120" s="978"/>
      <c r="BV120" s="978">
        <v>1450027</v>
      </c>
      <c r="BW120" s="978"/>
      <c r="BX120" s="978"/>
      <c r="BY120" s="978"/>
      <c r="BZ120" s="978"/>
      <c r="CA120" s="978">
        <v>1243580</v>
      </c>
      <c r="CB120" s="978"/>
      <c r="CC120" s="978"/>
      <c r="CD120" s="978"/>
      <c r="CE120" s="978"/>
      <c r="CF120" s="992">
        <v>94.6</v>
      </c>
      <c r="CG120" s="993"/>
      <c r="CH120" s="993"/>
      <c r="CI120" s="993"/>
      <c r="CJ120" s="993"/>
      <c r="CK120" s="1058" t="s">
        <v>458</v>
      </c>
      <c r="CL120" s="1059"/>
      <c r="CM120" s="1059"/>
      <c r="CN120" s="1059"/>
      <c r="CO120" s="1060"/>
      <c r="CP120" s="1066" t="s">
        <v>459</v>
      </c>
      <c r="CQ120" s="1067"/>
      <c r="CR120" s="1067"/>
      <c r="CS120" s="1067"/>
      <c r="CT120" s="1067"/>
      <c r="CU120" s="1067"/>
      <c r="CV120" s="1067"/>
      <c r="CW120" s="1067"/>
      <c r="CX120" s="1067"/>
      <c r="CY120" s="1067"/>
      <c r="CZ120" s="1067"/>
      <c r="DA120" s="1067"/>
      <c r="DB120" s="1067"/>
      <c r="DC120" s="1067"/>
      <c r="DD120" s="1067"/>
      <c r="DE120" s="1067"/>
      <c r="DF120" s="1068"/>
      <c r="DG120" s="977">
        <v>367673</v>
      </c>
      <c r="DH120" s="978"/>
      <c r="DI120" s="978"/>
      <c r="DJ120" s="978"/>
      <c r="DK120" s="978"/>
      <c r="DL120" s="978">
        <v>324189</v>
      </c>
      <c r="DM120" s="978"/>
      <c r="DN120" s="978"/>
      <c r="DO120" s="978"/>
      <c r="DP120" s="978"/>
      <c r="DQ120" s="978">
        <v>321830</v>
      </c>
      <c r="DR120" s="978"/>
      <c r="DS120" s="978"/>
      <c r="DT120" s="978"/>
      <c r="DU120" s="978"/>
      <c r="DV120" s="979">
        <v>24.5</v>
      </c>
      <c r="DW120" s="979"/>
      <c r="DX120" s="979"/>
      <c r="DY120" s="979"/>
      <c r="DZ120" s="980"/>
    </row>
    <row r="121" spans="1:130" s="240" customFormat="1" ht="26.25" customHeight="1" x14ac:dyDescent="0.15">
      <c r="A121" s="1110"/>
      <c r="B121" s="997"/>
      <c r="C121" s="1018" t="s">
        <v>460</v>
      </c>
      <c r="D121" s="1019"/>
      <c r="E121" s="1019"/>
      <c r="F121" s="1019"/>
      <c r="G121" s="1019"/>
      <c r="H121" s="1019"/>
      <c r="I121" s="1019"/>
      <c r="J121" s="1019"/>
      <c r="K121" s="1019"/>
      <c r="L121" s="1019"/>
      <c r="M121" s="1019"/>
      <c r="N121" s="1019"/>
      <c r="O121" s="1019"/>
      <c r="P121" s="1019"/>
      <c r="Q121" s="1019"/>
      <c r="R121" s="1019"/>
      <c r="S121" s="1019"/>
      <c r="T121" s="1019"/>
      <c r="U121" s="1019"/>
      <c r="V121" s="1019"/>
      <c r="W121" s="1019"/>
      <c r="X121" s="1019"/>
      <c r="Y121" s="1019"/>
      <c r="Z121" s="1020"/>
      <c r="AA121" s="1009" t="s">
        <v>407</v>
      </c>
      <c r="AB121" s="1010"/>
      <c r="AC121" s="1010"/>
      <c r="AD121" s="1010"/>
      <c r="AE121" s="1011"/>
      <c r="AF121" s="1012" t="s">
        <v>126</v>
      </c>
      <c r="AG121" s="1010"/>
      <c r="AH121" s="1010"/>
      <c r="AI121" s="1010"/>
      <c r="AJ121" s="1011"/>
      <c r="AK121" s="1012" t="s">
        <v>126</v>
      </c>
      <c r="AL121" s="1010"/>
      <c r="AM121" s="1010"/>
      <c r="AN121" s="1010"/>
      <c r="AO121" s="1011"/>
      <c r="AP121" s="1013" t="s">
        <v>126</v>
      </c>
      <c r="AQ121" s="1014"/>
      <c r="AR121" s="1014"/>
      <c r="AS121" s="1014"/>
      <c r="AT121" s="1015"/>
      <c r="AU121" s="1043"/>
      <c r="AV121" s="1044"/>
      <c r="AW121" s="1044"/>
      <c r="AX121" s="1044"/>
      <c r="AY121" s="1045"/>
      <c r="AZ121" s="1000" t="s">
        <v>461</v>
      </c>
      <c r="BA121" s="1001"/>
      <c r="BB121" s="1001"/>
      <c r="BC121" s="1001"/>
      <c r="BD121" s="1001"/>
      <c r="BE121" s="1001"/>
      <c r="BF121" s="1001"/>
      <c r="BG121" s="1001"/>
      <c r="BH121" s="1001"/>
      <c r="BI121" s="1001"/>
      <c r="BJ121" s="1001"/>
      <c r="BK121" s="1001"/>
      <c r="BL121" s="1001"/>
      <c r="BM121" s="1001"/>
      <c r="BN121" s="1001"/>
      <c r="BO121" s="1001"/>
      <c r="BP121" s="1002"/>
      <c r="BQ121" s="970">
        <v>1248</v>
      </c>
      <c r="BR121" s="971"/>
      <c r="BS121" s="971"/>
      <c r="BT121" s="971"/>
      <c r="BU121" s="971"/>
      <c r="BV121" s="971">
        <v>745</v>
      </c>
      <c r="BW121" s="971"/>
      <c r="BX121" s="971"/>
      <c r="BY121" s="971"/>
      <c r="BZ121" s="971"/>
      <c r="CA121" s="971">
        <v>238</v>
      </c>
      <c r="CB121" s="971"/>
      <c r="CC121" s="971"/>
      <c r="CD121" s="971"/>
      <c r="CE121" s="971"/>
      <c r="CF121" s="965">
        <v>0</v>
      </c>
      <c r="CG121" s="966"/>
      <c r="CH121" s="966"/>
      <c r="CI121" s="966"/>
      <c r="CJ121" s="966"/>
      <c r="CK121" s="1061"/>
      <c r="CL121" s="1062"/>
      <c r="CM121" s="1062"/>
      <c r="CN121" s="1062"/>
      <c r="CO121" s="1063"/>
      <c r="CP121" s="1071" t="s">
        <v>462</v>
      </c>
      <c r="CQ121" s="1072"/>
      <c r="CR121" s="1072"/>
      <c r="CS121" s="1072"/>
      <c r="CT121" s="1072"/>
      <c r="CU121" s="1072"/>
      <c r="CV121" s="1072"/>
      <c r="CW121" s="1072"/>
      <c r="CX121" s="1072"/>
      <c r="CY121" s="1072"/>
      <c r="CZ121" s="1072"/>
      <c r="DA121" s="1072"/>
      <c r="DB121" s="1072"/>
      <c r="DC121" s="1072"/>
      <c r="DD121" s="1072"/>
      <c r="DE121" s="1072"/>
      <c r="DF121" s="1073"/>
      <c r="DG121" s="970">
        <v>295497</v>
      </c>
      <c r="DH121" s="971"/>
      <c r="DI121" s="971"/>
      <c r="DJ121" s="971"/>
      <c r="DK121" s="971"/>
      <c r="DL121" s="971">
        <v>224986</v>
      </c>
      <c r="DM121" s="971"/>
      <c r="DN121" s="971"/>
      <c r="DO121" s="971"/>
      <c r="DP121" s="971"/>
      <c r="DQ121" s="971">
        <v>205138</v>
      </c>
      <c r="DR121" s="971"/>
      <c r="DS121" s="971"/>
      <c r="DT121" s="971"/>
      <c r="DU121" s="971"/>
      <c r="DV121" s="972">
        <v>15.6</v>
      </c>
      <c r="DW121" s="972"/>
      <c r="DX121" s="972"/>
      <c r="DY121" s="972"/>
      <c r="DZ121" s="973"/>
    </row>
    <row r="122" spans="1:130" s="240" customFormat="1" ht="26.25" customHeight="1" x14ac:dyDescent="0.15">
      <c r="A122" s="1110"/>
      <c r="B122" s="997"/>
      <c r="C122" s="967" t="s">
        <v>442</v>
      </c>
      <c r="D122" s="968"/>
      <c r="E122" s="968"/>
      <c r="F122" s="968"/>
      <c r="G122" s="968"/>
      <c r="H122" s="968"/>
      <c r="I122" s="968"/>
      <c r="J122" s="968"/>
      <c r="K122" s="968"/>
      <c r="L122" s="968"/>
      <c r="M122" s="968"/>
      <c r="N122" s="968"/>
      <c r="O122" s="968"/>
      <c r="P122" s="968"/>
      <c r="Q122" s="968"/>
      <c r="R122" s="968"/>
      <c r="S122" s="968"/>
      <c r="T122" s="968"/>
      <c r="U122" s="968"/>
      <c r="V122" s="968"/>
      <c r="W122" s="968"/>
      <c r="X122" s="968"/>
      <c r="Y122" s="968"/>
      <c r="Z122" s="969"/>
      <c r="AA122" s="1009" t="s">
        <v>126</v>
      </c>
      <c r="AB122" s="1010"/>
      <c r="AC122" s="1010"/>
      <c r="AD122" s="1010"/>
      <c r="AE122" s="1011"/>
      <c r="AF122" s="1012" t="s">
        <v>126</v>
      </c>
      <c r="AG122" s="1010"/>
      <c r="AH122" s="1010"/>
      <c r="AI122" s="1010"/>
      <c r="AJ122" s="1011"/>
      <c r="AK122" s="1012" t="s">
        <v>126</v>
      </c>
      <c r="AL122" s="1010"/>
      <c r="AM122" s="1010"/>
      <c r="AN122" s="1010"/>
      <c r="AO122" s="1011"/>
      <c r="AP122" s="1013" t="s">
        <v>126</v>
      </c>
      <c r="AQ122" s="1014"/>
      <c r="AR122" s="1014"/>
      <c r="AS122" s="1014"/>
      <c r="AT122" s="1015"/>
      <c r="AU122" s="1043"/>
      <c r="AV122" s="1044"/>
      <c r="AW122" s="1044"/>
      <c r="AX122" s="1044"/>
      <c r="AY122" s="1045"/>
      <c r="AZ122" s="1025" t="s">
        <v>463</v>
      </c>
      <c r="BA122" s="1016"/>
      <c r="BB122" s="1016"/>
      <c r="BC122" s="1016"/>
      <c r="BD122" s="1016"/>
      <c r="BE122" s="1016"/>
      <c r="BF122" s="1016"/>
      <c r="BG122" s="1016"/>
      <c r="BH122" s="1016"/>
      <c r="BI122" s="1016"/>
      <c r="BJ122" s="1016"/>
      <c r="BK122" s="1016"/>
      <c r="BL122" s="1016"/>
      <c r="BM122" s="1016"/>
      <c r="BN122" s="1016"/>
      <c r="BO122" s="1016"/>
      <c r="BP122" s="1017"/>
      <c r="BQ122" s="1048">
        <v>2671200</v>
      </c>
      <c r="BR122" s="1049"/>
      <c r="BS122" s="1049"/>
      <c r="BT122" s="1049"/>
      <c r="BU122" s="1049"/>
      <c r="BV122" s="1049">
        <v>2581267</v>
      </c>
      <c r="BW122" s="1049"/>
      <c r="BX122" s="1049"/>
      <c r="BY122" s="1049"/>
      <c r="BZ122" s="1049"/>
      <c r="CA122" s="1049">
        <v>2437620</v>
      </c>
      <c r="CB122" s="1049"/>
      <c r="CC122" s="1049"/>
      <c r="CD122" s="1049"/>
      <c r="CE122" s="1049"/>
      <c r="CF122" s="1069">
        <v>185.4</v>
      </c>
      <c r="CG122" s="1070"/>
      <c r="CH122" s="1070"/>
      <c r="CI122" s="1070"/>
      <c r="CJ122" s="1070"/>
      <c r="CK122" s="1061"/>
      <c r="CL122" s="1062"/>
      <c r="CM122" s="1062"/>
      <c r="CN122" s="1062"/>
      <c r="CO122" s="1063"/>
      <c r="CP122" s="1071" t="s">
        <v>464</v>
      </c>
      <c r="CQ122" s="1072"/>
      <c r="CR122" s="1072"/>
      <c r="CS122" s="1072"/>
      <c r="CT122" s="1072"/>
      <c r="CU122" s="1072"/>
      <c r="CV122" s="1072"/>
      <c r="CW122" s="1072"/>
      <c r="CX122" s="1072"/>
      <c r="CY122" s="1072"/>
      <c r="CZ122" s="1072"/>
      <c r="DA122" s="1072"/>
      <c r="DB122" s="1072"/>
      <c r="DC122" s="1072"/>
      <c r="DD122" s="1072"/>
      <c r="DE122" s="1072"/>
      <c r="DF122" s="1073"/>
      <c r="DG122" s="970" t="s">
        <v>126</v>
      </c>
      <c r="DH122" s="971"/>
      <c r="DI122" s="971"/>
      <c r="DJ122" s="971"/>
      <c r="DK122" s="971"/>
      <c r="DL122" s="971" t="s">
        <v>126</v>
      </c>
      <c r="DM122" s="971"/>
      <c r="DN122" s="971"/>
      <c r="DO122" s="971"/>
      <c r="DP122" s="971"/>
      <c r="DQ122" s="971" t="s">
        <v>126</v>
      </c>
      <c r="DR122" s="971"/>
      <c r="DS122" s="971"/>
      <c r="DT122" s="971"/>
      <c r="DU122" s="971"/>
      <c r="DV122" s="972" t="s">
        <v>126</v>
      </c>
      <c r="DW122" s="972"/>
      <c r="DX122" s="972"/>
      <c r="DY122" s="972"/>
      <c r="DZ122" s="973"/>
    </row>
    <row r="123" spans="1:130" s="240" customFormat="1" ht="26.25" customHeight="1" x14ac:dyDescent="0.15">
      <c r="A123" s="1110"/>
      <c r="B123" s="997"/>
      <c r="C123" s="967" t="s">
        <v>448</v>
      </c>
      <c r="D123" s="968"/>
      <c r="E123" s="968"/>
      <c r="F123" s="968"/>
      <c r="G123" s="968"/>
      <c r="H123" s="968"/>
      <c r="I123" s="968"/>
      <c r="J123" s="968"/>
      <c r="K123" s="968"/>
      <c r="L123" s="968"/>
      <c r="M123" s="968"/>
      <c r="N123" s="968"/>
      <c r="O123" s="968"/>
      <c r="P123" s="968"/>
      <c r="Q123" s="968"/>
      <c r="R123" s="968"/>
      <c r="S123" s="968"/>
      <c r="T123" s="968"/>
      <c r="U123" s="968"/>
      <c r="V123" s="968"/>
      <c r="W123" s="968"/>
      <c r="X123" s="968"/>
      <c r="Y123" s="968"/>
      <c r="Z123" s="969"/>
      <c r="AA123" s="1009" t="s">
        <v>126</v>
      </c>
      <c r="AB123" s="1010"/>
      <c r="AC123" s="1010"/>
      <c r="AD123" s="1010"/>
      <c r="AE123" s="1011"/>
      <c r="AF123" s="1012" t="s">
        <v>126</v>
      </c>
      <c r="AG123" s="1010"/>
      <c r="AH123" s="1010"/>
      <c r="AI123" s="1010"/>
      <c r="AJ123" s="1011"/>
      <c r="AK123" s="1012" t="s">
        <v>126</v>
      </c>
      <c r="AL123" s="1010"/>
      <c r="AM123" s="1010"/>
      <c r="AN123" s="1010"/>
      <c r="AO123" s="1011"/>
      <c r="AP123" s="1013" t="s">
        <v>126</v>
      </c>
      <c r="AQ123" s="1014"/>
      <c r="AR123" s="1014"/>
      <c r="AS123" s="1014"/>
      <c r="AT123" s="1015"/>
      <c r="AU123" s="1046"/>
      <c r="AV123" s="1047"/>
      <c r="AW123" s="1047"/>
      <c r="AX123" s="1047"/>
      <c r="AY123" s="1047"/>
      <c r="AZ123" s="271" t="s">
        <v>184</v>
      </c>
      <c r="BA123" s="271"/>
      <c r="BB123" s="271"/>
      <c r="BC123" s="271"/>
      <c r="BD123" s="271"/>
      <c r="BE123" s="271"/>
      <c r="BF123" s="271"/>
      <c r="BG123" s="271"/>
      <c r="BH123" s="271"/>
      <c r="BI123" s="271"/>
      <c r="BJ123" s="271"/>
      <c r="BK123" s="271"/>
      <c r="BL123" s="271"/>
      <c r="BM123" s="271"/>
      <c r="BN123" s="271"/>
      <c r="BO123" s="1026" t="s">
        <v>465</v>
      </c>
      <c r="BP123" s="1057"/>
      <c r="BQ123" s="1116">
        <v>4204403</v>
      </c>
      <c r="BR123" s="1117"/>
      <c r="BS123" s="1117"/>
      <c r="BT123" s="1117"/>
      <c r="BU123" s="1117"/>
      <c r="BV123" s="1117">
        <v>4032039</v>
      </c>
      <c r="BW123" s="1117"/>
      <c r="BX123" s="1117"/>
      <c r="BY123" s="1117"/>
      <c r="BZ123" s="1117"/>
      <c r="CA123" s="1117">
        <v>3681438</v>
      </c>
      <c r="CB123" s="1117"/>
      <c r="CC123" s="1117"/>
      <c r="CD123" s="1117"/>
      <c r="CE123" s="1117"/>
      <c r="CF123" s="1050"/>
      <c r="CG123" s="1051"/>
      <c r="CH123" s="1051"/>
      <c r="CI123" s="1051"/>
      <c r="CJ123" s="1052"/>
      <c r="CK123" s="1061"/>
      <c r="CL123" s="1062"/>
      <c r="CM123" s="1062"/>
      <c r="CN123" s="1062"/>
      <c r="CO123" s="1063"/>
      <c r="CP123" s="1071" t="s">
        <v>466</v>
      </c>
      <c r="CQ123" s="1072"/>
      <c r="CR123" s="1072"/>
      <c r="CS123" s="1072"/>
      <c r="CT123" s="1072"/>
      <c r="CU123" s="1072"/>
      <c r="CV123" s="1072"/>
      <c r="CW123" s="1072"/>
      <c r="CX123" s="1072"/>
      <c r="CY123" s="1072"/>
      <c r="CZ123" s="1072"/>
      <c r="DA123" s="1072"/>
      <c r="DB123" s="1072"/>
      <c r="DC123" s="1072"/>
      <c r="DD123" s="1072"/>
      <c r="DE123" s="1072"/>
      <c r="DF123" s="1073"/>
      <c r="DG123" s="1009" t="s">
        <v>126</v>
      </c>
      <c r="DH123" s="1010"/>
      <c r="DI123" s="1010"/>
      <c r="DJ123" s="1010"/>
      <c r="DK123" s="1011"/>
      <c r="DL123" s="1012" t="s">
        <v>126</v>
      </c>
      <c r="DM123" s="1010"/>
      <c r="DN123" s="1010"/>
      <c r="DO123" s="1010"/>
      <c r="DP123" s="1011"/>
      <c r="DQ123" s="1012" t="s">
        <v>126</v>
      </c>
      <c r="DR123" s="1010"/>
      <c r="DS123" s="1010"/>
      <c r="DT123" s="1010"/>
      <c r="DU123" s="1011"/>
      <c r="DV123" s="1013" t="s">
        <v>126</v>
      </c>
      <c r="DW123" s="1014"/>
      <c r="DX123" s="1014"/>
      <c r="DY123" s="1014"/>
      <c r="DZ123" s="1015"/>
    </row>
    <row r="124" spans="1:130" s="240" customFormat="1" ht="26.25" customHeight="1" thickBot="1" x14ac:dyDescent="0.2">
      <c r="A124" s="1110"/>
      <c r="B124" s="997"/>
      <c r="C124" s="967" t="s">
        <v>451</v>
      </c>
      <c r="D124" s="968"/>
      <c r="E124" s="968"/>
      <c r="F124" s="968"/>
      <c r="G124" s="968"/>
      <c r="H124" s="968"/>
      <c r="I124" s="968"/>
      <c r="J124" s="968"/>
      <c r="K124" s="968"/>
      <c r="L124" s="968"/>
      <c r="M124" s="968"/>
      <c r="N124" s="968"/>
      <c r="O124" s="968"/>
      <c r="P124" s="968"/>
      <c r="Q124" s="968"/>
      <c r="R124" s="968"/>
      <c r="S124" s="968"/>
      <c r="T124" s="968"/>
      <c r="U124" s="968"/>
      <c r="V124" s="968"/>
      <c r="W124" s="968"/>
      <c r="X124" s="968"/>
      <c r="Y124" s="968"/>
      <c r="Z124" s="969"/>
      <c r="AA124" s="1009" t="s">
        <v>126</v>
      </c>
      <c r="AB124" s="1010"/>
      <c r="AC124" s="1010"/>
      <c r="AD124" s="1010"/>
      <c r="AE124" s="1011"/>
      <c r="AF124" s="1012" t="s">
        <v>126</v>
      </c>
      <c r="AG124" s="1010"/>
      <c r="AH124" s="1010"/>
      <c r="AI124" s="1010"/>
      <c r="AJ124" s="1011"/>
      <c r="AK124" s="1012" t="s">
        <v>126</v>
      </c>
      <c r="AL124" s="1010"/>
      <c r="AM124" s="1010"/>
      <c r="AN124" s="1010"/>
      <c r="AO124" s="1011"/>
      <c r="AP124" s="1013" t="s">
        <v>126</v>
      </c>
      <c r="AQ124" s="1014"/>
      <c r="AR124" s="1014"/>
      <c r="AS124" s="1014"/>
      <c r="AT124" s="1015"/>
      <c r="AU124" s="1112" t="s">
        <v>467</v>
      </c>
      <c r="AV124" s="1113"/>
      <c r="AW124" s="1113"/>
      <c r="AX124" s="1113"/>
      <c r="AY124" s="1113"/>
      <c r="AZ124" s="1113"/>
      <c r="BA124" s="1113"/>
      <c r="BB124" s="1113"/>
      <c r="BC124" s="1113"/>
      <c r="BD124" s="1113"/>
      <c r="BE124" s="1113"/>
      <c r="BF124" s="1113"/>
      <c r="BG124" s="1113"/>
      <c r="BH124" s="1113"/>
      <c r="BI124" s="1113"/>
      <c r="BJ124" s="1113"/>
      <c r="BK124" s="1113"/>
      <c r="BL124" s="1113"/>
      <c r="BM124" s="1113"/>
      <c r="BN124" s="1113"/>
      <c r="BO124" s="1113"/>
      <c r="BP124" s="1114"/>
      <c r="BQ124" s="1115">
        <v>15</v>
      </c>
      <c r="BR124" s="1079"/>
      <c r="BS124" s="1079"/>
      <c r="BT124" s="1079"/>
      <c r="BU124" s="1079"/>
      <c r="BV124" s="1079">
        <v>9.5</v>
      </c>
      <c r="BW124" s="1079"/>
      <c r="BX124" s="1079"/>
      <c r="BY124" s="1079"/>
      <c r="BZ124" s="1079"/>
      <c r="CA124" s="1079">
        <v>18.5</v>
      </c>
      <c r="CB124" s="1079"/>
      <c r="CC124" s="1079"/>
      <c r="CD124" s="1079"/>
      <c r="CE124" s="1079"/>
      <c r="CF124" s="1080"/>
      <c r="CG124" s="1081"/>
      <c r="CH124" s="1081"/>
      <c r="CI124" s="1081"/>
      <c r="CJ124" s="1082"/>
      <c r="CK124" s="1064"/>
      <c r="CL124" s="1064"/>
      <c r="CM124" s="1064"/>
      <c r="CN124" s="1064"/>
      <c r="CO124" s="1065"/>
      <c r="CP124" s="1071" t="s">
        <v>468</v>
      </c>
      <c r="CQ124" s="1072"/>
      <c r="CR124" s="1072"/>
      <c r="CS124" s="1072"/>
      <c r="CT124" s="1072"/>
      <c r="CU124" s="1072"/>
      <c r="CV124" s="1072"/>
      <c r="CW124" s="1072"/>
      <c r="CX124" s="1072"/>
      <c r="CY124" s="1072"/>
      <c r="CZ124" s="1072"/>
      <c r="DA124" s="1072"/>
      <c r="DB124" s="1072"/>
      <c r="DC124" s="1072"/>
      <c r="DD124" s="1072"/>
      <c r="DE124" s="1072"/>
      <c r="DF124" s="1073"/>
      <c r="DG124" s="1056" t="s">
        <v>126</v>
      </c>
      <c r="DH124" s="1035"/>
      <c r="DI124" s="1035"/>
      <c r="DJ124" s="1035"/>
      <c r="DK124" s="1036"/>
      <c r="DL124" s="1034" t="s">
        <v>126</v>
      </c>
      <c r="DM124" s="1035"/>
      <c r="DN124" s="1035"/>
      <c r="DO124" s="1035"/>
      <c r="DP124" s="1036"/>
      <c r="DQ124" s="1034" t="s">
        <v>126</v>
      </c>
      <c r="DR124" s="1035"/>
      <c r="DS124" s="1035"/>
      <c r="DT124" s="1035"/>
      <c r="DU124" s="1036"/>
      <c r="DV124" s="1037" t="s">
        <v>126</v>
      </c>
      <c r="DW124" s="1038"/>
      <c r="DX124" s="1038"/>
      <c r="DY124" s="1038"/>
      <c r="DZ124" s="1039"/>
    </row>
    <row r="125" spans="1:130" s="240" customFormat="1" ht="26.25" customHeight="1" x14ac:dyDescent="0.15">
      <c r="A125" s="1110"/>
      <c r="B125" s="997"/>
      <c r="C125" s="967" t="s">
        <v>453</v>
      </c>
      <c r="D125" s="968"/>
      <c r="E125" s="968"/>
      <c r="F125" s="968"/>
      <c r="G125" s="968"/>
      <c r="H125" s="968"/>
      <c r="I125" s="968"/>
      <c r="J125" s="968"/>
      <c r="K125" s="968"/>
      <c r="L125" s="968"/>
      <c r="M125" s="968"/>
      <c r="N125" s="968"/>
      <c r="O125" s="968"/>
      <c r="P125" s="968"/>
      <c r="Q125" s="968"/>
      <c r="R125" s="968"/>
      <c r="S125" s="968"/>
      <c r="T125" s="968"/>
      <c r="U125" s="968"/>
      <c r="V125" s="968"/>
      <c r="W125" s="968"/>
      <c r="X125" s="968"/>
      <c r="Y125" s="968"/>
      <c r="Z125" s="969"/>
      <c r="AA125" s="1009" t="s">
        <v>126</v>
      </c>
      <c r="AB125" s="1010"/>
      <c r="AC125" s="1010"/>
      <c r="AD125" s="1010"/>
      <c r="AE125" s="1011"/>
      <c r="AF125" s="1012" t="s">
        <v>126</v>
      </c>
      <c r="AG125" s="1010"/>
      <c r="AH125" s="1010"/>
      <c r="AI125" s="1010"/>
      <c r="AJ125" s="1011"/>
      <c r="AK125" s="1012" t="s">
        <v>126</v>
      </c>
      <c r="AL125" s="1010"/>
      <c r="AM125" s="1010"/>
      <c r="AN125" s="1010"/>
      <c r="AO125" s="1011"/>
      <c r="AP125" s="1013" t="s">
        <v>126</v>
      </c>
      <c r="AQ125" s="1014"/>
      <c r="AR125" s="1014"/>
      <c r="AS125" s="1014"/>
      <c r="AT125" s="1015"/>
      <c r="AU125" s="272"/>
      <c r="AV125" s="273"/>
      <c r="AW125" s="273"/>
      <c r="AX125" s="273"/>
      <c r="AY125" s="273"/>
      <c r="AZ125" s="273"/>
      <c r="BA125" s="273"/>
      <c r="BB125" s="273"/>
      <c r="BC125" s="273"/>
      <c r="BD125" s="273"/>
      <c r="BE125" s="273"/>
      <c r="BF125" s="273"/>
      <c r="BG125" s="273"/>
      <c r="BH125" s="273"/>
      <c r="BI125" s="273"/>
      <c r="BJ125" s="273"/>
      <c r="BK125" s="273"/>
      <c r="BL125" s="273"/>
      <c r="BM125" s="273"/>
      <c r="BN125" s="273"/>
      <c r="BO125" s="273"/>
      <c r="BP125" s="273"/>
      <c r="BQ125" s="274"/>
      <c r="BR125" s="274"/>
      <c r="BS125" s="274"/>
      <c r="BT125" s="274"/>
      <c r="BU125" s="274"/>
      <c r="BV125" s="274"/>
      <c r="BW125" s="274"/>
      <c r="BX125" s="274"/>
      <c r="BY125" s="274"/>
      <c r="BZ125" s="274"/>
      <c r="CA125" s="274"/>
      <c r="CB125" s="274"/>
      <c r="CC125" s="274"/>
      <c r="CD125" s="274"/>
      <c r="CE125" s="274"/>
      <c r="CF125" s="274"/>
      <c r="CG125" s="274"/>
      <c r="CH125" s="274"/>
      <c r="CI125" s="274"/>
      <c r="CJ125" s="275"/>
      <c r="CK125" s="1074" t="s">
        <v>469</v>
      </c>
      <c r="CL125" s="1059"/>
      <c r="CM125" s="1059"/>
      <c r="CN125" s="1059"/>
      <c r="CO125" s="1060"/>
      <c r="CP125" s="991" t="s">
        <v>470</v>
      </c>
      <c r="CQ125" s="940"/>
      <c r="CR125" s="940"/>
      <c r="CS125" s="940"/>
      <c r="CT125" s="940"/>
      <c r="CU125" s="940"/>
      <c r="CV125" s="940"/>
      <c r="CW125" s="940"/>
      <c r="CX125" s="940"/>
      <c r="CY125" s="940"/>
      <c r="CZ125" s="940"/>
      <c r="DA125" s="940"/>
      <c r="DB125" s="940"/>
      <c r="DC125" s="940"/>
      <c r="DD125" s="940"/>
      <c r="DE125" s="940"/>
      <c r="DF125" s="941"/>
      <c r="DG125" s="977" t="s">
        <v>126</v>
      </c>
      <c r="DH125" s="978"/>
      <c r="DI125" s="978"/>
      <c r="DJ125" s="978"/>
      <c r="DK125" s="978"/>
      <c r="DL125" s="978" t="s">
        <v>126</v>
      </c>
      <c r="DM125" s="978"/>
      <c r="DN125" s="978"/>
      <c r="DO125" s="978"/>
      <c r="DP125" s="978"/>
      <c r="DQ125" s="978" t="s">
        <v>126</v>
      </c>
      <c r="DR125" s="978"/>
      <c r="DS125" s="978"/>
      <c r="DT125" s="978"/>
      <c r="DU125" s="978"/>
      <c r="DV125" s="979" t="s">
        <v>126</v>
      </c>
      <c r="DW125" s="979"/>
      <c r="DX125" s="979"/>
      <c r="DY125" s="979"/>
      <c r="DZ125" s="980"/>
    </row>
    <row r="126" spans="1:130" s="240" customFormat="1" ht="26.25" customHeight="1" thickBot="1" x14ac:dyDescent="0.2">
      <c r="A126" s="1110"/>
      <c r="B126" s="997"/>
      <c r="C126" s="967" t="s">
        <v>455</v>
      </c>
      <c r="D126" s="968"/>
      <c r="E126" s="968"/>
      <c r="F126" s="968"/>
      <c r="G126" s="968"/>
      <c r="H126" s="968"/>
      <c r="I126" s="968"/>
      <c r="J126" s="968"/>
      <c r="K126" s="968"/>
      <c r="L126" s="968"/>
      <c r="M126" s="968"/>
      <c r="N126" s="968"/>
      <c r="O126" s="968"/>
      <c r="P126" s="968"/>
      <c r="Q126" s="968"/>
      <c r="R126" s="968"/>
      <c r="S126" s="968"/>
      <c r="T126" s="968"/>
      <c r="U126" s="968"/>
      <c r="V126" s="968"/>
      <c r="W126" s="968"/>
      <c r="X126" s="968"/>
      <c r="Y126" s="968"/>
      <c r="Z126" s="969"/>
      <c r="AA126" s="1009" t="s">
        <v>126</v>
      </c>
      <c r="AB126" s="1010"/>
      <c r="AC126" s="1010"/>
      <c r="AD126" s="1010"/>
      <c r="AE126" s="1011"/>
      <c r="AF126" s="1012" t="s">
        <v>126</v>
      </c>
      <c r="AG126" s="1010"/>
      <c r="AH126" s="1010"/>
      <c r="AI126" s="1010"/>
      <c r="AJ126" s="1011"/>
      <c r="AK126" s="1012" t="s">
        <v>407</v>
      </c>
      <c r="AL126" s="1010"/>
      <c r="AM126" s="1010"/>
      <c r="AN126" s="1010"/>
      <c r="AO126" s="1011"/>
      <c r="AP126" s="1013" t="s">
        <v>126</v>
      </c>
      <c r="AQ126" s="1014"/>
      <c r="AR126" s="1014"/>
      <c r="AS126" s="1014"/>
      <c r="AT126" s="1015"/>
      <c r="AU126" s="276"/>
      <c r="AV126" s="276"/>
      <c r="AW126" s="276"/>
      <c r="AX126" s="276"/>
      <c r="AY126" s="276"/>
      <c r="AZ126" s="276"/>
      <c r="BA126" s="276"/>
      <c r="BB126" s="276"/>
      <c r="BC126" s="276"/>
      <c r="BD126" s="276"/>
      <c r="BE126" s="276"/>
      <c r="BF126" s="276"/>
      <c r="BG126" s="276"/>
      <c r="BH126" s="276"/>
      <c r="BI126" s="276"/>
      <c r="BJ126" s="276"/>
      <c r="BK126" s="276"/>
      <c r="BL126" s="276"/>
      <c r="BM126" s="276"/>
      <c r="BN126" s="276"/>
      <c r="BO126" s="276"/>
      <c r="BP126" s="276"/>
      <c r="BQ126" s="276"/>
      <c r="BR126" s="276"/>
      <c r="BS126" s="276"/>
      <c r="BT126" s="276"/>
      <c r="BU126" s="276"/>
      <c r="BV126" s="276"/>
      <c r="BW126" s="276"/>
      <c r="BX126" s="276"/>
      <c r="BY126" s="276"/>
      <c r="BZ126" s="276"/>
      <c r="CA126" s="276"/>
      <c r="CB126" s="276"/>
      <c r="CC126" s="276"/>
      <c r="CD126" s="277"/>
      <c r="CE126" s="277"/>
      <c r="CF126" s="277"/>
      <c r="CG126" s="274"/>
      <c r="CH126" s="274"/>
      <c r="CI126" s="274"/>
      <c r="CJ126" s="275"/>
      <c r="CK126" s="1075"/>
      <c r="CL126" s="1062"/>
      <c r="CM126" s="1062"/>
      <c r="CN126" s="1062"/>
      <c r="CO126" s="1063"/>
      <c r="CP126" s="1000" t="s">
        <v>471</v>
      </c>
      <c r="CQ126" s="1001"/>
      <c r="CR126" s="1001"/>
      <c r="CS126" s="1001"/>
      <c r="CT126" s="1001"/>
      <c r="CU126" s="1001"/>
      <c r="CV126" s="1001"/>
      <c r="CW126" s="1001"/>
      <c r="CX126" s="1001"/>
      <c r="CY126" s="1001"/>
      <c r="CZ126" s="1001"/>
      <c r="DA126" s="1001"/>
      <c r="DB126" s="1001"/>
      <c r="DC126" s="1001"/>
      <c r="DD126" s="1001"/>
      <c r="DE126" s="1001"/>
      <c r="DF126" s="1002"/>
      <c r="DG126" s="970" t="s">
        <v>126</v>
      </c>
      <c r="DH126" s="971"/>
      <c r="DI126" s="971"/>
      <c r="DJ126" s="971"/>
      <c r="DK126" s="971"/>
      <c r="DL126" s="971" t="s">
        <v>126</v>
      </c>
      <c r="DM126" s="971"/>
      <c r="DN126" s="971"/>
      <c r="DO126" s="971"/>
      <c r="DP126" s="971"/>
      <c r="DQ126" s="971" t="s">
        <v>126</v>
      </c>
      <c r="DR126" s="971"/>
      <c r="DS126" s="971"/>
      <c r="DT126" s="971"/>
      <c r="DU126" s="971"/>
      <c r="DV126" s="972" t="s">
        <v>126</v>
      </c>
      <c r="DW126" s="972"/>
      <c r="DX126" s="972"/>
      <c r="DY126" s="972"/>
      <c r="DZ126" s="973"/>
    </row>
    <row r="127" spans="1:130" s="240" customFormat="1" ht="26.25" customHeight="1" x14ac:dyDescent="0.15">
      <c r="A127" s="1111"/>
      <c r="B127" s="999"/>
      <c r="C127" s="1053" t="s">
        <v>472</v>
      </c>
      <c r="D127" s="1054"/>
      <c r="E127" s="1054"/>
      <c r="F127" s="1054"/>
      <c r="G127" s="1054"/>
      <c r="H127" s="1054"/>
      <c r="I127" s="1054"/>
      <c r="J127" s="1054"/>
      <c r="K127" s="1054"/>
      <c r="L127" s="1054"/>
      <c r="M127" s="1054"/>
      <c r="N127" s="1054"/>
      <c r="O127" s="1054"/>
      <c r="P127" s="1054"/>
      <c r="Q127" s="1054"/>
      <c r="R127" s="1054"/>
      <c r="S127" s="1054"/>
      <c r="T127" s="1054"/>
      <c r="U127" s="1054"/>
      <c r="V127" s="1054"/>
      <c r="W127" s="1054"/>
      <c r="X127" s="1054"/>
      <c r="Y127" s="1054"/>
      <c r="Z127" s="1055"/>
      <c r="AA127" s="1009" t="s">
        <v>126</v>
      </c>
      <c r="AB127" s="1010"/>
      <c r="AC127" s="1010"/>
      <c r="AD127" s="1010"/>
      <c r="AE127" s="1011"/>
      <c r="AF127" s="1012" t="s">
        <v>126</v>
      </c>
      <c r="AG127" s="1010"/>
      <c r="AH127" s="1010"/>
      <c r="AI127" s="1010"/>
      <c r="AJ127" s="1011"/>
      <c r="AK127" s="1012" t="s">
        <v>126</v>
      </c>
      <c r="AL127" s="1010"/>
      <c r="AM127" s="1010"/>
      <c r="AN127" s="1010"/>
      <c r="AO127" s="1011"/>
      <c r="AP127" s="1013" t="s">
        <v>126</v>
      </c>
      <c r="AQ127" s="1014"/>
      <c r="AR127" s="1014"/>
      <c r="AS127" s="1014"/>
      <c r="AT127" s="1015"/>
      <c r="AU127" s="276"/>
      <c r="AV127" s="276"/>
      <c r="AW127" s="276"/>
      <c r="AX127" s="1083" t="s">
        <v>473</v>
      </c>
      <c r="AY127" s="1084"/>
      <c r="AZ127" s="1084"/>
      <c r="BA127" s="1084"/>
      <c r="BB127" s="1084"/>
      <c r="BC127" s="1084"/>
      <c r="BD127" s="1084"/>
      <c r="BE127" s="1085"/>
      <c r="BF127" s="1086" t="s">
        <v>474</v>
      </c>
      <c r="BG127" s="1084"/>
      <c r="BH127" s="1084"/>
      <c r="BI127" s="1084"/>
      <c r="BJ127" s="1084"/>
      <c r="BK127" s="1084"/>
      <c r="BL127" s="1085"/>
      <c r="BM127" s="1086" t="s">
        <v>475</v>
      </c>
      <c r="BN127" s="1084"/>
      <c r="BO127" s="1084"/>
      <c r="BP127" s="1084"/>
      <c r="BQ127" s="1084"/>
      <c r="BR127" s="1084"/>
      <c r="BS127" s="1085"/>
      <c r="BT127" s="1086" t="s">
        <v>476</v>
      </c>
      <c r="BU127" s="1084"/>
      <c r="BV127" s="1084"/>
      <c r="BW127" s="1084"/>
      <c r="BX127" s="1084"/>
      <c r="BY127" s="1084"/>
      <c r="BZ127" s="1108"/>
      <c r="CA127" s="276"/>
      <c r="CB127" s="276"/>
      <c r="CC127" s="276"/>
      <c r="CD127" s="277"/>
      <c r="CE127" s="277"/>
      <c r="CF127" s="277"/>
      <c r="CG127" s="274"/>
      <c r="CH127" s="274"/>
      <c r="CI127" s="274"/>
      <c r="CJ127" s="275"/>
      <c r="CK127" s="1075"/>
      <c r="CL127" s="1062"/>
      <c r="CM127" s="1062"/>
      <c r="CN127" s="1062"/>
      <c r="CO127" s="1063"/>
      <c r="CP127" s="1000" t="s">
        <v>477</v>
      </c>
      <c r="CQ127" s="1001"/>
      <c r="CR127" s="1001"/>
      <c r="CS127" s="1001"/>
      <c r="CT127" s="1001"/>
      <c r="CU127" s="1001"/>
      <c r="CV127" s="1001"/>
      <c r="CW127" s="1001"/>
      <c r="CX127" s="1001"/>
      <c r="CY127" s="1001"/>
      <c r="CZ127" s="1001"/>
      <c r="DA127" s="1001"/>
      <c r="DB127" s="1001"/>
      <c r="DC127" s="1001"/>
      <c r="DD127" s="1001"/>
      <c r="DE127" s="1001"/>
      <c r="DF127" s="1002"/>
      <c r="DG127" s="970" t="s">
        <v>126</v>
      </c>
      <c r="DH127" s="971"/>
      <c r="DI127" s="971"/>
      <c r="DJ127" s="971"/>
      <c r="DK127" s="971"/>
      <c r="DL127" s="971" t="s">
        <v>126</v>
      </c>
      <c r="DM127" s="971"/>
      <c r="DN127" s="971"/>
      <c r="DO127" s="971"/>
      <c r="DP127" s="971"/>
      <c r="DQ127" s="971" t="s">
        <v>126</v>
      </c>
      <c r="DR127" s="971"/>
      <c r="DS127" s="971"/>
      <c r="DT127" s="971"/>
      <c r="DU127" s="971"/>
      <c r="DV127" s="972" t="s">
        <v>126</v>
      </c>
      <c r="DW127" s="972"/>
      <c r="DX127" s="972"/>
      <c r="DY127" s="972"/>
      <c r="DZ127" s="973"/>
    </row>
    <row r="128" spans="1:130" s="240" customFormat="1" ht="26.25" customHeight="1" thickBot="1" x14ac:dyDescent="0.2">
      <c r="A128" s="1094" t="s">
        <v>478</v>
      </c>
      <c r="B128" s="1095"/>
      <c r="C128" s="1095"/>
      <c r="D128" s="1095"/>
      <c r="E128" s="1095"/>
      <c r="F128" s="1095"/>
      <c r="G128" s="1095"/>
      <c r="H128" s="1095"/>
      <c r="I128" s="1095"/>
      <c r="J128" s="1095"/>
      <c r="K128" s="1095"/>
      <c r="L128" s="1095"/>
      <c r="M128" s="1095"/>
      <c r="N128" s="1095"/>
      <c r="O128" s="1095"/>
      <c r="P128" s="1095"/>
      <c r="Q128" s="1095"/>
      <c r="R128" s="1095"/>
      <c r="S128" s="1095"/>
      <c r="T128" s="1095"/>
      <c r="U128" s="1095"/>
      <c r="V128" s="1095"/>
      <c r="W128" s="1096" t="s">
        <v>479</v>
      </c>
      <c r="X128" s="1096"/>
      <c r="Y128" s="1096"/>
      <c r="Z128" s="1097"/>
      <c r="AA128" s="1098">
        <v>518</v>
      </c>
      <c r="AB128" s="1099"/>
      <c r="AC128" s="1099"/>
      <c r="AD128" s="1099"/>
      <c r="AE128" s="1100"/>
      <c r="AF128" s="1101">
        <v>518</v>
      </c>
      <c r="AG128" s="1099"/>
      <c r="AH128" s="1099"/>
      <c r="AI128" s="1099"/>
      <c r="AJ128" s="1100"/>
      <c r="AK128" s="1101">
        <v>518</v>
      </c>
      <c r="AL128" s="1099"/>
      <c r="AM128" s="1099"/>
      <c r="AN128" s="1099"/>
      <c r="AO128" s="1100"/>
      <c r="AP128" s="1102"/>
      <c r="AQ128" s="1103"/>
      <c r="AR128" s="1103"/>
      <c r="AS128" s="1103"/>
      <c r="AT128" s="1104"/>
      <c r="AU128" s="276"/>
      <c r="AV128" s="276"/>
      <c r="AW128" s="276"/>
      <c r="AX128" s="939" t="s">
        <v>480</v>
      </c>
      <c r="AY128" s="940"/>
      <c r="AZ128" s="940"/>
      <c r="BA128" s="940"/>
      <c r="BB128" s="940"/>
      <c r="BC128" s="940"/>
      <c r="BD128" s="940"/>
      <c r="BE128" s="941"/>
      <c r="BF128" s="1105" t="s">
        <v>126</v>
      </c>
      <c r="BG128" s="1106"/>
      <c r="BH128" s="1106"/>
      <c r="BI128" s="1106"/>
      <c r="BJ128" s="1106"/>
      <c r="BK128" s="1106"/>
      <c r="BL128" s="1107"/>
      <c r="BM128" s="1105">
        <v>15</v>
      </c>
      <c r="BN128" s="1106"/>
      <c r="BO128" s="1106"/>
      <c r="BP128" s="1106"/>
      <c r="BQ128" s="1106"/>
      <c r="BR128" s="1106"/>
      <c r="BS128" s="1107"/>
      <c r="BT128" s="1105">
        <v>20</v>
      </c>
      <c r="BU128" s="1106"/>
      <c r="BV128" s="1106"/>
      <c r="BW128" s="1106"/>
      <c r="BX128" s="1106"/>
      <c r="BY128" s="1106"/>
      <c r="BZ128" s="1130"/>
      <c r="CA128" s="277"/>
      <c r="CB128" s="277"/>
      <c r="CC128" s="277"/>
      <c r="CD128" s="277"/>
      <c r="CE128" s="277"/>
      <c r="CF128" s="277"/>
      <c r="CG128" s="274"/>
      <c r="CH128" s="274"/>
      <c r="CI128" s="274"/>
      <c r="CJ128" s="275"/>
      <c r="CK128" s="1076"/>
      <c r="CL128" s="1077"/>
      <c r="CM128" s="1077"/>
      <c r="CN128" s="1077"/>
      <c r="CO128" s="1078"/>
      <c r="CP128" s="1087" t="s">
        <v>481</v>
      </c>
      <c r="CQ128" s="1088"/>
      <c r="CR128" s="1088"/>
      <c r="CS128" s="1088"/>
      <c r="CT128" s="1088"/>
      <c r="CU128" s="1088"/>
      <c r="CV128" s="1088"/>
      <c r="CW128" s="1088"/>
      <c r="CX128" s="1088"/>
      <c r="CY128" s="1088"/>
      <c r="CZ128" s="1088"/>
      <c r="DA128" s="1088"/>
      <c r="DB128" s="1088"/>
      <c r="DC128" s="1088"/>
      <c r="DD128" s="1088"/>
      <c r="DE128" s="1088"/>
      <c r="DF128" s="1089"/>
      <c r="DG128" s="1090" t="s">
        <v>126</v>
      </c>
      <c r="DH128" s="1091"/>
      <c r="DI128" s="1091"/>
      <c r="DJ128" s="1091"/>
      <c r="DK128" s="1091"/>
      <c r="DL128" s="1091" t="s">
        <v>126</v>
      </c>
      <c r="DM128" s="1091"/>
      <c r="DN128" s="1091"/>
      <c r="DO128" s="1091"/>
      <c r="DP128" s="1091"/>
      <c r="DQ128" s="1091" t="s">
        <v>126</v>
      </c>
      <c r="DR128" s="1091"/>
      <c r="DS128" s="1091"/>
      <c r="DT128" s="1091"/>
      <c r="DU128" s="1091"/>
      <c r="DV128" s="1092" t="s">
        <v>126</v>
      </c>
      <c r="DW128" s="1092"/>
      <c r="DX128" s="1092"/>
      <c r="DY128" s="1092"/>
      <c r="DZ128" s="1093"/>
    </row>
    <row r="129" spans="1:131" s="240" customFormat="1" ht="26.25" customHeight="1" x14ac:dyDescent="0.15">
      <c r="A129" s="981" t="s">
        <v>105</v>
      </c>
      <c r="B129" s="982"/>
      <c r="C129" s="982"/>
      <c r="D129" s="982"/>
      <c r="E129" s="982"/>
      <c r="F129" s="982"/>
      <c r="G129" s="982"/>
      <c r="H129" s="982"/>
      <c r="I129" s="982"/>
      <c r="J129" s="982"/>
      <c r="K129" s="982"/>
      <c r="L129" s="982"/>
      <c r="M129" s="982"/>
      <c r="N129" s="982"/>
      <c r="O129" s="982"/>
      <c r="P129" s="982"/>
      <c r="Q129" s="982"/>
      <c r="R129" s="982"/>
      <c r="S129" s="982"/>
      <c r="T129" s="982"/>
      <c r="U129" s="982"/>
      <c r="V129" s="982"/>
      <c r="W129" s="1124" t="s">
        <v>482</v>
      </c>
      <c r="X129" s="1125"/>
      <c r="Y129" s="1125"/>
      <c r="Z129" s="1126"/>
      <c r="AA129" s="1009">
        <v>1652918</v>
      </c>
      <c r="AB129" s="1010"/>
      <c r="AC129" s="1010"/>
      <c r="AD129" s="1010"/>
      <c r="AE129" s="1011"/>
      <c r="AF129" s="1012">
        <v>1607213</v>
      </c>
      <c r="AG129" s="1010"/>
      <c r="AH129" s="1010"/>
      <c r="AI129" s="1010"/>
      <c r="AJ129" s="1011"/>
      <c r="AK129" s="1012">
        <v>1588594</v>
      </c>
      <c r="AL129" s="1010"/>
      <c r="AM129" s="1010"/>
      <c r="AN129" s="1010"/>
      <c r="AO129" s="1011"/>
      <c r="AP129" s="1127"/>
      <c r="AQ129" s="1128"/>
      <c r="AR129" s="1128"/>
      <c r="AS129" s="1128"/>
      <c r="AT129" s="1129"/>
      <c r="AU129" s="278"/>
      <c r="AV129" s="278"/>
      <c r="AW129" s="278"/>
      <c r="AX129" s="1118" t="s">
        <v>483</v>
      </c>
      <c r="AY129" s="1001"/>
      <c r="AZ129" s="1001"/>
      <c r="BA129" s="1001"/>
      <c r="BB129" s="1001"/>
      <c r="BC129" s="1001"/>
      <c r="BD129" s="1001"/>
      <c r="BE129" s="1002"/>
      <c r="BF129" s="1119" t="s">
        <v>126</v>
      </c>
      <c r="BG129" s="1120"/>
      <c r="BH129" s="1120"/>
      <c r="BI129" s="1120"/>
      <c r="BJ129" s="1120"/>
      <c r="BK129" s="1120"/>
      <c r="BL129" s="1121"/>
      <c r="BM129" s="1119">
        <v>20</v>
      </c>
      <c r="BN129" s="1120"/>
      <c r="BO129" s="1120"/>
      <c r="BP129" s="1120"/>
      <c r="BQ129" s="1120"/>
      <c r="BR129" s="1120"/>
      <c r="BS129" s="1121"/>
      <c r="BT129" s="1119">
        <v>30</v>
      </c>
      <c r="BU129" s="1122"/>
      <c r="BV129" s="1122"/>
      <c r="BW129" s="1122"/>
      <c r="BX129" s="1122"/>
      <c r="BY129" s="1122"/>
      <c r="BZ129" s="1123"/>
      <c r="CA129" s="279"/>
      <c r="CB129" s="279"/>
      <c r="CC129" s="279"/>
      <c r="CD129" s="279"/>
      <c r="CE129" s="279"/>
      <c r="CF129" s="279"/>
      <c r="CG129" s="279"/>
      <c r="CH129" s="279"/>
      <c r="CI129" s="279"/>
      <c r="CJ129" s="279"/>
      <c r="CK129" s="279"/>
      <c r="CL129" s="279"/>
      <c r="CM129" s="279"/>
      <c r="CN129" s="279"/>
      <c r="CO129" s="279"/>
      <c r="CP129" s="279"/>
      <c r="CQ129" s="279"/>
      <c r="CR129" s="279"/>
      <c r="CS129" s="279"/>
      <c r="CT129" s="279"/>
      <c r="CU129" s="279"/>
      <c r="CV129" s="279"/>
      <c r="CW129" s="279"/>
      <c r="CX129" s="279"/>
      <c r="CY129" s="279"/>
      <c r="CZ129" s="279"/>
      <c r="DA129" s="279"/>
      <c r="DB129" s="279"/>
      <c r="DC129" s="279"/>
      <c r="DD129" s="279"/>
      <c r="DE129" s="279"/>
      <c r="DF129" s="279"/>
      <c r="DG129" s="279"/>
      <c r="DH129" s="279"/>
      <c r="DI129" s="279"/>
      <c r="DJ129" s="279"/>
      <c r="DK129" s="279"/>
      <c r="DL129" s="279"/>
      <c r="DM129" s="279"/>
      <c r="DN129" s="279"/>
      <c r="DO129" s="279"/>
      <c r="DP129" s="247"/>
      <c r="DQ129" s="247"/>
      <c r="DR129" s="247"/>
      <c r="DS129" s="247"/>
      <c r="DT129" s="247"/>
      <c r="DU129" s="247"/>
      <c r="DV129" s="247"/>
      <c r="DW129" s="247"/>
      <c r="DX129" s="247"/>
      <c r="DY129" s="247"/>
      <c r="DZ129" s="251"/>
    </row>
    <row r="130" spans="1:131" s="240" customFormat="1" ht="26.25" customHeight="1" x14ac:dyDescent="0.15">
      <c r="A130" s="981" t="s">
        <v>484</v>
      </c>
      <c r="B130" s="982"/>
      <c r="C130" s="982"/>
      <c r="D130" s="982"/>
      <c r="E130" s="982"/>
      <c r="F130" s="982"/>
      <c r="G130" s="982"/>
      <c r="H130" s="982"/>
      <c r="I130" s="982"/>
      <c r="J130" s="982"/>
      <c r="K130" s="982"/>
      <c r="L130" s="982"/>
      <c r="M130" s="982"/>
      <c r="N130" s="982"/>
      <c r="O130" s="982"/>
      <c r="P130" s="982"/>
      <c r="Q130" s="982"/>
      <c r="R130" s="982"/>
      <c r="S130" s="982"/>
      <c r="T130" s="982"/>
      <c r="U130" s="982"/>
      <c r="V130" s="982"/>
      <c r="W130" s="1124" t="s">
        <v>485</v>
      </c>
      <c r="X130" s="1125"/>
      <c r="Y130" s="1125"/>
      <c r="Z130" s="1126"/>
      <c r="AA130" s="1009">
        <v>253004</v>
      </c>
      <c r="AB130" s="1010"/>
      <c r="AC130" s="1010"/>
      <c r="AD130" s="1010"/>
      <c r="AE130" s="1011"/>
      <c r="AF130" s="1012">
        <v>262946</v>
      </c>
      <c r="AG130" s="1010"/>
      <c r="AH130" s="1010"/>
      <c r="AI130" s="1010"/>
      <c r="AJ130" s="1011"/>
      <c r="AK130" s="1012">
        <v>274102</v>
      </c>
      <c r="AL130" s="1010"/>
      <c r="AM130" s="1010"/>
      <c r="AN130" s="1010"/>
      <c r="AO130" s="1011"/>
      <c r="AP130" s="1127"/>
      <c r="AQ130" s="1128"/>
      <c r="AR130" s="1128"/>
      <c r="AS130" s="1128"/>
      <c r="AT130" s="1129"/>
      <c r="AU130" s="278"/>
      <c r="AV130" s="278"/>
      <c r="AW130" s="278"/>
      <c r="AX130" s="1118" t="s">
        <v>486</v>
      </c>
      <c r="AY130" s="1001"/>
      <c r="AZ130" s="1001"/>
      <c r="BA130" s="1001"/>
      <c r="BB130" s="1001"/>
      <c r="BC130" s="1001"/>
      <c r="BD130" s="1001"/>
      <c r="BE130" s="1002"/>
      <c r="BF130" s="1155">
        <v>7.8</v>
      </c>
      <c r="BG130" s="1156"/>
      <c r="BH130" s="1156"/>
      <c r="BI130" s="1156"/>
      <c r="BJ130" s="1156"/>
      <c r="BK130" s="1156"/>
      <c r="BL130" s="1157"/>
      <c r="BM130" s="1155">
        <v>25</v>
      </c>
      <c r="BN130" s="1156"/>
      <c r="BO130" s="1156"/>
      <c r="BP130" s="1156"/>
      <c r="BQ130" s="1156"/>
      <c r="BR130" s="1156"/>
      <c r="BS130" s="1157"/>
      <c r="BT130" s="1155">
        <v>35</v>
      </c>
      <c r="BU130" s="1158"/>
      <c r="BV130" s="1158"/>
      <c r="BW130" s="1158"/>
      <c r="BX130" s="1158"/>
      <c r="BY130" s="1158"/>
      <c r="BZ130" s="1159"/>
      <c r="CA130" s="279"/>
      <c r="CB130" s="279"/>
      <c r="CC130" s="279"/>
      <c r="CD130" s="279"/>
      <c r="CE130" s="279"/>
      <c r="CF130" s="279"/>
      <c r="CG130" s="279"/>
      <c r="CH130" s="279"/>
      <c r="CI130" s="279"/>
      <c r="CJ130" s="279"/>
      <c r="CK130" s="279"/>
      <c r="CL130" s="279"/>
      <c r="CM130" s="279"/>
      <c r="CN130" s="279"/>
      <c r="CO130" s="279"/>
      <c r="CP130" s="279"/>
      <c r="CQ130" s="279"/>
      <c r="CR130" s="279"/>
      <c r="CS130" s="279"/>
      <c r="CT130" s="279"/>
      <c r="CU130" s="279"/>
      <c r="CV130" s="279"/>
      <c r="CW130" s="279"/>
      <c r="CX130" s="279"/>
      <c r="CY130" s="279"/>
      <c r="CZ130" s="279"/>
      <c r="DA130" s="279"/>
      <c r="DB130" s="279"/>
      <c r="DC130" s="279"/>
      <c r="DD130" s="279"/>
      <c r="DE130" s="279"/>
      <c r="DF130" s="279"/>
      <c r="DG130" s="279"/>
      <c r="DH130" s="279"/>
      <c r="DI130" s="279"/>
      <c r="DJ130" s="279"/>
      <c r="DK130" s="279"/>
      <c r="DL130" s="279"/>
      <c r="DM130" s="279"/>
      <c r="DN130" s="279"/>
      <c r="DO130" s="279"/>
      <c r="DP130" s="247"/>
      <c r="DQ130" s="247"/>
      <c r="DR130" s="247"/>
      <c r="DS130" s="247"/>
      <c r="DT130" s="247"/>
      <c r="DU130" s="247"/>
      <c r="DV130" s="247"/>
      <c r="DW130" s="247"/>
      <c r="DX130" s="247"/>
      <c r="DY130" s="247"/>
      <c r="DZ130" s="251"/>
    </row>
    <row r="131" spans="1:131" s="240" customFormat="1" ht="26.25" customHeight="1" thickBot="1" x14ac:dyDescent="0.2">
      <c r="A131" s="1160"/>
      <c r="B131" s="1161"/>
      <c r="C131" s="1161"/>
      <c r="D131" s="1161"/>
      <c r="E131" s="1161"/>
      <c r="F131" s="1161"/>
      <c r="G131" s="1161"/>
      <c r="H131" s="1161"/>
      <c r="I131" s="1161"/>
      <c r="J131" s="1161"/>
      <c r="K131" s="1161"/>
      <c r="L131" s="1161"/>
      <c r="M131" s="1161"/>
      <c r="N131" s="1161"/>
      <c r="O131" s="1161"/>
      <c r="P131" s="1161"/>
      <c r="Q131" s="1161"/>
      <c r="R131" s="1161"/>
      <c r="S131" s="1161"/>
      <c r="T131" s="1161"/>
      <c r="U131" s="1161"/>
      <c r="V131" s="1161"/>
      <c r="W131" s="1162" t="s">
        <v>487</v>
      </c>
      <c r="X131" s="1163"/>
      <c r="Y131" s="1163"/>
      <c r="Z131" s="1164"/>
      <c r="AA131" s="1056">
        <v>1399914</v>
      </c>
      <c r="AB131" s="1035"/>
      <c r="AC131" s="1035"/>
      <c r="AD131" s="1035"/>
      <c r="AE131" s="1036"/>
      <c r="AF131" s="1034">
        <v>1344267</v>
      </c>
      <c r="AG131" s="1035"/>
      <c r="AH131" s="1035"/>
      <c r="AI131" s="1035"/>
      <c r="AJ131" s="1036"/>
      <c r="AK131" s="1034">
        <v>1314492</v>
      </c>
      <c r="AL131" s="1035"/>
      <c r="AM131" s="1035"/>
      <c r="AN131" s="1035"/>
      <c r="AO131" s="1036"/>
      <c r="AP131" s="1165"/>
      <c r="AQ131" s="1166"/>
      <c r="AR131" s="1166"/>
      <c r="AS131" s="1166"/>
      <c r="AT131" s="1167"/>
      <c r="AU131" s="278"/>
      <c r="AV131" s="278"/>
      <c r="AW131" s="278"/>
      <c r="AX131" s="1137" t="s">
        <v>488</v>
      </c>
      <c r="AY131" s="1088"/>
      <c r="AZ131" s="1088"/>
      <c r="BA131" s="1088"/>
      <c r="BB131" s="1088"/>
      <c r="BC131" s="1088"/>
      <c r="BD131" s="1088"/>
      <c r="BE131" s="1089"/>
      <c r="BF131" s="1138">
        <v>18.5</v>
      </c>
      <c r="BG131" s="1139"/>
      <c r="BH131" s="1139"/>
      <c r="BI131" s="1139"/>
      <c r="BJ131" s="1139"/>
      <c r="BK131" s="1139"/>
      <c r="BL131" s="1140"/>
      <c r="BM131" s="1138">
        <v>350</v>
      </c>
      <c r="BN131" s="1139"/>
      <c r="BO131" s="1139"/>
      <c r="BP131" s="1139"/>
      <c r="BQ131" s="1139"/>
      <c r="BR131" s="1139"/>
      <c r="BS131" s="1140"/>
      <c r="BT131" s="1141"/>
      <c r="BU131" s="1142"/>
      <c r="BV131" s="1142"/>
      <c r="BW131" s="1142"/>
      <c r="BX131" s="1142"/>
      <c r="BY131" s="1142"/>
      <c r="BZ131" s="1143"/>
      <c r="CA131" s="279"/>
      <c r="CB131" s="279"/>
      <c r="CC131" s="279"/>
      <c r="CD131" s="279"/>
      <c r="CE131" s="279"/>
      <c r="CF131" s="279"/>
      <c r="CG131" s="279"/>
      <c r="CH131" s="279"/>
      <c r="CI131" s="279"/>
      <c r="CJ131" s="279"/>
      <c r="CK131" s="279"/>
      <c r="CL131" s="279"/>
      <c r="CM131" s="279"/>
      <c r="CN131" s="279"/>
      <c r="CO131" s="279"/>
      <c r="CP131" s="279"/>
      <c r="CQ131" s="279"/>
      <c r="CR131" s="279"/>
      <c r="CS131" s="279"/>
      <c r="CT131" s="279"/>
      <c r="CU131" s="279"/>
      <c r="CV131" s="279"/>
      <c r="CW131" s="279"/>
      <c r="CX131" s="279"/>
      <c r="CY131" s="279"/>
      <c r="CZ131" s="279"/>
      <c r="DA131" s="279"/>
      <c r="DB131" s="279"/>
      <c r="DC131" s="279"/>
      <c r="DD131" s="279"/>
      <c r="DE131" s="279"/>
      <c r="DF131" s="279"/>
      <c r="DG131" s="279"/>
      <c r="DH131" s="279"/>
      <c r="DI131" s="279"/>
      <c r="DJ131" s="279"/>
      <c r="DK131" s="279"/>
      <c r="DL131" s="279"/>
      <c r="DM131" s="279"/>
      <c r="DN131" s="279"/>
      <c r="DO131" s="279"/>
      <c r="DP131" s="247"/>
      <c r="DQ131" s="247"/>
      <c r="DR131" s="247"/>
      <c r="DS131" s="247"/>
      <c r="DT131" s="247"/>
      <c r="DU131" s="247"/>
      <c r="DV131" s="247"/>
      <c r="DW131" s="247"/>
      <c r="DX131" s="247"/>
      <c r="DY131" s="247"/>
      <c r="DZ131" s="251"/>
    </row>
    <row r="132" spans="1:131" s="240" customFormat="1" ht="26.25" customHeight="1" x14ac:dyDescent="0.15">
      <c r="A132" s="1144" t="s">
        <v>489</v>
      </c>
      <c r="B132" s="1145"/>
      <c r="C132" s="1145"/>
      <c r="D132" s="1145"/>
      <c r="E132" s="1145"/>
      <c r="F132" s="1145"/>
      <c r="G132" s="1145"/>
      <c r="H132" s="1145"/>
      <c r="I132" s="1145"/>
      <c r="J132" s="1145"/>
      <c r="K132" s="1145"/>
      <c r="L132" s="1145"/>
      <c r="M132" s="1145"/>
      <c r="N132" s="1145"/>
      <c r="O132" s="1145"/>
      <c r="P132" s="1145"/>
      <c r="Q132" s="1145"/>
      <c r="R132" s="1145"/>
      <c r="S132" s="1145"/>
      <c r="T132" s="1145"/>
      <c r="U132" s="1145"/>
      <c r="V132" s="1148" t="s">
        <v>490</v>
      </c>
      <c r="W132" s="1148"/>
      <c r="X132" s="1148"/>
      <c r="Y132" s="1148"/>
      <c r="Z132" s="1149"/>
      <c r="AA132" s="1150">
        <v>7.2073713100000001</v>
      </c>
      <c r="AB132" s="1151"/>
      <c r="AC132" s="1151"/>
      <c r="AD132" s="1151"/>
      <c r="AE132" s="1152"/>
      <c r="AF132" s="1153">
        <v>7.8206189689999999</v>
      </c>
      <c r="AG132" s="1151"/>
      <c r="AH132" s="1151"/>
      <c r="AI132" s="1151"/>
      <c r="AJ132" s="1152"/>
      <c r="AK132" s="1153">
        <v>8.594651013</v>
      </c>
      <c r="AL132" s="1151"/>
      <c r="AM132" s="1151"/>
      <c r="AN132" s="1151"/>
      <c r="AO132" s="1152"/>
      <c r="AP132" s="1050"/>
      <c r="AQ132" s="1051"/>
      <c r="AR132" s="1051"/>
      <c r="AS132" s="1051"/>
      <c r="AT132" s="1154"/>
      <c r="AU132" s="280"/>
      <c r="AV132" s="281"/>
      <c r="AW132" s="281"/>
      <c r="AX132" s="247"/>
      <c r="AY132" s="247"/>
      <c r="AZ132" s="247"/>
      <c r="BA132" s="247"/>
      <c r="BB132" s="247"/>
      <c r="BC132" s="247"/>
      <c r="BD132" s="247"/>
      <c r="BE132" s="247"/>
      <c r="BF132" s="247"/>
      <c r="BG132" s="247"/>
      <c r="BH132" s="247"/>
      <c r="BI132" s="247"/>
      <c r="BJ132" s="247"/>
      <c r="BK132" s="247"/>
      <c r="BL132" s="247"/>
      <c r="BM132" s="247"/>
      <c r="BN132" s="247"/>
      <c r="BO132" s="247"/>
      <c r="BP132" s="247"/>
      <c r="BQ132" s="247"/>
      <c r="BR132" s="247"/>
      <c r="BS132" s="248"/>
      <c r="BT132" s="247"/>
      <c r="BU132" s="247"/>
      <c r="BV132" s="247"/>
      <c r="BW132" s="247"/>
      <c r="BX132" s="247"/>
      <c r="BY132" s="247"/>
      <c r="BZ132" s="247"/>
      <c r="CA132" s="279"/>
      <c r="CB132" s="279"/>
      <c r="CC132" s="279"/>
      <c r="CD132" s="279"/>
      <c r="CE132" s="279"/>
      <c r="CF132" s="279"/>
      <c r="CG132" s="279"/>
      <c r="CH132" s="279"/>
      <c r="CI132" s="279"/>
      <c r="CJ132" s="279"/>
      <c r="CK132" s="279"/>
      <c r="CL132" s="279"/>
      <c r="CM132" s="279"/>
      <c r="CN132" s="279"/>
      <c r="CO132" s="279"/>
      <c r="CP132" s="279"/>
      <c r="CQ132" s="279"/>
      <c r="CR132" s="279"/>
      <c r="CS132" s="279"/>
      <c r="CT132" s="279"/>
      <c r="CU132" s="279"/>
      <c r="CV132" s="279"/>
      <c r="CW132" s="279"/>
      <c r="CX132" s="279"/>
      <c r="CY132" s="279"/>
      <c r="CZ132" s="279"/>
      <c r="DA132" s="279"/>
      <c r="DB132" s="279"/>
      <c r="DC132" s="279"/>
      <c r="DD132" s="279"/>
      <c r="DE132" s="279"/>
      <c r="DF132" s="279"/>
      <c r="DG132" s="279"/>
      <c r="DH132" s="279"/>
      <c r="DI132" s="279"/>
      <c r="DJ132" s="279"/>
      <c r="DK132" s="279"/>
      <c r="DL132" s="279"/>
      <c r="DM132" s="279"/>
      <c r="DN132" s="279"/>
      <c r="DO132" s="279"/>
      <c r="DP132" s="251"/>
      <c r="DQ132" s="251"/>
      <c r="DR132" s="251"/>
      <c r="DS132" s="251"/>
      <c r="DT132" s="251"/>
      <c r="DU132" s="251"/>
      <c r="DV132" s="251"/>
      <c r="DW132" s="251"/>
      <c r="DX132" s="251"/>
      <c r="DY132" s="251"/>
      <c r="DZ132" s="251"/>
    </row>
    <row r="133" spans="1:131" s="240" customFormat="1" ht="26.25" customHeight="1" thickBot="1" x14ac:dyDescent="0.2">
      <c r="A133" s="1146"/>
      <c r="B133" s="1147"/>
      <c r="C133" s="1147"/>
      <c r="D133" s="1147"/>
      <c r="E133" s="1147"/>
      <c r="F133" s="1147"/>
      <c r="G133" s="1147"/>
      <c r="H133" s="1147"/>
      <c r="I133" s="1147"/>
      <c r="J133" s="1147"/>
      <c r="K133" s="1147"/>
      <c r="L133" s="1147"/>
      <c r="M133" s="1147"/>
      <c r="N133" s="1147"/>
      <c r="O133" s="1147"/>
      <c r="P133" s="1147"/>
      <c r="Q133" s="1147"/>
      <c r="R133" s="1147"/>
      <c r="S133" s="1147"/>
      <c r="T133" s="1147"/>
      <c r="U133" s="1147"/>
      <c r="V133" s="1131" t="s">
        <v>491</v>
      </c>
      <c r="W133" s="1131"/>
      <c r="X133" s="1131"/>
      <c r="Y133" s="1131"/>
      <c r="Z133" s="1132"/>
      <c r="AA133" s="1133">
        <v>6.4</v>
      </c>
      <c r="AB133" s="1134"/>
      <c r="AC133" s="1134"/>
      <c r="AD133" s="1134"/>
      <c r="AE133" s="1135"/>
      <c r="AF133" s="1133">
        <v>6.9</v>
      </c>
      <c r="AG133" s="1134"/>
      <c r="AH133" s="1134"/>
      <c r="AI133" s="1134"/>
      <c r="AJ133" s="1135"/>
      <c r="AK133" s="1133">
        <v>7.8</v>
      </c>
      <c r="AL133" s="1134"/>
      <c r="AM133" s="1134"/>
      <c r="AN133" s="1134"/>
      <c r="AO133" s="1135"/>
      <c r="AP133" s="1080"/>
      <c r="AQ133" s="1081"/>
      <c r="AR133" s="1081"/>
      <c r="AS133" s="1081"/>
      <c r="AT133" s="1136"/>
      <c r="AU133" s="281"/>
      <c r="AV133" s="281"/>
      <c r="AW133" s="281"/>
      <c r="AX133" s="281"/>
      <c r="AY133" s="281"/>
      <c r="AZ133" s="281"/>
      <c r="BA133" s="281"/>
      <c r="BB133" s="281"/>
      <c r="BC133" s="281"/>
      <c r="BD133" s="281"/>
      <c r="BE133" s="281"/>
      <c r="BF133" s="281"/>
      <c r="BG133" s="281"/>
      <c r="BH133" s="281"/>
      <c r="BI133" s="281"/>
      <c r="BJ133" s="281"/>
      <c r="BK133" s="281"/>
      <c r="BL133" s="281"/>
      <c r="BM133" s="281"/>
      <c r="BN133" s="279"/>
      <c r="BO133" s="279"/>
      <c r="BP133" s="279"/>
      <c r="BQ133" s="279"/>
      <c r="BR133" s="279"/>
      <c r="BS133" s="279"/>
      <c r="BT133" s="279"/>
      <c r="BU133" s="279"/>
      <c r="BV133" s="279"/>
      <c r="BW133" s="279"/>
      <c r="BX133" s="279"/>
      <c r="BY133" s="279"/>
      <c r="BZ133" s="279"/>
      <c r="CA133" s="279"/>
      <c r="CB133" s="279"/>
      <c r="CC133" s="279"/>
      <c r="CD133" s="279"/>
      <c r="CE133" s="279"/>
      <c r="CF133" s="279"/>
      <c r="CG133" s="279"/>
      <c r="CH133" s="279"/>
      <c r="CI133" s="279"/>
      <c r="CJ133" s="279"/>
      <c r="CK133" s="279"/>
      <c r="CL133" s="279"/>
      <c r="CM133" s="279"/>
      <c r="CN133" s="279"/>
      <c r="CO133" s="279"/>
      <c r="CP133" s="279"/>
      <c r="CQ133" s="279"/>
      <c r="CR133" s="279"/>
      <c r="CS133" s="279"/>
      <c r="CT133" s="279"/>
      <c r="CU133" s="279"/>
      <c r="CV133" s="279"/>
      <c r="CW133" s="279"/>
      <c r="CX133" s="279"/>
      <c r="CY133" s="279"/>
      <c r="CZ133" s="279"/>
      <c r="DA133" s="279"/>
      <c r="DB133" s="279"/>
      <c r="DC133" s="279"/>
      <c r="DD133" s="279"/>
      <c r="DE133" s="279"/>
      <c r="DF133" s="279"/>
      <c r="DG133" s="279"/>
      <c r="DH133" s="279"/>
      <c r="DI133" s="279"/>
      <c r="DJ133" s="279"/>
      <c r="DK133" s="279"/>
      <c r="DL133" s="279"/>
      <c r="DM133" s="279"/>
      <c r="DN133" s="279"/>
      <c r="DO133" s="279"/>
      <c r="DP133" s="251"/>
      <c r="DQ133" s="251"/>
      <c r="DR133" s="251"/>
      <c r="DS133" s="251"/>
      <c r="DT133" s="251"/>
      <c r="DU133" s="251"/>
      <c r="DV133" s="251"/>
      <c r="DW133" s="251"/>
      <c r="DX133" s="251"/>
      <c r="DY133" s="251"/>
      <c r="DZ133" s="251"/>
    </row>
    <row r="134" spans="1:131" s="241" customFormat="1" ht="11.25" customHeight="1" x14ac:dyDescent="0.15">
      <c r="A134" s="282"/>
      <c r="B134" s="282"/>
      <c r="C134" s="282"/>
      <c r="D134" s="282"/>
      <c r="E134" s="282"/>
      <c r="F134" s="282"/>
      <c r="G134" s="282"/>
      <c r="H134" s="282"/>
      <c r="I134" s="282"/>
      <c r="J134" s="282"/>
      <c r="K134" s="282"/>
      <c r="L134" s="282"/>
      <c r="M134" s="282"/>
      <c r="N134" s="282"/>
      <c r="O134" s="282"/>
      <c r="P134" s="282"/>
      <c r="Q134" s="282"/>
      <c r="R134" s="282"/>
      <c r="S134" s="282"/>
      <c r="T134" s="282"/>
      <c r="U134" s="282"/>
      <c r="V134" s="282"/>
      <c r="W134" s="282"/>
      <c r="X134" s="282"/>
      <c r="Y134" s="282"/>
      <c r="Z134" s="282"/>
      <c r="AA134" s="282"/>
      <c r="AB134" s="282"/>
      <c r="AC134" s="282"/>
      <c r="AD134" s="282"/>
      <c r="AE134" s="282"/>
      <c r="AF134" s="282"/>
      <c r="AG134" s="282"/>
      <c r="AH134" s="282"/>
      <c r="AI134" s="282"/>
      <c r="AJ134" s="282"/>
      <c r="AK134" s="282"/>
      <c r="AL134" s="282"/>
      <c r="AM134" s="282"/>
      <c r="AN134" s="282"/>
      <c r="AO134" s="282"/>
      <c r="AP134" s="282"/>
      <c r="AQ134" s="282"/>
      <c r="AR134" s="282"/>
      <c r="AS134" s="282"/>
      <c r="AT134" s="282"/>
      <c r="AU134" s="281"/>
      <c r="AV134" s="281"/>
      <c r="AW134" s="281"/>
      <c r="AX134" s="281"/>
      <c r="AY134" s="281"/>
      <c r="AZ134" s="281"/>
      <c r="BA134" s="281"/>
      <c r="BB134" s="281"/>
      <c r="BC134" s="281"/>
      <c r="BD134" s="281"/>
      <c r="BE134" s="281"/>
      <c r="BF134" s="281"/>
      <c r="BG134" s="281"/>
      <c r="BH134" s="281"/>
      <c r="BI134" s="281"/>
      <c r="BJ134" s="281"/>
      <c r="BK134" s="281"/>
      <c r="BL134" s="281"/>
      <c r="BM134" s="281"/>
      <c r="BN134" s="279"/>
      <c r="BO134" s="279"/>
      <c r="BP134" s="279"/>
      <c r="BQ134" s="279"/>
      <c r="BR134" s="279"/>
      <c r="BS134" s="279"/>
      <c r="BT134" s="279"/>
      <c r="BU134" s="279"/>
      <c r="BV134" s="279"/>
      <c r="BW134" s="279"/>
      <c r="BX134" s="279"/>
      <c r="BY134" s="279"/>
      <c r="BZ134" s="279"/>
      <c r="CA134" s="279"/>
      <c r="CB134" s="279"/>
      <c r="CC134" s="279"/>
      <c r="CD134" s="279"/>
      <c r="CE134" s="279"/>
      <c r="CF134" s="279"/>
      <c r="CG134" s="279"/>
      <c r="CH134" s="279"/>
      <c r="CI134" s="279"/>
      <c r="CJ134" s="279"/>
      <c r="CK134" s="279"/>
      <c r="CL134" s="279"/>
      <c r="CM134" s="279"/>
      <c r="CN134" s="279"/>
      <c r="CO134" s="279"/>
      <c r="CP134" s="279"/>
      <c r="CQ134" s="279"/>
      <c r="CR134" s="279"/>
      <c r="CS134" s="279"/>
      <c r="CT134" s="279"/>
      <c r="CU134" s="279"/>
      <c r="CV134" s="279"/>
      <c r="CW134" s="279"/>
      <c r="CX134" s="279"/>
      <c r="CY134" s="279"/>
      <c r="CZ134" s="279"/>
      <c r="DA134" s="279"/>
      <c r="DB134" s="279"/>
      <c r="DC134" s="279"/>
      <c r="DD134" s="279"/>
      <c r="DE134" s="279"/>
      <c r="DF134" s="279"/>
      <c r="DG134" s="279"/>
      <c r="DH134" s="279"/>
      <c r="DI134" s="279"/>
      <c r="DJ134" s="279"/>
      <c r="DK134" s="279"/>
      <c r="DL134" s="279"/>
      <c r="DM134" s="279"/>
      <c r="DN134" s="279"/>
      <c r="DO134" s="279"/>
      <c r="DP134" s="251"/>
      <c r="DQ134" s="251"/>
      <c r="DR134" s="251"/>
      <c r="DS134" s="251"/>
      <c r="DT134" s="251"/>
      <c r="DU134" s="251"/>
      <c r="DV134" s="251"/>
      <c r="DW134" s="251"/>
      <c r="DX134" s="251"/>
      <c r="DY134" s="251"/>
      <c r="DZ134" s="251"/>
      <c r="EA134" s="240"/>
    </row>
    <row r="135" spans="1:131" ht="14.25" hidden="1" x14ac:dyDescent="0.15">
      <c r="AU135" s="282"/>
      <c r="AV135" s="282"/>
      <c r="AW135" s="282"/>
      <c r="AX135" s="282"/>
      <c r="AY135" s="282"/>
      <c r="AZ135" s="282"/>
      <c r="BA135" s="282"/>
      <c r="BB135" s="282"/>
      <c r="BC135" s="282"/>
      <c r="BD135" s="282"/>
      <c r="BE135" s="282"/>
      <c r="BF135" s="282"/>
      <c r="BG135" s="282"/>
      <c r="BH135" s="282"/>
      <c r="BI135" s="282"/>
      <c r="BJ135" s="282"/>
      <c r="BK135" s="282"/>
      <c r="BL135" s="282"/>
      <c r="BM135" s="282"/>
      <c r="BN135" s="282"/>
      <c r="BO135" s="282"/>
      <c r="BP135" s="282"/>
      <c r="BQ135" s="282"/>
      <c r="BR135" s="282"/>
      <c r="BS135" s="282"/>
      <c r="BT135" s="282"/>
      <c r="BU135" s="282"/>
      <c r="BV135" s="282"/>
      <c r="BW135" s="282"/>
      <c r="BX135" s="282"/>
      <c r="BY135" s="282"/>
      <c r="BZ135" s="282"/>
      <c r="CA135" s="282"/>
      <c r="CB135" s="282"/>
      <c r="CC135" s="282"/>
      <c r="CD135" s="282"/>
      <c r="CE135" s="282"/>
      <c r="CF135" s="282"/>
      <c r="CG135" s="282"/>
      <c r="CH135" s="282"/>
      <c r="CI135" s="282"/>
      <c r="CJ135" s="282"/>
      <c r="CK135" s="282"/>
      <c r="CL135" s="282"/>
      <c r="CM135" s="282"/>
      <c r="CN135" s="282"/>
      <c r="CO135" s="282"/>
      <c r="CP135" s="282"/>
      <c r="CQ135" s="282"/>
      <c r="CR135" s="282"/>
      <c r="CS135" s="282"/>
      <c r="CT135" s="282"/>
      <c r="CU135" s="282"/>
      <c r="CV135" s="282"/>
      <c r="CW135" s="282"/>
      <c r="CX135" s="282"/>
      <c r="CY135" s="282"/>
      <c r="CZ135" s="282"/>
      <c r="DA135" s="282"/>
      <c r="DB135" s="282"/>
      <c r="DC135" s="282"/>
      <c r="DD135" s="282"/>
      <c r="DE135" s="282"/>
      <c r="DF135" s="282"/>
      <c r="DG135" s="282"/>
      <c r="DH135" s="282"/>
      <c r="DI135" s="282"/>
      <c r="DJ135" s="282"/>
      <c r="DK135" s="282"/>
      <c r="DL135" s="282"/>
      <c r="DM135" s="282"/>
      <c r="DN135" s="282"/>
      <c r="DO135" s="282"/>
      <c r="DP135" s="282"/>
      <c r="DQ135" s="282"/>
      <c r="DR135" s="282"/>
      <c r="DS135" s="282"/>
      <c r="DT135" s="282"/>
      <c r="DU135" s="282"/>
      <c r="DV135" s="282"/>
      <c r="DW135" s="282"/>
      <c r="DX135" s="282"/>
      <c r="DY135" s="282"/>
      <c r="DZ135" s="282"/>
    </row>
    <row r="136" spans="1:131" hidden="1" x14ac:dyDescent="0.15"/>
  </sheetData>
  <sheetProtection algorithmName="SHA-512" hashValue="7KALaUyb6tgWPPv4RSN85OSUek6dAsOy3HawN7TZO1uIzgHUneiGGU+cZBbYwzQnAmO/HyKUrtfyqmU/w5uhGg==" saltValue="ZlYyHU0hDzOjLDY22Ii36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DQ110"/>
  <sheetViews>
    <sheetView showGridLines="0" view="pageBreakPreview" zoomScale="70" zoomScaleNormal="85" zoomScaleSheetLayoutView="70" workbookViewId="0">
      <selection activeCell="BG75" sqref="BG75"/>
    </sheetView>
  </sheetViews>
  <sheetFormatPr defaultColWidth="0" defaultRowHeight="13.5" customHeight="1" zeroHeight="1" x14ac:dyDescent="0.15"/>
  <cols>
    <col min="1" max="120" width="2.75" style="285" customWidth="1"/>
    <col min="121" max="121" width="0" style="284" hidden="1" customWidth="1"/>
    <col min="122" max="16384" width="9" style="284" hidden="1"/>
  </cols>
  <sheetData>
    <row r="1" spans="1:120" x14ac:dyDescent="0.15">
      <c r="A1" s="284"/>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c r="AW1" s="284"/>
      <c r="AX1" s="284"/>
      <c r="AY1" s="284"/>
      <c r="AZ1" s="284"/>
      <c r="BA1" s="284"/>
      <c r="BB1" s="284"/>
      <c r="BC1" s="284"/>
      <c r="BD1" s="284"/>
      <c r="BE1" s="284"/>
      <c r="BF1" s="284"/>
      <c r="BG1" s="284"/>
      <c r="BH1" s="284"/>
      <c r="BI1" s="284"/>
      <c r="BJ1" s="284"/>
      <c r="BK1" s="284"/>
      <c r="BL1" s="284"/>
      <c r="BM1" s="284"/>
      <c r="BN1" s="284"/>
      <c r="BO1" s="284"/>
      <c r="BP1" s="284"/>
      <c r="BQ1" s="284"/>
      <c r="BR1" s="284"/>
      <c r="BS1" s="284"/>
      <c r="BT1" s="284"/>
      <c r="BU1" s="284"/>
      <c r="BV1" s="284"/>
      <c r="BW1" s="284"/>
      <c r="BX1" s="284"/>
      <c r="BY1" s="284"/>
      <c r="BZ1" s="284"/>
      <c r="CA1" s="284"/>
      <c r="CB1" s="284"/>
      <c r="CC1" s="284"/>
      <c r="CD1" s="284"/>
      <c r="CE1" s="284"/>
      <c r="CF1" s="284"/>
      <c r="CG1" s="284"/>
      <c r="CH1" s="284"/>
      <c r="CI1" s="284"/>
      <c r="CJ1" s="284"/>
      <c r="CK1" s="284"/>
      <c r="CL1" s="284"/>
      <c r="CM1" s="284"/>
      <c r="CN1" s="284"/>
      <c r="CO1" s="284"/>
      <c r="CP1" s="284"/>
      <c r="CQ1" s="284"/>
      <c r="CR1" s="284"/>
      <c r="CS1" s="284"/>
      <c r="CT1" s="284"/>
      <c r="CU1" s="284"/>
      <c r="CV1" s="284"/>
      <c r="CW1" s="284"/>
      <c r="CX1" s="284"/>
      <c r="CY1" s="284"/>
      <c r="CZ1" s="284"/>
      <c r="DA1" s="284"/>
      <c r="DB1" s="284"/>
      <c r="DC1" s="284"/>
      <c r="DD1" s="284"/>
      <c r="DE1" s="284"/>
      <c r="DF1" s="284"/>
      <c r="DG1" s="284"/>
      <c r="DH1" s="284"/>
      <c r="DI1" s="284"/>
      <c r="DJ1" s="284"/>
      <c r="DK1" s="284"/>
      <c r="DL1" s="284"/>
      <c r="DM1" s="284"/>
      <c r="DN1" s="284"/>
      <c r="DO1" s="284"/>
      <c r="DP1" s="284"/>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4"/>
    </row>
    <row r="17" spans="119:120" x14ac:dyDescent="0.15">
      <c r="DP17" s="284"/>
    </row>
    <row r="18" spans="119:120" x14ac:dyDescent="0.15"/>
    <row r="19" spans="119:120" x14ac:dyDescent="0.15"/>
    <row r="20" spans="119:120" x14ac:dyDescent="0.15">
      <c r="DO20" s="284"/>
      <c r="DP20" s="284"/>
    </row>
    <row r="21" spans="119:120" x14ac:dyDescent="0.15">
      <c r="DP21" s="284"/>
    </row>
    <row r="22" spans="119:120" x14ac:dyDescent="0.15"/>
    <row r="23" spans="119:120" x14ac:dyDescent="0.15">
      <c r="DO23" s="284"/>
      <c r="DP23" s="284"/>
    </row>
    <row r="24" spans="119:120" x14ac:dyDescent="0.15">
      <c r="DP24" s="284"/>
    </row>
    <row r="25" spans="119:120" x14ac:dyDescent="0.15">
      <c r="DP25" s="284"/>
    </row>
    <row r="26" spans="119:120" x14ac:dyDescent="0.15">
      <c r="DO26" s="284"/>
      <c r="DP26" s="284"/>
    </row>
    <row r="27" spans="119:120" x14ac:dyDescent="0.15"/>
    <row r="28" spans="119:120" x14ac:dyDescent="0.15">
      <c r="DO28" s="284"/>
      <c r="DP28" s="284"/>
    </row>
    <row r="29" spans="119:120" x14ac:dyDescent="0.15">
      <c r="DP29" s="284"/>
    </row>
    <row r="30" spans="119:120" x14ac:dyDescent="0.15"/>
    <row r="31" spans="119:120" x14ac:dyDescent="0.15">
      <c r="DO31" s="284"/>
      <c r="DP31" s="284"/>
    </row>
    <row r="32" spans="119:120" x14ac:dyDescent="0.15"/>
    <row r="33" spans="98:120" x14ac:dyDescent="0.15">
      <c r="DO33" s="284"/>
      <c r="DP33" s="284"/>
    </row>
    <row r="34" spans="98:120" x14ac:dyDescent="0.15">
      <c r="DM34" s="284"/>
    </row>
    <row r="35" spans="98:120" x14ac:dyDescent="0.15">
      <c r="CT35" s="284"/>
      <c r="CU35" s="284"/>
      <c r="CV35" s="284"/>
      <c r="CY35" s="284"/>
      <c r="CZ35" s="284"/>
      <c r="DA35" s="284"/>
      <c r="DD35" s="284"/>
      <c r="DE35" s="284"/>
      <c r="DF35" s="284"/>
      <c r="DI35" s="284"/>
      <c r="DJ35" s="284"/>
      <c r="DK35" s="284"/>
      <c r="DM35" s="284"/>
      <c r="DN35" s="284"/>
      <c r="DO35" s="284"/>
      <c r="DP35" s="284"/>
    </row>
    <row r="36" spans="98:120" x14ac:dyDescent="0.15"/>
    <row r="37" spans="98:120" x14ac:dyDescent="0.15">
      <c r="CW37" s="284"/>
      <c r="DB37" s="284"/>
      <c r="DG37" s="284"/>
      <c r="DL37" s="284"/>
      <c r="DP37" s="284"/>
    </row>
    <row r="38" spans="98:120" x14ac:dyDescent="0.15">
      <c r="CT38" s="284"/>
      <c r="CU38" s="284"/>
      <c r="CV38" s="284"/>
      <c r="CW38" s="284"/>
      <c r="CY38" s="284"/>
      <c r="CZ38" s="284"/>
      <c r="DA38" s="284"/>
      <c r="DB38" s="284"/>
      <c r="DD38" s="284"/>
      <c r="DE38" s="284"/>
      <c r="DF38" s="284"/>
      <c r="DG38" s="284"/>
      <c r="DI38" s="284"/>
      <c r="DJ38" s="284"/>
      <c r="DK38" s="284"/>
      <c r="DL38" s="284"/>
      <c r="DN38" s="284"/>
      <c r="DO38" s="284"/>
      <c r="DP38" s="284"/>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4"/>
      <c r="DO49" s="284"/>
      <c r="DP49" s="284"/>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4"/>
      <c r="CS63" s="284"/>
      <c r="CX63" s="284"/>
      <c r="DC63" s="284"/>
      <c r="DH63" s="284"/>
    </row>
    <row r="64" spans="22:120" x14ac:dyDescent="0.15">
      <c r="V64" s="284"/>
    </row>
    <row r="65" spans="15:120" x14ac:dyDescent="0.15">
      <c r="X65" s="284"/>
      <c r="Z65" s="284"/>
      <c r="AA65" s="284"/>
      <c r="AB65" s="284"/>
      <c r="AC65" s="284"/>
      <c r="AD65" s="284"/>
      <c r="AE65" s="284"/>
      <c r="AF65" s="284"/>
      <c r="AG65" s="284"/>
      <c r="AH65" s="284"/>
      <c r="AI65" s="284"/>
      <c r="AJ65" s="284"/>
      <c r="AK65" s="284"/>
      <c r="AL65" s="284"/>
      <c r="AM65" s="284"/>
      <c r="AN65" s="284"/>
      <c r="AO65" s="284"/>
      <c r="AP65" s="284"/>
      <c r="AQ65" s="284"/>
      <c r="AR65" s="284"/>
      <c r="AS65" s="284"/>
      <c r="AT65" s="284"/>
      <c r="AU65" s="284"/>
      <c r="AV65" s="284"/>
      <c r="AW65" s="284"/>
      <c r="AX65" s="284"/>
      <c r="AY65" s="284"/>
      <c r="AZ65" s="284"/>
      <c r="BA65" s="284"/>
      <c r="BB65" s="284"/>
      <c r="BC65" s="284"/>
      <c r="BD65" s="284"/>
      <c r="BE65" s="284"/>
      <c r="BF65" s="284"/>
      <c r="BG65" s="284"/>
      <c r="BH65" s="284"/>
      <c r="BI65" s="284"/>
      <c r="BJ65" s="284"/>
      <c r="BK65" s="284"/>
      <c r="BL65" s="284"/>
      <c r="BM65" s="284"/>
      <c r="BN65" s="284"/>
      <c r="BO65" s="284"/>
      <c r="BP65" s="284"/>
      <c r="BQ65" s="284"/>
      <c r="BR65" s="284"/>
      <c r="BS65" s="284"/>
      <c r="BT65" s="284"/>
      <c r="BU65" s="284"/>
      <c r="BV65" s="284"/>
      <c r="BW65" s="284"/>
      <c r="BX65" s="284"/>
      <c r="BY65" s="284"/>
      <c r="BZ65" s="284"/>
      <c r="CA65" s="284"/>
      <c r="CB65" s="284"/>
      <c r="CC65" s="284"/>
      <c r="CD65" s="284"/>
      <c r="CE65" s="284"/>
      <c r="CF65" s="284"/>
      <c r="CG65" s="284"/>
      <c r="CH65" s="284"/>
      <c r="CI65" s="284"/>
      <c r="CJ65" s="284"/>
      <c r="CK65" s="284"/>
      <c r="CL65" s="284"/>
      <c r="CM65" s="284"/>
      <c r="CN65" s="284"/>
      <c r="CO65" s="284"/>
      <c r="CP65" s="284"/>
      <c r="CQ65" s="284"/>
      <c r="CR65" s="284"/>
      <c r="CU65" s="284"/>
      <c r="CZ65" s="284"/>
      <c r="DE65" s="284"/>
      <c r="DJ65" s="284"/>
    </row>
    <row r="66" spans="15:120" x14ac:dyDescent="0.15">
      <c r="Q66" s="284"/>
      <c r="S66" s="284"/>
      <c r="U66" s="284"/>
      <c r="DM66" s="284"/>
    </row>
    <row r="67" spans="15:120" x14ac:dyDescent="0.15">
      <c r="O67" s="284"/>
      <c r="P67" s="284"/>
      <c r="R67" s="284"/>
      <c r="T67" s="284"/>
      <c r="Y67" s="284"/>
      <c r="CT67" s="284"/>
      <c r="CV67" s="284"/>
      <c r="CW67" s="284"/>
      <c r="CY67" s="284"/>
      <c r="DA67" s="284"/>
      <c r="DB67" s="284"/>
      <c r="DD67" s="284"/>
      <c r="DF67" s="284"/>
      <c r="DG67" s="284"/>
      <c r="DI67" s="284"/>
      <c r="DK67" s="284"/>
      <c r="DL67" s="284"/>
      <c r="DN67" s="284"/>
      <c r="DO67" s="284"/>
      <c r="DP67" s="284"/>
    </row>
    <row r="68" spans="15:120" x14ac:dyDescent="0.15"/>
    <row r="69" spans="15:120" x14ac:dyDescent="0.15"/>
    <row r="70" spans="15:120" x14ac:dyDescent="0.15"/>
    <row r="71" spans="15:120" x14ac:dyDescent="0.15"/>
    <row r="72" spans="15:120" x14ac:dyDescent="0.15">
      <c r="DP72" s="284"/>
    </row>
    <row r="73" spans="15:120" x14ac:dyDescent="0.15">
      <c r="DP73" s="284"/>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4"/>
      <c r="CX96" s="284"/>
      <c r="DC96" s="284"/>
      <c r="DH96" s="284"/>
    </row>
    <row r="97" spans="24:120" x14ac:dyDescent="0.15">
      <c r="CS97" s="284"/>
      <c r="CX97" s="284"/>
      <c r="DC97" s="284"/>
      <c r="DH97" s="284"/>
      <c r="DP97" s="285" t="s">
        <v>492</v>
      </c>
    </row>
    <row r="98" spans="24:120" hidden="1" x14ac:dyDescent="0.15">
      <c r="CS98" s="284"/>
      <c r="CX98" s="284"/>
      <c r="DC98" s="284"/>
      <c r="DH98" s="284"/>
    </row>
    <row r="99" spans="24:120" hidden="1" x14ac:dyDescent="0.15">
      <c r="CS99" s="284"/>
      <c r="CX99" s="284"/>
      <c r="DC99" s="284"/>
      <c r="DH99" s="284"/>
    </row>
    <row r="100" spans="24:120" hidden="1" x14ac:dyDescent="0.15"/>
    <row r="101" spans="24:120" ht="12" hidden="1" customHeight="1" x14ac:dyDescent="0.15">
      <c r="X101" s="284"/>
      <c r="Y101" s="284"/>
      <c r="Z101" s="284"/>
      <c r="AA101" s="284"/>
      <c r="AB101" s="284"/>
      <c r="AC101" s="284"/>
      <c r="AD101" s="284"/>
      <c r="AE101" s="284"/>
      <c r="AF101" s="284"/>
      <c r="AG101" s="284"/>
      <c r="AH101" s="284"/>
      <c r="AI101" s="284"/>
      <c r="AJ101" s="284"/>
      <c r="AK101" s="284"/>
      <c r="AL101" s="284"/>
      <c r="AM101" s="284"/>
      <c r="AN101" s="284"/>
      <c r="AO101" s="284"/>
      <c r="AP101" s="284"/>
      <c r="AQ101" s="284"/>
      <c r="AR101" s="284"/>
      <c r="AS101" s="284"/>
      <c r="AT101" s="284"/>
      <c r="AU101" s="284"/>
      <c r="AV101" s="284"/>
      <c r="AW101" s="284"/>
      <c r="AX101" s="284"/>
      <c r="AY101" s="284"/>
      <c r="AZ101" s="284"/>
      <c r="BA101" s="284"/>
      <c r="BB101" s="284"/>
      <c r="BC101" s="284"/>
      <c r="BD101" s="284"/>
      <c r="BE101" s="284"/>
      <c r="BF101" s="284"/>
      <c r="BG101" s="284"/>
      <c r="BH101" s="284"/>
      <c r="BI101" s="284"/>
      <c r="BJ101" s="284"/>
      <c r="BK101" s="284"/>
      <c r="BL101" s="284"/>
      <c r="BM101" s="284"/>
      <c r="BN101" s="284"/>
      <c r="BO101" s="284"/>
      <c r="BP101" s="284"/>
      <c r="BQ101" s="284"/>
      <c r="BR101" s="284"/>
      <c r="BS101" s="284"/>
      <c r="BT101" s="284"/>
      <c r="BU101" s="284"/>
      <c r="BV101" s="284"/>
      <c r="BW101" s="284"/>
      <c r="BX101" s="284"/>
      <c r="BY101" s="284"/>
      <c r="BZ101" s="284"/>
      <c r="CA101" s="284"/>
      <c r="CB101" s="284"/>
      <c r="CC101" s="284"/>
      <c r="CD101" s="284"/>
      <c r="CE101" s="284"/>
      <c r="CF101" s="284"/>
      <c r="CG101" s="284"/>
      <c r="CH101" s="284"/>
      <c r="CI101" s="284"/>
      <c r="CJ101" s="284"/>
      <c r="CK101" s="284"/>
      <c r="CL101" s="284"/>
      <c r="CM101" s="284"/>
      <c r="CN101" s="284"/>
      <c r="CO101" s="284"/>
      <c r="CP101" s="284"/>
      <c r="CQ101" s="284"/>
      <c r="CR101" s="284"/>
      <c r="CU101" s="284"/>
      <c r="CZ101" s="284"/>
      <c r="DE101" s="284"/>
      <c r="DJ101" s="284"/>
    </row>
    <row r="102" spans="24:120" ht="1.5" hidden="1" customHeight="1" x14ac:dyDescent="0.15">
      <c r="CU102" s="284"/>
      <c r="CZ102" s="284"/>
      <c r="DE102" s="284"/>
      <c r="DJ102" s="284"/>
      <c r="DM102" s="284"/>
    </row>
    <row r="103" spans="24:120" hidden="1" x14ac:dyDescent="0.15">
      <c r="CT103" s="284"/>
      <c r="CV103" s="284"/>
      <c r="CW103" s="284"/>
      <c r="CY103" s="284"/>
      <c r="DA103" s="284"/>
      <c r="DB103" s="284"/>
      <c r="DD103" s="284"/>
      <c r="DF103" s="284"/>
      <c r="DG103" s="284"/>
      <c r="DI103" s="284"/>
      <c r="DK103" s="284"/>
      <c r="DL103" s="284"/>
      <c r="DM103" s="284"/>
      <c r="DN103" s="284"/>
      <c r="DO103" s="284"/>
      <c r="DP103" s="284"/>
    </row>
    <row r="104" spans="24:120" hidden="1" x14ac:dyDescent="0.15">
      <c r="CV104" s="284"/>
      <c r="CW104" s="284"/>
      <c r="DA104" s="284"/>
      <c r="DB104" s="284"/>
      <c r="DF104" s="284"/>
      <c r="DG104" s="284"/>
      <c r="DK104" s="284"/>
      <c r="DL104" s="284"/>
      <c r="DN104" s="284"/>
      <c r="DO104" s="284"/>
      <c r="DP104" s="284"/>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anH2bP7Xvhx+Jw5pkxtDgckYQSWCXSbX6YJCEicVGm7LUaatJG4vi/FXn9n2/r0aHnPSw+ReunnhPPCSB0NcCw==" saltValue="VAw025BXdYs8FCFGengA1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DL103"/>
  <sheetViews>
    <sheetView showGridLines="0" topLeftCell="G1" zoomScale="80" zoomScaleNormal="80" zoomScaleSheetLayoutView="55" workbookViewId="0"/>
  </sheetViews>
  <sheetFormatPr defaultColWidth="0" defaultRowHeight="13.5" customHeight="1" zeroHeight="1" x14ac:dyDescent="0.15"/>
  <cols>
    <col min="1" max="116" width="2.625" style="285" customWidth="1"/>
    <col min="117" max="16384" width="9" style="284" hidden="1"/>
  </cols>
  <sheetData>
    <row r="1" spans="2:116" x14ac:dyDescent="0.15">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c r="AW1" s="284"/>
      <c r="AX1" s="284"/>
      <c r="AY1" s="284"/>
      <c r="AZ1" s="284"/>
      <c r="BA1" s="284"/>
      <c r="BB1" s="284"/>
      <c r="BC1" s="284"/>
      <c r="BD1" s="284"/>
      <c r="BE1" s="284"/>
      <c r="BF1" s="284"/>
      <c r="BG1" s="284"/>
      <c r="BH1" s="284"/>
      <c r="BI1" s="284"/>
      <c r="BJ1" s="284"/>
      <c r="BK1" s="284"/>
      <c r="BL1" s="284"/>
      <c r="BM1" s="284"/>
      <c r="BN1" s="284"/>
      <c r="BO1" s="284"/>
      <c r="BP1" s="284"/>
      <c r="BQ1" s="284"/>
      <c r="BR1" s="284"/>
      <c r="BS1" s="284"/>
      <c r="BT1" s="284"/>
      <c r="BU1" s="284"/>
      <c r="BV1" s="284"/>
      <c r="BW1" s="284"/>
      <c r="BX1" s="284"/>
      <c r="BY1" s="284"/>
      <c r="BZ1" s="284"/>
      <c r="CA1" s="284"/>
      <c r="CB1" s="284"/>
      <c r="CC1" s="284"/>
      <c r="CD1" s="284"/>
      <c r="CE1" s="284"/>
      <c r="CF1" s="284"/>
      <c r="CG1" s="284"/>
      <c r="CH1" s="284"/>
      <c r="CI1" s="284"/>
      <c r="CJ1" s="284"/>
      <c r="CK1" s="284"/>
      <c r="CL1" s="284"/>
      <c r="CM1" s="284"/>
      <c r="CN1" s="284"/>
      <c r="CO1" s="284"/>
      <c r="CP1" s="284"/>
      <c r="CQ1" s="284"/>
      <c r="CR1" s="284"/>
      <c r="CS1" s="284"/>
      <c r="CT1" s="284"/>
      <c r="CU1" s="284"/>
      <c r="CV1" s="284"/>
      <c r="CW1" s="284"/>
      <c r="CX1" s="284"/>
      <c r="CY1" s="284"/>
      <c r="CZ1" s="284"/>
      <c r="DA1" s="284"/>
      <c r="DB1" s="284"/>
      <c r="DC1" s="284"/>
      <c r="DD1" s="284"/>
      <c r="DE1" s="284"/>
      <c r="DF1" s="284"/>
      <c r="DG1" s="284"/>
      <c r="DH1" s="284"/>
      <c r="DI1" s="284"/>
      <c r="DJ1" s="284"/>
      <c r="DK1" s="284"/>
      <c r="DL1" s="284"/>
    </row>
    <row r="2" spans="2:116" x14ac:dyDescent="0.15"/>
    <row r="3" spans="2:116" x14ac:dyDescent="0.15"/>
    <row r="4" spans="2:116" x14ac:dyDescent="0.15">
      <c r="R4" s="284"/>
      <c r="S4" s="284"/>
      <c r="T4" s="284"/>
      <c r="U4" s="284"/>
      <c r="V4" s="284"/>
      <c r="W4" s="284"/>
      <c r="X4" s="284"/>
      <c r="Y4" s="284"/>
      <c r="Z4" s="284"/>
      <c r="AA4" s="284"/>
      <c r="AB4" s="284"/>
      <c r="AC4" s="284"/>
      <c r="AD4" s="284"/>
      <c r="AE4" s="284"/>
      <c r="AF4" s="284"/>
      <c r="AG4" s="284"/>
      <c r="AH4" s="284"/>
      <c r="AI4" s="284"/>
      <c r="AJ4" s="284"/>
      <c r="AK4" s="284"/>
      <c r="AL4" s="284"/>
      <c r="AM4" s="284"/>
      <c r="AN4" s="284"/>
      <c r="AO4" s="284"/>
      <c r="AP4" s="284"/>
      <c r="AQ4" s="284"/>
      <c r="AR4" s="284"/>
      <c r="AS4" s="284"/>
      <c r="AT4" s="284"/>
      <c r="AU4" s="284"/>
      <c r="AV4" s="284"/>
      <c r="AW4" s="284"/>
      <c r="AX4" s="284"/>
      <c r="AY4" s="284"/>
      <c r="AZ4" s="284"/>
      <c r="BA4" s="284"/>
      <c r="BB4" s="284"/>
      <c r="BC4" s="284"/>
      <c r="BD4" s="284"/>
      <c r="BE4" s="284"/>
      <c r="BF4" s="284"/>
      <c r="BG4" s="284"/>
      <c r="BH4" s="284"/>
      <c r="BI4" s="284"/>
      <c r="BJ4" s="284"/>
      <c r="BK4" s="284"/>
      <c r="BL4" s="284"/>
      <c r="BM4" s="284"/>
      <c r="BN4" s="284"/>
      <c r="BO4" s="284"/>
      <c r="BP4" s="284"/>
      <c r="BQ4" s="284"/>
      <c r="BR4" s="284"/>
      <c r="BS4" s="284"/>
      <c r="BT4" s="284"/>
      <c r="BU4" s="284"/>
      <c r="BV4" s="284"/>
      <c r="BW4" s="284"/>
      <c r="BX4" s="284"/>
      <c r="BY4" s="284"/>
      <c r="BZ4" s="284"/>
      <c r="CA4" s="284"/>
      <c r="CB4" s="284"/>
      <c r="CC4" s="284"/>
      <c r="CD4" s="284"/>
      <c r="CE4" s="284"/>
      <c r="CF4" s="284"/>
      <c r="CG4" s="284"/>
      <c r="CH4" s="284"/>
      <c r="CI4" s="284"/>
      <c r="CJ4" s="284"/>
      <c r="CK4" s="284"/>
      <c r="CL4" s="284"/>
      <c r="CM4" s="284"/>
      <c r="CN4" s="284"/>
      <c r="CO4" s="284"/>
      <c r="CP4" s="284"/>
      <c r="CQ4" s="284"/>
      <c r="CR4" s="284"/>
      <c r="CS4" s="284"/>
      <c r="CT4" s="284"/>
      <c r="CU4" s="284"/>
      <c r="CV4" s="284"/>
      <c r="CW4" s="284"/>
      <c r="CX4" s="284"/>
      <c r="CY4" s="284"/>
      <c r="CZ4" s="284"/>
      <c r="DA4" s="284"/>
      <c r="DB4" s="284"/>
      <c r="DC4" s="284"/>
      <c r="DD4" s="284"/>
      <c r="DE4" s="284"/>
      <c r="DF4" s="284"/>
      <c r="DG4" s="284"/>
      <c r="DH4" s="284"/>
      <c r="DI4" s="284"/>
      <c r="DJ4" s="284"/>
      <c r="DK4" s="284"/>
      <c r="DL4" s="284"/>
    </row>
    <row r="5" spans="2:116" x14ac:dyDescent="0.15">
      <c r="R5" s="284"/>
      <c r="S5" s="284"/>
      <c r="T5" s="284"/>
      <c r="U5" s="284"/>
      <c r="V5" s="284"/>
      <c r="W5" s="284"/>
      <c r="X5" s="284"/>
      <c r="Y5" s="284"/>
      <c r="Z5" s="284"/>
      <c r="AA5" s="284"/>
      <c r="AB5" s="284"/>
      <c r="AC5" s="284"/>
      <c r="AD5" s="284"/>
      <c r="AE5" s="284"/>
      <c r="AF5" s="284"/>
      <c r="AG5" s="284"/>
      <c r="AH5" s="284"/>
      <c r="AI5" s="284"/>
      <c r="AJ5" s="284"/>
      <c r="AK5" s="284"/>
      <c r="AL5" s="284"/>
      <c r="AM5" s="284"/>
      <c r="AN5" s="284"/>
      <c r="AO5" s="284"/>
      <c r="AP5" s="284"/>
      <c r="AQ5" s="284"/>
      <c r="AR5" s="284"/>
      <c r="AS5" s="284"/>
      <c r="AT5" s="284"/>
      <c r="AU5" s="284"/>
      <c r="AV5" s="284"/>
      <c r="AW5" s="284"/>
      <c r="AX5" s="284"/>
      <c r="AY5" s="284"/>
      <c r="AZ5" s="284"/>
      <c r="BA5" s="284"/>
      <c r="BB5" s="284"/>
      <c r="BC5" s="284"/>
      <c r="BD5" s="284"/>
      <c r="BE5" s="284"/>
      <c r="BF5" s="284"/>
      <c r="BG5" s="284"/>
      <c r="BH5" s="284"/>
      <c r="BI5" s="284"/>
      <c r="BJ5" s="284"/>
      <c r="BK5" s="284"/>
      <c r="BL5" s="284"/>
      <c r="BM5" s="284"/>
      <c r="BN5" s="284"/>
      <c r="BO5" s="284"/>
      <c r="BP5" s="284"/>
      <c r="BQ5" s="284"/>
      <c r="BR5" s="284"/>
      <c r="BS5" s="284"/>
      <c r="BT5" s="284"/>
      <c r="BU5" s="284"/>
      <c r="BV5" s="284"/>
      <c r="BW5" s="284"/>
      <c r="BX5" s="284"/>
      <c r="BY5" s="284"/>
      <c r="BZ5" s="284"/>
      <c r="CA5" s="284"/>
      <c r="CB5" s="284"/>
      <c r="CC5" s="284"/>
      <c r="CD5" s="284"/>
      <c r="CE5" s="284"/>
      <c r="CF5" s="284"/>
      <c r="CG5" s="284"/>
      <c r="CH5" s="284"/>
      <c r="CI5" s="284"/>
      <c r="CJ5" s="284"/>
      <c r="CK5" s="284"/>
      <c r="CL5" s="284"/>
      <c r="CM5" s="284"/>
      <c r="CN5" s="284"/>
      <c r="CO5" s="284"/>
      <c r="CP5" s="284"/>
      <c r="CQ5" s="284"/>
      <c r="CR5" s="284"/>
      <c r="CS5" s="284"/>
      <c r="CT5" s="284"/>
      <c r="CU5" s="284"/>
      <c r="CV5" s="284"/>
      <c r="CW5" s="284"/>
      <c r="CX5" s="284"/>
      <c r="CY5" s="284"/>
      <c r="CZ5" s="284"/>
      <c r="DA5" s="284"/>
      <c r="DB5" s="284"/>
      <c r="DC5" s="284"/>
      <c r="DD5" s="284"/>
      <c r="DE5" s="284"/>
      <c r="DF5" s="284"/>
      <c r="DG5" s="284"/>
      <c r="DH5" s="284"/>
      <c r="DI5" s="284"/>
      <c r="DJ5" s="284"/>
      <c r="DK5" s="284"/>
      <c r="DL5" s="284"/>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284"/>
      <c r="AR18" s="284"/>
      <c r="AS18" s="284"/>
      <c r="AT18" s="284"/>
      <c r="AU18" s="284"/>
      <c r="AV18" s="284"/>
      <c r="AW18" s="284"/>
      <c r="AX18" s="284"/>
      <c r="AY18" s="284"/>
      <c r="AZ18" s="284"/>
      <c r="BA18" s="284"/>
      <c r="BB18" s="284"/>
      <c r="BC18" s="284"/>
      <c r="BD18" s="284"/>
      <c r="BE18" s="284"/>
      <c r="BF18" s="284"/>
      <c r="BG18" s="284"/>
      <c r="BH18" s="284"/>
      <c r="BI18" s="284"/>
      <c r="BJ18" s="284"/>
      <c r="BK18" s="284"/>
      <c r="BL18" s="284"/>
      <c r="BM18" s="284"/>
      <c r="BN18" s="284"/>
      <c r="BO18" s="284"/>
      <c r="BP18" s="284"/>
      <c r="BQ18" s="284"/>
      <c r="BR18" s="284"/>
      <c r="BS18" s="284"/>
      <c r="BT18" s="284"/>
      <c r="BU18" s="284"/>
      <c r="BV18" s="284"/>
      <c r="BW18" s="284"/>
      <c r="BX18" s="284"/>
      <c r="BY18" s="284"/>
      <c r="BZ18" s="284"/>
      <c r="CA18" s="284"/>
      <c r="CB18" s="284"/>
      <c r="CC18" s="284"/>
      <c r="CD18" s="284"/>
      <c r="CE18" s="284"/>
      <c r="CF18" s="284"/>
      <c r="CG18" s="284"/>
      <c r="CH18" s="284"/>
      <c r="CI18" s="284"/>
      <c r="CJ18" s="284"/>
      <c r="CK18" s="284"/>
      <c r="CL18" s="284"/>
      <c r="CM18" s="284"/>
      <c r="CN18" s="284"/>
      <c r="CO18" s="284"/>
      <c r="CP18" s="284"/>
      <c r="CQ18" s="284"/>
      <c r="CR18" s="284"/>
      <c r="CS18" s="284"/>
      <c r="CT18" s="284"/>
      <c r="CU18" s="284"/>
      <c r="CV18" s="284"/>
      <c r="CW18" s="284"/>
      <c r="CX18" s="284"/>
      <c r="CY18" s="284"/>
      <c r="CZ18" s="284"/>
      <c r="DA18" s="284"/>
      <c r="DB18" s="284"/>
      <c r="DC18" s="284"/>
      <c r="DD18" s="284"/>
      <c r="DE18" s="284"/>
      <c r="DF18" s="284"/>
      <c r="DG18" s="284"/>
      <c r="DH18" s="284"/>
      <c r="DI18" s="284"/>
      <c r="DJ18" s="284"/>
      <c r="DK18" s="284"/>
      <c r="DL18" s="284"/>
    </row>
    <row r="19" spans="9:116" x14ac:dyDescent="0.15"/>
    <row r="20" spans="9:116" x14ac:dyDescent="0.15"/>
    <row r="21" spans="9:116" x14ac:dyDescent="0.15">
      <c r="DL21" s="284"/>
    </row>
    <row r="22" spans="9:116" x14ac:dyDescent="0.15">
      <c r="DI22" s="284"/>
      <c r="DJ22" s="284"/>
      <c r="DK22" s="284"/>
      <c r="DL22" s="284"/>
    </row>
    <row r="23" spans="9:116" x14ac:dyDescent="0.15">
      <c r="CY23" s="284"/>
      <c r="CZ23" s="284"/>
      <c r="DA23" s="284"/>
      <c r="DB23" s="284"/>
      <c r="DC23" s="284"/>
      <c r="DD23" s="284"/>
      <c r="DE23" s="284"/>
      <c r="DF23" s="284"/>
      <c r="DG23" s="284"/>
      <c r="DH23" s="284"/>
      <c r="DI23" s="284"/>
      <c r="DJ23" s="284"/>
      <c r="DK23" s="284"/>
      <c r="DL23" s="284"/>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4"/>
      <c r="DA35" s="284"/>
      <c r="DB35" s="284"/>
      <c r="DC35" s="284"/>
      <c r="DD35" s="284"/>
      <c r="DE35" s="284"/>
      <c r="DF35" s="284"/>
      <c r="DG35" s="284"/>
      <c r="DH35" s="284"/>
      <c r="DI35" s="284"/>
      <c r="DJ35" s="284"/>
      <c r="DK35" s="284"/>
      <c r="DL35" s="284"/>
    </row>
    <row r="36" spans="15:116" x14ac:dyDescent="0.15"/>
    <row r="37" spans="15:116" x14ac:dyDescent="0.15">
      <c r="DL37" s="284"/>
    </row>
    <row r="38" spans="15:116" x14ac:dyDescent="0.15">
      <c r="DI38" s="284"/>
      <c r="DJ38" s="284"/>
      <c r="DK38" s="284"/>
      <c r="DL38" s="284"/>
    </row>
    <row r="39" spans="15:116" x14ac:dyDescent="0.15"/>
    <row r="40" spans="15:116" x14ac:dyDescent="0.15"/>
    <row r="41" spans="15:116" x14ac:dyDescent="0.15"/>
    <row r="42" spans="15:116" x14ac:dyDescent="0.15"/>
    <row r="43" spans="15:116" x14ac:dyDescent="0.15">
      <c r="O43" s="284"/>
      <c r="P43" s="284"/>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c r="AW43" s="284"/>
      <c r="AX43" s="284"/>
      <c r="AY43" s="284"/>
      <c r="AZ43" s="284"/>
      <c r="BA43" s="284"/>
      <c r="BB43" s="284"/>
      <c r="BC43" s="284"/>
      <c r="BD43" s="284"/>
      <c r="BE43" s="284"/>
      <c r="BF43" s="284"/>
      <c r="BG43" s="284"/>
      <c r="BH43" s="284"/>
      <c r="BI43" s="284"/>
      <c r="BJ43" s="284"/>
      <c r="BK43" s="284"/>
      <c r="BL43" s="284"/>
      <c r="BM43" s="284"/>
      <c r="BN43" s="284"/>
      <c r="BO43" s="284"/>
      <c r="BP43" s="284"/>
      <c r="BQ43" s="284"/>
      <c r="BR43" s="284"/>
      <c r="BS43" s="284"/>
      <c r="BT43" s="284"/>
      <c r="BU43" s="284"/>
      <c r="BV43" s="284"/>
      <c r="BW43" s="284"/>
      <c r="BX43" s="284"/>
      <c r="BY43" s="284"/>
      <c r="BZ43" s="284"/>
      <c r="CA43" s="284"/>
      <c r="CB43" s="284"/>
      <c r="CC43" s="284"/>
      <c r="CD43" s="284"/>
      <c r="CE43" s="284"/>
      <c r="CF43" s="284"/>
      <c r="CG43" s="284"/>
      <c r="CH43" s="284"/>
      <c r="CI43" s="284"/>
      <c r="CJ43" s="284"/>
      <c r="CK43" s="284"/>
      <c r="CL43" s="284"/>
      <c r="CM43" s="284"/>
      <c r="CN43" s="284"/>
      <c r="CO43" s="284"/>
      <c r="CP43" s="284"/>
      <c r="CQ43" s="284"/>
      <c r="CR43" s="284"/>
      <c r="CS43" s="284"/>
      <c r="CT43" s="284"/>
      <c r="CU43" s="284"/>
      <c r="CV43" s="284"/>
      <c r="CW43" s="284"/>
      <c r="CX43" s="284"/>
      <c r="CY43" s="284"/>
      <c r="CZ43" s="284"/>
      <c r="DA43" s="284"/>
      <c r="DB43" s="284"/>
      <c r="DC43" s="284"/>
      <c r="DD43" s="284"/>
      <c r="DE43" s="284"/>
      <c r="DF43" s="284"/>
      <c r="DG43" s="284"/>
      <c r="DH43" s="284"/>
      <c r="DI43" s="284"/>
      <c r="DJ43" s="284"/>
      <c r="DK43" s="284"/>
      <c r="DL43" s="284"/>
    </row>
    <row r="44" spans="15:116" x14ac:dyDescent="0.15">
      <c r="DL44" s="284"/>
    </row>
    <row r="45" spans="15:116" x14ac:dyDescent="0.15"/>
    <row r="46" spans="15:116" x14ac:dyDescent="0.15">
      <c r="DA46" s="284"/>
      <c r="DB46" s="284"/>
      <c r="DC46" s="284"/>
      <c r="DD46" s="284"/>
      <c r="DE46" s="284"/>
      <c r="DF46" s="284"/>
      <c r="DG46" s="284"/>
      <c r="DH46" s="284"/>
      <c r="DI46" s="284"/>
      <c r="DJ46" s="284"/>
      <c r="DK46" s="284"/>
      <c r="DL46" s="284"/>
    </row>
    <row r="47" spans="15:116" x14ac:dyDescent="0.15"/>
    <row r="48" spans="15:116" x14ac:dyDescent="0.15"/>
    <row r="49" spans="104:116" x14ac:dyDescent="0.15"/>
    <row r="50" spans="104:116" x14ac:dyDescent="0.15">
      <c r="CZ50" s="284"/>
      <c r="DA50" s="284"/>
      <c r="DB50" s="284"/>
      <c r="DC50" s="284"/>
      <c r="DD50" s="284"/>
      <c r="DE50" s="284"/>
      <c r="DF50" s="284"/>
      <c r="DG50" s="284"/>
      <c r="DH50" s="284"/>
      <c r="DI50" s="284"/>
      <c r="DJ50" s="284"/>
      <c r="DK50" s="284"/>
      <c r="DL50" s="284"/>
    </row>
    <row r="51" spans="104:116" x14ac:dyDescent="0.15"/>
    <row r="52" spans="104:116" x14ac:dyDescent="0.15"/>
    <row r="53" spans="104:116" x14ac:dyDescent="0.15">
      <c r="DL53" s="284"/>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4"/>
      <c r="DD67" s="284"/>
      <c r="DE67" s="284"/>
      <c r="DF67" s="284"/>
      <c r="DG67" s="284"/>
      <c r="DH67" s="284"/>
      <c r="DI67" s="284"/>
      <c r="DJ67" s="284"/>
      <c r="DK67" s="284"/>
      <c r="DL67" s="284"/>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eDx3+nNTGVBWsEaVYgfkIRAvj8lFWfUTHn19vV7tnzTW4KG2r/qu+41zD4YB0rg4peosPmzyuif2SloVOINpzA==" saltValue="6CKPGDL22mk3DMjcw3ZXO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86" customWidth="1"/>
    <col min="37" max="44" width="17" style="286" customWidth="1"/>
    <col min="45" max="45" width="6.125" style="293" customWidth="1"/>
    <col min="46" max="46" width="3" style="291" customWidth="1"/>
    <col min="47" max="47" width="19.125" style="286" hidden="1" customWidth="1"/>
    <col min="48" max="52" width="12.625" style="286" hidden="1" customWidth="1"/>
    <col min="53" max="16384" width="8.625" style="286" hidden="1"/>
  </cols>
  <sheetData>
    <row r="1" spans="1:46" x14ac:dyDescent="0.15">
      <c r="AS1" s="287"/>
      <c r="AT1" s="287"/>
    </row>
    <row r="2" spans="1:46" x14ac:dyDescent="0.15">
      <c r="AS2" s="287"/>
      <c r="AT2" s="287"/>
    </row>
    <row r="3" spans="1:46" x14ac:dyDescent="0.15">
      <c r="AS3" s="287"/>
      <c r="AT3" s="287"/>
    </row>
    <row r="4" spans="1:46" x14ac:dyDescent="0.15">
      <c r="AS4" s="287"/>
      <c r="AT4" s="287"/>
    </row>
    <row r="5" spans="1:46" ht="17.25" x14ac:dyDescent="0.15">
      <c r="A5" s="288" t="s">
        <v>493</v>
      </c>
      <c r="B5" s="289"/>
      <c r="C5" s="289"/>
      <c r="D5" s="289"/>
      <c r="E5" s="289"/>
      <c r="F5" s="289"/>
      <c r="G5" s="289"/>
      <c r="H5" s="289"/>
      <c r="I5" s="289"/>
      <c r="J5" s="289"/>
      <c r="K5" s="289"/>
      <c r="L5" s="289"/>
      <c r="M5" s="289"/>
      <c r="N5" s="289"/>
      <c r="O5" s="289"/>
      <c r="P5" s="289"/>
      <c r="Q5" s="289"/>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90"/>
    </row>
    <row r="6" spans="1:46" x14ac:dyDescent="0.15">
      <c r="A6" s="291"/>
      <c r="B6" s="287"/>
      <c r="C6" s="287"/>
      <c r="D6" s="287"/>
      <c r="E6" s="287"/>
      <c r="F6" s="287"/>
      <c r="G6" s="287"/>
      <c r="H6" s="287"/>
      <c r="I6" s="287"/>
      <c r="J6" s="287"/>
      <c r="K6" s="287"/>
      <c r="L6" s="287"/>
      <c r="M6" s="287"/>
      <c r="N6" s="287"/>
      <c r="O6" s="287"/>
      <c r="P6" s="287"/>
      <c r="Q6" s="287"/>
      <c r="R6" s="287"/>
      <c r="S6" s="287"/>
      <c r="T6" s="287"/>
      <c r="U6" s="287"/>
      <c r="V6" s="287"/>
      <c r="W6" s="287"/>
      <c r="X6" s="287"/>
      <c r="Y6" s="287"/>
      <c r="Z6" s="287"/>
      <c r="AA6" s="287"/>
      <c r="AB6" s="287"/>
      <c r="AC6" s="287"/>
      <c r="AD6" s="287"/>
      <c r="AE6" s="287"/>
      <c r="AF6" s="287"/>
      <c r="AG6" s="287"/>
      <c r="AH6" s="287"/>
      <c r="AI6" s="287"/>
      <c r="AJ6" s="287"/>
      <c r="AK6" s="292" t="s">
        <v>494</v>
      </c>
      <c r="AL6" s="292"/>
      <c r="AM6" s="292"/>
      <c r="AN6" s="292"/>
      <c r="AO6" s="287"/>
      <c r="AP6" s="287"/>
      <c r="AQ6" s="287"/>
      <c r="AR6" s="287"/>
    </row>
    <row r="7" spans="1:46" x14ac:dyDescent="0.15">
      <c r="A7" s="291"/>
      <c r="B7" s="287"/>
      <c r="C7" s="287"/>
      <c r="D7" s="287"/>
      <c r="E7" s="287"/>
      <c r="F7" s="287"/>
      <c r="G7" s="287"/>
      <c r="H7" s="287"/>
      <c r="I7" s="287"/>
      <c r="J7" s="287"/>
      <c r="K7" s="287"/>
      <c r="L7" s="287"/>
      <c r="M7" s="287"/>
      <c r="N7" s="287"/>
      <c r="O7" s="287"/>
      <c r="P7" s="287"/>
      <c r="Q7" s="287"/>
      <c r="R7" s="287"/>
      <c r="S7" s="287"/>
      <c r="T7" s="287"/>
      <c r="U7" s="287"/>
      <c r="V7" s="287"/>
      <c r="W7" s="287"/>
      <c r="X7" s="287"/>
      <c r="Y7" s="287"/>
      <c r="Z7" s="287"/>
      <c r="AA7" s="287"/>
      <c r="AB7" s="287"/>
      <c r="AC7" s="287"/>
      <c r="AD7" s="287"/>
      <c r="AE7" s="287"/>
      <c r="AF7" s="287"/>
      <c r="AG7" s="287"/>
      <c r="AH7" s="287"/>
      <c r="AI7" s="287"/>
      <c r="AJ7" s="287"/>
      <c r="AK7" s="294"/>
      <c r="AL7" s="295"/>
      <c r="AM7" s="295"/>
      <c r="AN7" s="296"/>
      <c r="AO7" s="1171" t="s">
        <v>495</v>
      </c>
      <c r="AP7" s="297"/>
      <c r="AQ7" s="298" t="s">
        <v>496</v>
      </c>
      <c r="AR7" s="299"/>
    </row>
    <row r="8" spans="1:46" x14ac:dyDescent="0.15">
      <c r="A8" s="291"/>
      <c r="B8" s="287"/>
      <c r="C8" s="287"/>
      <c r="D8" s="287"/>
      <c r="E8" s="287"/>
      <c r="F8" s="287"/>
      <c r="G8" s="287"/>
      <c r="H8" s="287"/>
      <c r="I8" s="287"/>
      <c r="J8" s="287"/>
      <c r="K8" s="287"/>
      <c r="L8" s="287"/>
      <c r="M8" s="287"/>
      <c r="N8" s="287"/>
      <c r="O8" s="287"/>
      <c r="P8" s="287"/>
      <c r="Q8" s="287"/>
      <c r="R8" s="287"/>
      <c r="S8" s="287"/>
      <c r="T8" s="287"/>
      <c r="U8" s="287"/>
      <c r="V8" s="287"/>
      <c r="W8" s="287"/>
      <c r="X8" s="287"/>
      <c r="Y8" s="287"/>
      <c r="Z8" s="287"/>
      <c r="AA8" s="287"/>
      <c r="AB8" s="287"/>
      <c r="AC8" s="287"/>
      <c r="AD8" s="287"/>
      <c r="AE8" s="287"/>
      <c r="AF8" s="287"/>
      <c r="AG8" s="287"/>
      <c r="AH8" s="287"/>
      <c r="AI8" s="287"/>
      <c r="AJ8" s="287"/>
      <c r="AK8" s="300"/>
      <c r="AL8" s="301"/>
      <c r="AM8" s="301"/>
      <c r="AN8" s="302"/>
      <c r="AO8" s="1172"/>
      <c r="AP8" s="303" t="s">
        <v>497</v>
      </c>
      <c r="AQ8" s="304" t="s">
        <v>498</v>
      </c>
      <c r="AR8" s="305" t="s">
        <v>499</v>
      </c>
    </row>
    <row r="9" spans="1:46" x14ac:dyDescent="0.15">
      <c r="A9" s="291"/>
      <c r="B9" s="287"/>
      <c r="C9" s="287"/>
      <c r="D9" s="287"/>
      <c r="E9" s="287"/>
      <c r="F9" s="287"/>
      <c r="G9" s="287"/>
      <c r="H9" s="287"/>
      <c r="I9" s="287"/>
      <c r="J9" s="287"/>
      <c r="K9" s="287"/>
      <c r="L9" s="287"/>
      <c r="M9" s="287"/>
      <c r="N9" s="287"/>
      <c r="O9" s="287"/>
      <c r="P9" s="287"/>
      <c r="Q9" s="287"/>
      <c r="R9" s="287"/>
      <c r="S9" s="287"/>
      <c r="T9" s="287"/>
      <c r="U9" s="287"/>
      <c r="V9" s="287"/>
      <c r="W9" s="287"/>
      <c r="X9" s="287"/>
      <c r="Y9" s="287"/>
      <c r="Z9" s="287"/>
      <c r="AA9" s="287"/>
      <c r="AB9" s="287"/>
      <c r="AC9" s="287"/>
      <c r="AD9" s="287"/>
      <c r="AE9" s="287"/>
      <c r="AF9" s="287"/>
      <c r="AG9" s="287"/>
      <c r="AH9" s="287"/>
      <c r="AI9" s="287"/>
      <c r="AJ9" s="287"/>
      <c r="AK9" s="1173" t="s">
        <v>500</v>
      </c>
      <c r="AL9" s="1174"/>
      <c r="AM9" s="1174"/>
      <c r="AN9" s="1175"/>
      <c r="AO9" s="306">
        <v>440957</v>
      </c>
      <c r="AP9" s="306">
        <v>292412</v>
      </c>
      <c r="AQ9" s="307">
        <v>213574</v>
      </c>
      <c r="AR9" s="308">
        <v>36.9</v>
      </c>
    </row>
    <row r="10" spans="1:46" x14ac:dyDescent="0.15">
      <c r="A10" s="291"/>
      <c r="B10" s="287"/>
      <c r="C10" s="287"/>
      <c r="D10" s="287"/>
      <c r="E10" s="287"/>
      <c r="F10" s="287"/>
      <c r="G10" s="287"/>
      <c r="H10" s="287"/>
      <c r="I10" s="287"/>
      <c r="J10" s="287"/>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1173" t="s">
        <v>501</v>
      </c>
      <c r="AL10" s="1174"/>
      <c r="AM10" s="1174"/>
      <c r="AN10" s="1175"/>
      <c r="AO10" s="309">
        <v>95168</v>
      </c>
      <c r="AP10" s="309">
        <v>63109</v>
      </c>
      <c r="AQ10" s="310">
        <v>27269</v>
      </c>
      <c r="AR10" s="311">
        <v>131.4</v>
      </c>
    </row>
    <row r="11" spans="1:46" ht="13.5" customHeight="1" x14ac:dyDescent="0.15">
      <c r="A11" s="291"/>
      <c r="B11" s="287"/>
      <c r="C11" s="287"/>
      <c r="D11" s="287"/>
      <c r="E11" s="287"/>
      <c r="F11" s="287"/>
      <c r="G11" s="287"/>
      <c r="H11" s="287"/>
      <c r="I11" s="287"/>
      <c r="J11" s="287"/>
      <c r="K11" s="287"/>
      <c r="L11" s="287"/>
      <c r="M11" s="287"/>
      <c r="N11" s="287"/>
      <c r="O11" s="287"/>
      <c r="P11" s="287"/>
      <c r="Q11" s="287"/>
      <c r="R11" s="287"/>
      <c r="S11" s="287"/>
      <c r="T11" s="287"/>
      <c r="U11" s="287"/>
      <c r="V11" s="287"/>
      <c r="W11" s="287"/>
      <c r="X11" s="287"/>
      <c r="Y11" s="287"/>
      <c r="Z11" s="287"/>
      <c r="AA11" s="287"/>
      <c r="AB11" s="287"/>
      <c r="AC11" s="287"/>
      <c r="AD11" s="287"/>
      <c r="AE11" s="287"/>
      <c r="AF11" s="287"/>
      <c r="AG11" s="287"/>
      <c r="AH11" s="287"/>
      <c r="AI11" s="287"/>
      <c r="AJ11" s="287"/>
      <c r="AK11" s="1173" t="s">
        <v>502</v>
      </c>
      <c r="AL11" s="1174"/>
      <c r="AM11" s="1174"/>
      <c r="AN11" s="1175"/>
      <c r="AO11" s="309">
        <v>142572</v>
      </c>
      <c r="AP11" s="309">
        <v>94544</v>
      </c>
      <c r="AQ11" s="310">
        <v>27363</v>
      </c>
      <c r="AR11" s="311">
        <v>245.5</v>
      </c>
    </row>
    <row r="12" spans="1:46" ht="13.5" customHeight="1" x14ac:dyDescent="0.15">
      <c r="A12" s="291"/>
      <c r="B12" s="287"/>
      <c r="C12" s="287"/>
      <c r="D12" s="287"/>
      <c r="E12" s="287"/>
      <c r="F12" s="287"/>
      <c r="G12" s="287"/>
      <c r="H12" s="287"/>
      <c r="I12" s="287"/>
      <c r="J12" s="287"/>
      <c r="K12" s="287"/>
      <c r="L12" s="287"/>
      <c r="M12" s="287"/>
      <c r="N12" s="287"/>
      <c r="O12" s="287"/>
      <c r="P12" s="287"/>
      <c r="Q12" s="287"/>
      <c r="R12" s="287"/>
      <c r="S12" s="287"/>
      <c r="T12" s="287"/>
      <c r="U12" s="287"/>
      <c r="V12" s="287"/>
      <c r="W12" s="287"/>
      <c r="X12" s="287"/>
      <c r="Y12" s="287"/>
      <c r="Z12" s="287"/>
      <c r="AA12" s="287"/>
      <c r="AB12" s="287"/>
      <c r="AC12" s="287"/>
      <c r="AD12" s="287"/>
      <c r="AE12" s="287"/>
      <c r="AF12" s="287"/>
      <c r="AG12" s="287"/>
      <c r="AH12" s="287"/>
      <c r="AI12" s="287"/>
      <c r="AJ12" s="287"/>
      <c r="AK12" s="1173" t="s">
        <v>503</v>
      </c>
      <c r="AL12" s="1174"/>
      <c r="AM12" s="1174"/>
      <c r="AN12" s="1175"/>
      <c r="AO12" s="309" t="s">
        <v>504</v>
      </c>
      <c r="AP12" s="309" t="s">
        <v>504</v>
      </c>
      <c r="AQ12" s="310">
        <v>4914</v>
      </c>
      <c r="AR12" s="311" t="s">
        <v>504</v>
      </c>
    </row>
    <row r="13" spans="1:46" ht="13.5" customHeight="1" x14ac:dyDescent="0.15">
      <c r="A13" s="291"/>
      <c r="B13" s="287"/>
      <c r="C13" s="287"/>
      <c r="D13" s="287"/>
      <c r="E13" s="287"/>
      <c r="F13" s="287"/>
      <c r="G13" s="287"/>
      <c r="H13" s="287"/>
      <c r="I13" s="287"/>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87"/>
      <c r="AH13" s="287"/>
      <c r="AI13" s="287"/>
      <c r="AJ13" s="287"/>
      <c r="AK13" s="1173" t="s">
        <v>505</v>
      </c>
      <c r="AL13" s="1174"/>
      <c r="AM13" s="1174"/>
      <c r="AN13" s="1175"/>
      <c r="AO13" s="309" t="s">
        <v>504</v>
      </c>
      <c r="AP13" s="309" t="s">
        <v>504</v>
      </c>
      <c r="AQ13" s="310" t="s">
        <v>504</v>
      </c>
      <c r="AR13" s="311" t="s">
        <v>504</v>
      </c>
    </row>
    <row r="14" spans="1:46" ht="13.5" customHeight="1" x14ac:dyDescent="0.15">
      <c r="A14" s="291"/>
      <c r="B14" s="287"/>
      <c r="C14" s="287"/>
      <c r="D14" s="287"/>
      <c r="E14" s="287"/>
      <c r="F14" s="287"/>
      <c r="G14" s="287"/>
      <c r="H14" s="287"/>
      <c r="I14" s="287"/>
      <c r="J14" s="287"/>
      <c r="K14" s="287"/>
      <c r="L14" s="287"/>
      <c r="M14" s="287"/>
      <c r="N14" s="287"/>
      <c r="O14" s="287"/>
      <c r="P14" s="287"/>
      <c r="Q14" s="287"/>
      <c r="R14" s="287"/>
      <c r="S14" s="287"/>
      <c r="T14" s="287"/>
      <c r="U14" s="287"/>
      <c r="V14" s="287"/>
      <c r="W14" s="287"/>
      <c r="X14" s="287"/>
      <c r="Y14" s="287"/>
      <c r="Z14" s="287"/>
      <c r="AA14" s="287"/>
      <c r="AB14" s="287"/>
      <c r="AC14" s="287"/>
      <c r="AD14" s="287"/>
      <c r="AE14" s="287"/>
      <c r="AF14" s="287"/>
      <c r="AG14" s="287"/>
      <c r="AH14" s="287"/>
      <c r="AI14" s="287"/>
      <c r="AJ14" s="287"/>
      <c r="AK14" s="1173" t="s">
        <v>506</v>
      </c>
      <c r="AL14" s="1174"/>
      <c r="AM14" s="1174"/>
      <c r="AN14" s="1175"/>
      <c r="AO14" s="309">
        <v>47287</v>
      </c>
      <c r="AP14" s="309">
        <v>31357</v>
      </c>
      <c r="AQ14" s="310">
        <v>8817</v>
      </c>
      <c r="AR14" s="311">
        <v>255.6</v>
      </c>
    </row>
    <row r="15" spans="1:46" ht="13.5" customHeight="1" x14ac:dyDescent="0.15">
      <c r="A15" s="291"/>
      <c r="B15" s="287"/>
      <c r="C15" s="287"/>
      <c r="D15" s="287"/>
      <c r="E15" s="287"/>
      <c r="F15" s="287"/>
      <c r="G15" s="287"/>
      <c r="H15" s="287"/>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1173" t="s">
        <v>507</v>
      </c>
      <c r="AL15" s="1174"/>
      <c r="AM15" s="1174"/>
      <c r="AN15" s="1175"/>
      <c r="AO15" s="309" t="s">
        <v>504</v>
      </c>
      <c r="AP15" s="309" t="s">
        <v>504</v>
      </c>
      <c r="AQ15" s="310">
        <v>5079</v>
      </c>
      <c r="AR15" s="311" t="s">
        <v>504</v>
      </c>
    </row>
    <row r="16" spans="1:46" x14ac:dyDescent="0.15">
      <c r="A16" s="291"/>
      <c r="B16" s="287"/>
      <c r="C16" s="287"/>
      <c r="D16" s="287"/>
      <c r="E16" s="287"/>
      <c r="F16" s="287"/>
      <c r="G16" s="287"/>
      <c r="H16" s="287"/>
      <c r="I16" s="287"/>
      <c r="J16" s="287"/>
      <c r="K16" s="287"/>
      <c r="L16" s="287"/>
      <c r="M16" s="287"/>
      <c r="N16" s="287"/>
      <c r="O16" s="287"/>
      <c r="P16" s="287"/>
      <c r="Q16" s="287"/>
      <c r="R16" s="287"/>
      <c r="S16" s="287"/>
      <c r="T16" s="287"/>
      <c r="U16" s="287"/>
      <c r="V16" s="287"/>
      <c r="W16" s="287"/>
      <c r="X16" s="287"/>
      <c r="Y16" s="287"/>
      <c r="Z16" s="287"/>
      <c r="AA16" s="287"/>
      <c r="AB16" s="287"/>
      <c r="AC16" s="287"/>
      <c r="AD16" s="287"/>
      <c r="AE16" s="287"/>
      <c r="AF16" s="287"/>
      <c r="AG16" s="287"/>
      <c r="AH16" s="287"/>
      <c r="AI16" s="287"/>
      <c r="AJ16" s="287"/>
      <c r="AK16" s="1176" t="s">
        <v>508</v>
      </c>
      <c r="AL16" s="1177"/>
      <c r="AM16" s="1177"/>
      <c r="AN16" s="1178"/>
      <c r="AO16" s="309">
        <v>-38852</v>
      </c>
      <c r="AP16" s="309">
        <v>-25764</v>
      </c>
      <c r="AQ16" s="310">
        <v>-19713</v>
      </c>
      <c r="AR16" s="311">
        <v>30.7</v>
      </c>
    </row>
    <row r="17" spans="1:46" x14ac:dyDescent="0.15">
      <c r="A17" s="291"/>
      <c r="B17" s="287"/>
      <c r="C17" s="287"/>
      <c r="D17" s="287"/>
      <c r="E17" s="287"/>
      <c r="F17" s="287"/>
      <c r="G17" s="287"/>
      <c r="H17" s="287"/>
      <c r="I17" s="287"/>
      <c r="J17" s="287"/>
      <c r="K17" s="287"/>
      <c r="L17" s="287"/>
      <c r="M17" s="287"/>
      <c r="N17" s="287"/>
      <c r="O17" s="287"/>
      <c r="P17" s="287"/>
      <c r="Q17" s="287"/>
      <c r="R17" s="287"/>
      <c r="S17" s="287"/>
      <c r="T17" s="287"/>
      <c r="U17" s="287"/>
      <c r="V17" s="287"/>
      <c r="W17" s="287"/>
      <c r="X17" s="287"/>
      <c r="Y17" s="287"/>
      <c r="Z17" s="287"/>
      <c r="AA17" s="287"/>
      <c r="AB17" s="287"/>
      <c r="AC17" s="287"/>
      <c r="AD17" s="287"/>
      <c r="AE17" s="287"/>
      <c r="AF17" s="287"/>
      <c r="AG17" s="287"/>
      <c r="AH17" s="287"/>
      <c r="AI17" s="287"/>
      <c r="AJ17" s="287"/>
      <c r="AK17" s="1176" t="s">
        <v>184</v>
      </c>
      <c r="AL17" s="1177"/>
      <c r="AM17" s="1177"/>
      <c r="AN17" s="1178"/>
      <c r="AO17" s="309">
        <v>687132</v>
      </c>
      <c r="AP17" s="309">
        <v>455658</v>
      </c>
      <c r="AQ17" s="310">
        <v>267304</v>
      </c>
      <c r="AR17" s="311">
        <v>70.5</v>
      </c>
    </row>
    <row r="18" spans="1:46" x14ac:dyDescent="0.15">
      <c r="A18" s="291"/>
      <c r="B18" s="287"/>
      <c r="C18" s="287"/>
      <c r="D18" s="287"/>
      <c r="E18" s="287"/>
      <c r="F18" s="287"/>
      <c r="G18" s="287"/>
      <c r="H18" s="287"/>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87"/>
      <c r="AH18" s="287"/>
      <c r="AI18" s="287"/>
      <c r="AJ18" s="287"/>
      <c r="AK18" s="287"/>
      <c r="AL18" s="287"/>
      <c r="AM18" s="287"/>
      <c r="AN18" s="287"/>
      <c r="AO18" s="287"/>
      <c r="AP18" s="287"/>
      <c r="AQ18" s="312"/>
      <c r="AR18" s="312"/>
    </row>
    <row r="19" spans="1:46" x14ac:dyDescent="0.15">
      <c r="A19" s="291"/>
      <c r="B19" s="287"/>
      <c r="C19" s="287"/>
      <c r="D19" s="287"/>
      <c r="E19" s="287"/>
      <c r="F19" s="287"/>
      <c r="G19" s="287"/>
      <c r="H19" s="287"/>
      <c r="I19" s="287"/>
      <c r="J19" s="287"/>
      <c r="K19" s="287"/>
      <c r="L19" s="287"/>
      <c r="M19" s="287"/>
      <c r="N19" s="287"/>
      <c r="O19" s="287"/>
      <c r="P19" s="287"/>
      <c r="Q19" s="287"/>
      <c r="R19" s="287"/>
      <c r="S19" s="287"/>
      <c r="T19" s="287"/>
      <c r="U19" s="287"/>
      <c r="V19" s="287"/>
      <c r="W19" s="287"/>
      <c r="X19" s="287"/>
      <c r="Y19" s="287"/>
      <c r="Z19" s="287"/>
      <c r="AA19" s="287"/>
      <c r="AB19" s="287"/>
      <c r="AC19" s="287"/>
      <c r="AD19" s="287"/>
      <c r="AE19" s="287"/>
      <c r="AF19" s="287"/>
      <c r="AG19" s="287"/>
      <c r="AH19" s="287"/>
      <c r="AI19" s="287"/>
      <c r="AJ19" s="287"/>
      <c r="AK19" s="287" t="s">
        <v>509</v>
      </c>
      <c r="AL19" s="287"/>
      <c r="AM19" s="287"/>
      <c r="AN19" s="287"/>
      <c r="AO19" s="287"/>
      <c r="AP19" s="287"/>
      <c r="AQ19" s="287"/>
      <c r="AR19" s="287"/>
    </row>
    <row r="20" spans="1:46" x14ac:dyDescent="0.15">
      <c r="A20" s="291"/>
      <c r="B20" s="287"/>
      <c r="C20" s="287"/>
      <c r="D20" s="287"/>
      <c r="E20" s="287"/>
      <c r="F20" s="287"/>
      <c r="G20" s="287"/>
      <c r="H20" s="287"/>
      <c r="I20" s="287"/>
      <c r="J20" s="287"/>
      <c r="K20" s="287"/>
      <c r="L20" s="287"/>
      <c r="M20" s="287"/>
      <c r="N20" s="287"/>
      <c r="O20" s="287"/>
      <c r="P20" s="287"/>
      <c r="Q20" s="287"/>
      <c r="R20" s="287"/>
      <c r="S20" s="287"/>
      <c r="T20" s="287"/>
      <c r="U20" s="287"/>
      <c r="V20" s="287"/>
      <c r="W20" s="287"/>
      <c r="X20" s="287"/>
      <c r="Y20" s="287"/>
      <c r="Z20" s="287"/>
      <c r="AA20" s="287"/>
      <c r="AB20" s="287"/>
      <c r="AC20" s="287"/>
      <c r="AD20" s="287"/>
      <c r="AE20" s="287"/>
      <c r="AF20" s="287"/>
      <c r="AG20" s="287"/>
      <c r="AH20" s="287"/>
      <c r="AI20" s="287"/>
      <c r="AJ20" s="287"/>
      <c r="AK20" s="313"/>
      <c r="AL20" s="314"/>
      <c r="AM20" s="314"/>
      <c r="AN20" s="315"/>
      <c r="AO20" s="316" t="s">
        <v>510</v>
      </c>
      <c r="AP20" s="317" t="s">
        <v>511</v>
      </c>
      <c r="AQ20" s="318" t="s">
        <v>512</v>
      </c>
      <c r="AR20" s="319"/>
    </row>
    <row r="21" spans="1:46" s="325" customFormat="1" x14ac:dyDescent="0.15">
      <c r="A21" s="320"/>
      <c r="B21" s="292"/>
      <c r="C21" s="292"/>
      <c r="D21" s="292"/>
      <c r="E21" s="292"/>
      <c r="F21" s="292"/>
      <c r="G21" s="292"/>
      <c r="H21" s="292"/>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2"/>
      <c r="AH21" s="292"/>
      <c r="AI21" s="292"/>
      <c r="AJ21" s="292"/>
      <c r="AK21" s="1168" t="s">
        <v>513</v>
      </c>
      <c r="AL21" s="1169"/>
      <c r="AM21" s="1169"/>
      <c r="AN21" s="1170"/>
      <c r="AO21" s="321">
        <v>33.159999999999997</v>
      </c>
      <c r="AP21" s="322">
        <v>25.06</v>
      </c>
      <c r="AQ21" s="323">
        <v>8.1</v>
      </c>
      <c r="AR21" s="292"/>
      <c r="AS21" s="324"/>
      <c r="AT21" s="320"/>
    </row>
    <row r="22" spans="1:46" s="325" customFormat="1" x14ac:dyDescent="0.15">
      <c r="A22" s="320"/>
      <c r="B22" s="292"/>
      <c r="C22" s="292"/>
      <c r="D22" s="292"/>
      <c r="E22" s="292"/>
      <c r="F22" s="292"/>
      <c r="G22" s="292"/>
      <c r="H22" s="292"/>
      <c r="I22" s="292"/>
      <c r="J22" s="292"/>
      <c r="K22" s="292"/>
      <c r="L22" s="292"/>
      <c r="M22" s="292"/>
      <c r="N22" s="292"/>
      <c r="O22" s="292"/>
      <c r="P22" s="292"/>
      <c r="Q22" s="292"/>
      <c r="R22" s="292"/>
      <c r="S22" s="292"/>
      <c r="T22" s="292"/>
      <c r="U22" s="292"/>
      <c r="V22" s="292"/>
      <c r="W22" s="292"/>
      <c r="X22" s="292"/>
      <c r="Y22" s="292"/>
      <c r="Z22" s="292"/>
      <c r="AA22" s="292"/>
      <c r="AB22" s="292"/>
      <c r="AC22" s="292"/>
      <c r="AD22" s="292"/>
      <c r="AE22" s="292"/>
      <c r="AF22" s="292"/>
      <c r="AG22" s="292"/>
      <c r="AH22" s="292"/>
      <c r="AI22" s="292"/>
      <c r="AJ22" s="292"/>
      <c r="AK22" s="1168" t="s">
        <v>514</v>
      </c>
      <c r="AL22" s="1169"/>
      <c r="AM22" s="1169"/>
      <c r="AN22" s="1170"/>
      <c r="AO22" s="326">
        <v>99.6</v>
      </c>
      <c r="AP22" s="327">
        <v>93.7</v>
      </c>
      <c r="AQ22" s="328">
        <v>5.9</v>
      </c>
      <c r="AR22" s="312"/>
      <c r="AS22" s="324"/>
      <c r="AT22" s="320"/>
    </row>
    <row r="23" spans="1:46" s="325" customFormat="1" x14ac:dyDescent="0.15">
      <c r="A23" s="320"/>
      <c r="B23" s="292"/>
      <c r="C23" s="292"/>
      <c r="D23" s="292"/>
      <c r="E23" s="292"/>
      <c r="F23" s="292"/>
      <c r="G23" s="292"/>
      <c r="H23" s="292"/>
      <c r="I23" s="292"/>
      <c r="J23" s="292"/>
      <c r="K23" s="292"/>
      <c r="L23" s="292"/>
      <c r="M23" s="292"/>
      <c r="N23" s="292"/>
      <c r="O23" s="292"/>
      <c r="P23" s="292"/>
      <c r="Q23" s="292"/>
      <c r="R23" s="292"/>
      <c r="S23" s="292"/>
      <c r="T23" s="292"/>
      <c r="U23" s="292"/>
      <c r="V23" s="292"/>
      <c r="W23" s="292"/>
      <c r="X23" s="292"/>
      <c r="Y23" s="292"/>
      <c r="Z23" s="292"/>
      <c r="AA23" s="292"/>
      <c r="AB23" s="292"/>
      <c r="AC23" s="292"/>
      <c r="AD23" s="292"/>
      <c r="AE23" s="292"/>
      <c r="AF23" s="292"/>
      <c r="AG23" s="292"/>
      <c r="AH23" s="292"/>
      <c r="AI23" s="292"/>
      <c r="AJ23" s="292"/>
      <c r="AK23" s="292"/>
      <c r="AL23" s="292"/>
      <c r="AM23" s="292"/>
      <c r="AN23" s="292"/>
      <c r="AO23" s="292"/>
      <c r="AP23" s="312"/>
      <c r="AQ23" s="312"/>
      <c r="AR23" s="312"/>
      <c r="AS23" s="324"/>
      <c r="AT23" s="320"/>
    </row>
    <row r="24" spans="1:46" s="325" customFormat="1" x14ac:dyDescent="0.15">
      <c r="A24" s="320"/>
      <c r="B24" s="292"/>
      <c r="C24" s="292"/>
      <c r="D24" s="292"/>
      <c r="E24" s="292"/>
      <c r="F24" s="292"/>
      <c r="G24" s="292"/>
      <c r="H24" s="292"/>
      <c r="I24" s="292"/>
      <c r="J24" s="292"/>
      <c r="K24" s="292"/>
      <c r="L24" s="292"/>
      <c r="M24" s="292"/>
      <c r="N24" s="292"/>
      <c r="O24" s="292"/>
      <c r="P24" s="292"/>
      <c r="Q24" s="292"/>
      <c r="R24" s="292"/>
      <c r="S24" s="292"/>
      <c r="T24" s="292"/>
      <c r="U24" s="292"/>
      <c r="V24" s="292"/>
      <c r="W24" s="292"/>
      <c r="X24" s="292"/>
      <c r="Y24" s="292"/>
      <c r="Z24" s="292"/>
      <c r="AA24" s="292"/>
      <c r="AB24" s="292"/>
      <c r="AC24" s="292"/>
      <c r="AD24" s="292"/>
      <c r="AE24" s="292"/>
      <c r="AF24" s="292"/>
      <c r="AG24" s="292"/>
      <c r="AH24" s="292"/>
      <c r="AI24" s="292"/>
      <c r="AJ24" s="292"/>
      <c r="AK24" s="292"/>
      <c r="AL24" s="292"/>
      <c r="AM24" s="292"/>
      <c r="AN24" s="292"/>
      <c r="AO24" s="292"/>
      <c r="AP24" s="312"/>
      <c r="AQ24" s="312"/>
      <c r="AR24" s="312"/>
      <c r="AS24" s="324"/>
      <c r="AT24" s="320"/>
    </row>
    <row r="25" spans="1:46" s="325" customFormat="1" x14ac:dyDescent="0.15">
      <c r="A25" s="329"/>
      <c r="B25" s="330"/>
      <c r="C25" s="330"/>
      <c r="D25" s="330"/>
      <c r="E25" s="330"/>
      <c r="F25" s="330"/>
      <c r="G25" s="330"/>
      <c r="H25" s="330"/>
      <c r="I25" s="330"/>
      <c r="J25" s="330"/>
      <c r="K25" s="330"/>
      <c r="L25" s="330"/>
      <c r="M25" s="330"/>
      <c r="N25" s="330"/>
      <c r="O25" s="330"/>
      <c r="P25" s="330"/>
      <c r="Q25" s="330"/>
      <c r="R25" s="330"/>
      <c r="S25" s="330"/>
      <c r="T25" s="330"/>
      <c r="U25" s="330"/>
      <c r="V25" s="330"/>
      <c r="W25" s="330"/>
      <c r="X25" s="330"/>
      <c r="Y25" s="330"/>
      <c r="Z25" s="330"/>
      <c r="AA25" s="330"/>
      <c r="AB25" s="330"/>
      <c r="AC25" s="330"/>
      <c r="AD25" s="330"/>
      <c r="AE25" s="330"/>
      <c r="AF25" s="330"/>
      <c r="AG25" s="330"/>
      <c r="AH25" s="330"/>
      <c r="AI25" s="330"/>
      <c r="AJ25" s="330"/>
      <c r="AK25" s="330"/>
      <c r="AL25" s="330"/>
      <c r="AM25" s="330"/>
      <c r="AN25" s="330"/>
      <c r="AO25" s="330"/>
      <c r="AP25" s="331"/>
      <c r="AQ25" s="331"/>
      <c r="AR25" s="331"/>
      <c r="AS25" s="332"/>
      <c r="AT25" s="320"/>
    </row>
    <row r="26" spans="1:46" s="325" customFormat="1" x14ac:dyDescent="0.15">
      <c r="A26" s="292" t="s">
        <v>515</v>
      </c>
      <c r="B26" s="292"/>
      <c r="C26" s="292"/>
      <c r="D26" s="292"/>
      <c r="E26" s="292"/>
      <c r="F26" s="292"/>
      <c r="G26" s="292"/>
      <c r="H26" s="292"/>
      <c r="I26" s="292"/>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292"/>
      <c r="AP26" s="312"/>
      <c r="AQ26" s="312"/>
      <c r="AR26" s="312"/>
      <c r="AS26" s="292"/>
      <c r="AT26" s="292"/>
    </row>
    <row r="27" spans="1:46" x14ac:dyDescent="0.15">
      <c r="A27" s="333"/>
      <c r="AO27" s="287"/>
      <c r="AP27" s="287"/>
      <c r="AQ27" s="287"/>
      <c r="AR27" s="287"/>
      <c r="AS27" s="287"/>
      <c r="AT27" s="287"/>
    </row>
    <row r="28" spans="1:46" ht="17.25" x14ac:dyDescent="0.15">
      <c r="A28" s="288" t="s">
        <v>516</v>
      </c>
      <c r="B28" s="289"/>
      <c r="C28" s="289"/>
      <c r="D28" s="289"/>
      <c r="E28" s="289"/>
      <c r="F28" s="289"/>
      <c r="G28" s="289"/>
      <c r="H28" s="289"/>
      <c r="I28" s="289"/>
      <c r="J28" s="289"/>
      <c r="K28" s="289"/>
      <c r="L28" s="289"/>
      <c r="M28" s="289"/>
      <c r="N28" s="289"/>
      <c r="O28" s="289"/>
      <c r="P28" s="289"/>
      <c r="Q28" s="289"/>
      <c r="R28" s="289"/>
      <c r="S28" s="289"/>
      <c r="T28" s="289"/>
      <c r="U28" s="289"/>
      <c r="V28" s="289"/>
      <c r="W28" s="289"/>
      <c r="X28" s="289"/>
      <c r="Y28" s="289"/>
      <c r="Z28" s="289"/>
      <c r="AA28" s="289"/>
      <c r="AB28" s="289"/>
      <c r="AC28" s="289"/>
      <c r="AD28" s="289"/>
      <c r="AE28" s="289"/>
      <c r="AF28" s="289"/>
      <c r="AG28" s="289"/>
      <c r="AH28" s="289"/>
      <c r="AI28" s="289"/>
      <c r="AJ28" s="289"/>
      <c r="AK28" s="289"/>
      <c r="AL28" s="289"/>
      <c r="AM28" s="289"/>
      <c r="AN28" s="289"/>
      <c r="AO28" s="289"/>
      <c r="AP28" s="289"/>
      <c r="AQ28" s="289"/>
      <c r="AR28" s="289"/>
      <c r="AS28" s="334"/>
    </row>
    <row r="29" spans="1:46" x14ac:dyDescent="0.15">
      <c r="A29" s="291"/>
      <c r="B29" s="287"/>
      <c r="C29" s="287"/>
      <c r="D29" s="287"/>
      <c r="E29" s="287"/>
      <c r="F29" s="287"/>
      <c r="G29" s="287"/>
      <c r="H29" s="287"/>
      <c r="I29" s="287"/>
      <c r="J29" s="287"/>
      <c r="K29" s="287"/>
      <c r="L29" s="287"/>
      <c r="M29" s="287"/>
      <c r="N29" s="287"/>
      <c r="O29" s="287"/>
      <c r="P29" s="287"/>
      <c r="Q29" s="287"/>
      <c r="R29" s="287"/>
      <c r="S29" s="287"/>
      <c r="T29" s="287"/>
      <c r="U29" s="287"/>
      <c r="V29" s="287"/>
      <c r="W29" s="287"/>
      <c r="X29" s="287"/>
      <c r="Y29" s="287"/>
      <c r="Z29" s="287"/>
      <c r="AA29" s="287"/>
      <c r="AB29" s="287"/>
      <c r="AC29" s="287"/>
      <c r="AD29" s="287"/>
      <c r="AE29" s="287"/>
      <c r="AF29" s="287"/>
      <c r="AG29" s="287"/>
      <c r="AH29" s="287"/>
      <c r="AI29" s="287"/>
      <c r="AJ29" s="287"/>
      <c r="AK29" s="292" t="s">
        <v>517</v>
      </c>
      <c r="AL29" s="292"/>
      <c r="AM29" s="292"/>
      <c r="AN29" s="292"/>
      <c r="AO29" s="287"/>
      <c r="AP29" s="287"/>
      <c r="AQ29" s="287"/>
      <c r="AR29" s="287"/>
      <c r="AS29" s="335"/>
    </row>
    <row r="30" spans="1:46" x14ac:dyDescent="0.15">
      <c r="A30" s="291"/>
      <c r="B30" s="287"/>
      <c r="C30" s="287"/>
      <c r="D30" s="287"/>
      <c r="E30" s="287"/>
      <c r="F30" s="287"/>
      <c r="G30" s="287"/>
      <c r="H30" s="287"/>
      <c r="I30" s="287"/>
      <c r="J30" s="287"/>
      <c r="K30" s="287"/>
      <c r="L30" s="287"/>
      <c r="M30" s="287"/>
      <c r="N30" s="287"/>
      <c r="O30" s="287"/>
      <c r="P30" s="287"/>
      <c r="Q30" s="287"/>
      <c r="R30" s="287"/>
      <c r="S30" s="287"/>
      <c r="T30" s="287"/>
      <c r="U30" s="287"/>
      <c r="V30" s="287"/>
      <c r="W30" s="287"/>
      <c r="X30" s="287"/>
      <c r="Y30" s="287"/>
      <c r="Z30" s="287"/>
      <c r="AA30" s="287"/>
      <c r="AB30" s="287"/>
      <c r="AC30" s="287"/>
      <c r="AD30" s="287"/>
      <c r="AE30" s="287"/>
      <c r="AF30" s="287"/>
      <c r="AG30" s="287"/>
      <c r="AH30" s="287"/>
      <c r="AI30" s="287"/>
      <c r="AJ30" s="287"/>
      <c r="AK30" s="294"/>
      <c r="AL30" s="295"/>
      <c r="AM30" s="295"/>
      <c r="AN30" s="296"/>
      <c r="AO30" s="1171" t="s">
        <v>495</v>
      </c>
      <c r="AP30" s="297"/>
      <c r="AQ30" s="298" t="s">
        <v>496</v>
      </c>
      <c r="AR30" s="299"/>
    </row>
    <row r="31" spans="1:46" x14ac:dyDescent="0.15">
      <c r="A31" s="291"/>
      <c r="B31" s="287"/>
      <c r="C31" s="287"/>
      <c r="D31" s="287"/>
      <c r="E31" s="287"/>
      <c r="F31" s="287"/>
      <c r="G31" s="287"/>
      <c r="H31" s="287"/>
      <c r="I31" s="287"/>
      <c r="J31" s="287"/>
      <c r="K31" s="287"/>
      <c r="L31" s="287"/>
      <c r="M31" s="287"/>
      <c r="N31" s="287"/>
      <c r="O31" s="287"/>
      <c r="P31" s="287"/>
      <c r="Q31" s="287"/>
      <c r="R31" s="287"/>
      <c r="S31" s="287"/>
      <c r="T31" s="287"/>
      <c r="U31" s="287"/>
      <c r="V31" s="287"/>
      <c r="W31" s="287"/>
      <c r="X31" s="287"/>
      <c r="Y31" s="287"/>
      <c r="Z31" s="287"/>
      <c r="AA31" s="287"/>
      <c r="AB31" s="287"/>
      <c r="AC31" s="287"/>
      <c r="AD31" s="287"/>
      <c r="AE31" s="287"/>
      <c r="AF31" s="287"/>
      <c r="AG31" s="287"/>
      <c r="AH31" s="287"/>
      <c r="AI31" s="287"/>
      <c r="AJ31" s="287"/>
      <c r="AK31" s="300"/>
      <c r="AL31" s="301"/>
      <c r="AM31" s="301"/>
      <c r="AN31" s="302"/>
      <c r="AO31" s="1172"/>
      <c r="AP31" s="303" t="s">
        <v>497</v>
      </c>
      <c r="AQ31" s="304" t="s">
        <v>498</v>
      </c>
      <c r="AR31" s="305" t="s">
        <v>499</v>
      </c>
    </row>
    <row r="32" spans="1:46" ht="27" customHeight="1" x14ac:dyDescent="0.15">
      <c r="A32" s="291"/>
      <c r="B32" s="287"/>
      <c r="C32" s="287"/>
      <c r="D32" s="287"/>
      <c r="E32" s="287"/>
      <c r="F32" s="287"/>
      <c r="G32" s="287"/>
      <c r="H32" s="287"/>
      <c r="I32" s="287"/>
      <c r="J32" s="287"/>
      <c r="K32" s="287"/>
      <c r="L32" s="287"/>
      <c r="M32" s="287"/>
      <c r="N32" s="287"/>
      <c r="O32" s="287"/>
      <c r="P32" s="287"/>
      <c r="Q32" s="287"/>
      <c r="R32" s="287"/>
      <c r="S32" s="287"/>
      <c r="T32" s="287"/>
      <c r="U32" s="287"/>
      <c r="V32" s="287"/>
      <c r="W32" s="287"/>
      <c r="X32" s="287"/>
      <c r="Y32" s="287"/>
      <c r="Z32" s="287"/>
      <c r="AA32" s="287"/>
      <c r="AB32" s="287"/>
      <c r="AC32" s="287"/>
      <c r="AD32" s="287"/>
      <c r="AE32" s="287"/>
      <c r="AF32" s="287"/>
      <c r="AG32" s="287"/>
      <c r="AH32" s="287"/>
      <c r="AI32" s="287"/>
      <c r="AJ32" s="287"/>
      <c r="AK32" s="1184" t="s">
        <v>518</v>
      </c>
      <c r="AL32" s="1185"/>
      <c r="AM32" s="1185"/>
      <c r="AN32" s="1186"/>
      <c r="AO32" s="336">
        <v>313181</v>
      </c>
      <c r="AP32" s="336">
        <v>207680</v>
      </c>
      <c r="AQ32" s="337">
        <v>151350</v>
      </c>
      <c r="AR32" s="338">
        <v>37.200000000000003</v>
      </c>
    </row>
    <row r="33" spans="1:46" ht="13.5" customHeight="1" x14ac:dyDescent="0.15">
      <c r="A33" s="291"/>
      <c r="B33" s="287"/>
      <c r="C33" s="287"/>
      <c r="D33" s="287"/>
      <c r="E33" s="287"/>
      <c r="F33" s="287"/>
      <c r="G33" s="287"/>
      <c r="H33" s="287"/>
      <c r="I33" s="287"/>
      <c r="J33" s="287"/>
      <c r="K33" s="287"/>
      <c r="L33" s="287"/>
      <c r="M33" s="287"/>
      <c r="N33" s="287"/>
      <c r="O33" s="287"/>
      <c r="P33" s="287"/>
      <c r="Q33" s="287"/>
      <c r="R33" s="287"/>
      <c r="S33" s="287"/>
      <c r="T33" s="287"/>
      <c r="U33" s="287"/>
      <c r="V33" s="287"/>
      <c r="W33" s="287"/>
      <c r="X33" s="287"/>
      <c r="Y33" s="287"/>
      <c r="Z33" s="287"/>
      <c r="AA33" s="287"/>
      <c r="AB33" s="287"/>
      <c r="AC33" s="287"/>
      <c r="AD33" s="287"/>
      <c r="AE33" s="287"/>
      <c r="AF33" s="287"/>
      <c r="AG33" s="287"/>
      <c r="AH33" s="287"/>
      <c r="AI33" s="287"/>
      <c r="AJ33" s="287"/>
      <c r="AK33" s="1184" t="s">
        <v>519</v>
      </c>
      <c r="AL33" s="1185"/>
      <c r="AM33" s="1185"/>
      <c r="AN33" s="1186"/>
      <c r="AO33" s="336" t="s">
        <v>504</v>
      </c>
      <c r="AP33" s="336" t="s">
        <v>504</v>
      </c>
      <c r="AQ33" s="337" t="s">
        <v>504</v>
      </c>
      <c r="AR33" s="338" t="s">
        <v>504</v>
      </c>
    </row>
    <row r="34" spans="1:46" ht="27" customHeight="1" x14ac:dyDescent="0.15">
      <c r="A34" s="291"/>
      <c r="B34" s="287"/>
      <c r="C34" s="287"/>
      <c r="D34" s="287"/>
      <c r="E34" s="287"/>
      <c r="F34" s="287"/>
      <c r="G34" s="287"/>
      <c r="H34" s="287"/>
      <c r="I34" s="287"/>
      <c r="J34" s="287"/>
      <c r="K34" s="287"/>
      <c r="L34" s="287"/>
      <c r="M34" s="287"/>
      <c r="N34" s="287"/>
      <c r="O34" s="287"/>
      <c r="P34" s="287"/>
      <c r="Q34" s="287"/>
      <c r="R34" s="287"/>
      <c r="S34" s="287"/>
      <c r="T34" s="287"/>
      <c r="U34" s="287"/>
      <c r="V34" s="287"/>
      <c r="W34" s="287"/>
      <c r="X34" s="287"/>
      <c r="Y34" s="287"/>
      <c r="Z34" s="287"/>
      <c r="AA34" s="287"/>
      <c r="AB34" s="287"/>
      <c r="AC34" s="287"/>
      <c r="AD34" s="287"/>
      <c r="AE34" s="287"/>
      <c r="AF34" s="287"/>
      <c r="AG34" s="287"/>
      <c r="AH34" s="287"/>
      <c r="AI34" s="287"/>
      <c r="AJ34" s="287"/>
      <c r="AK34" s="1184" t="s">
        <v>520</v>
      </c>
      <c r="AL34" s="1185"/>
      <c r="AM34" s="1185"/>
      <c r="AN34" s="1186"/>
      <c r="AO34" s="336" t="s">
        <v>504</v>
      </c>
      <c r="AP34" s="336" t="s">
        <v>504</v>
      </c>
      <c r="AQ34" s="337" t="s">
        <v>504</v>
      </c>
      <c r="AR34" s="338" t="s">
        <v>504</v>
      </c>
    </row>
    <row r="35" spans="1:46" ht="27" customHeight="1" x14ac:dyDescent="0.15">
      <c r="A35" s="291"/>
      <c r="B35" s="287"/>
      <c r="C35" s="287"/>
      <c r="D35" s="287"/>
      <c r="E35" s="287"/>
      <c r="F35" s="287"/>
      <c r="G35" s="287"/>
      <c r="H35" s="287"/>
      <c r="I35" s="287"/>
      <c r="J35" s="287"/>
      <c r="K35" s="287"/>
      <c r="L35" s="287"/>
      <c r="M35" s="287"/>
      <c r="N35" s="287"/>
      <c r="O35" s="287"/>
      <c r="P35" s="287"/>
      <c r="Q35" s="287"/>
      <c r="R35" s="287"/>
      <c r="S35" s="287"/>
      <c r="T35" s="287"/>
      <c r="U35" s="287"/>
      <c r="V35" s="287"/>
      <c r="W35" s="287"/>
      <c r="X35" s="287"/>
      <c r="Y35" s="287"/>
      <c r="Z35" s="287"/>
      <c r="AA35" s="287"/>
      <c r="AB35" s="287"/>
      <c r="AC35" s="287"/>
      <c r="AD35" s="287"/>
      <c r="AE35" s="287"/>
      <c r="AF35" s="287"/>
      <c r="AG35" s="287"/>
      <c r="AH35" s="287"/>
      <c r="AI35" s="287"/>
      <c r="AJ35" s="287"/>
      <c r="AK35" s="1184" t="s">
        <v>521</v>
      </c>
      <c r="AL35" s="1185"/>
      <c r="AM35" s="1185"/>
      <c r="AN35" s="1186"/>
      <c r="AO35" s="336">
        <v>56007</v>
      </c>
      <c r="AP35" s="336">
        <v>37140</v>
      </c>
      <c r="AQ35" s="337">
        <v>30589</v>
      </c>
      <c r="AR35" s="338">
        <v>21.4</v>
      </c>
    </row>
    <row r="36" spans="1:46" ht="27" customHeight="1" x14ac:dyDescent="0.15">
      <c r="A36" s="291"/>
      <c r="B36" s="287"/>
      <c r="C36" s="287"/>
      <c r="D36" s="287"/>
      <c r="E36" s="287"/>
      <c r="F36" s="287"/>
      <c r="G36" s="287"/>
      <c r="H36" s="287"/>
      <c r="I36" s="287"/>
      <c r="J36" s="287"/>
      <c r="K36" s="287"/>
      <c r="L36" s="287"/>
      <c r="M36" s="287"/>
      <c r="N36" s="287"/>
      <c r="O36" s="287"/>
      <c r="P36" s="287"/>
      <c r="Q36" s="287"/>
      <c r="R36" s="287"/>
      <c r="S36" s="287"/>
      <c r="T36" s="287"/>
      <c r="U36" s="287"/>
      <c r="V36" s="287"/>
      <c r="W36" s="287"/>
      <c r="X36" s="287"/>
      <c r="Y36" s="287"/>
      <c r="Z36" s="287"/>
      <c r="AA36" s="287"/>
      <c r="AB36" s="287"/>
      <c r="AC36" s="287"/>
      <c r="AD36" s="287"/>
      <c r="AE36" s="287"/>
      <c r="AF36" s="287"/>
      <c r="AG36" s="287"/>
      <c r="AH36" s="287"/>
      <c r="AI36" s="287"/>
      <c r="AJ36" s="287"/>
      <c r="AK36" s="1184" t="s">
        <v>522</v>
      </c>
      <c r="AL36" s="1185"/>
      <c r="AM36" s="1185"/>
      <c r="AN36" s="1186"/>
      <c r="AO36" s="336">
        <v>18129</v>
      </c>
      <c r="AP36" s="336">
        <v>12022</v>
      </c>
      <c r="AQ36" s="337">
        <v>6092</v>
      </c>
      <c r="AR36" s="338">
        <v>97.3</v>
      </c>
    </row>
    <row r="37" spans="1:46" ht="13.5" customHeight="1" x14ac:dyDescent="0.15">
      <c r="A37" s="291"/>
      <c r="B37" s="287"/>
      <c r="C37" s="287"/>
      <c r="D37" s="287"/>
      <c r="E37" s="287"/>
      <c r="F37" s="287"/>
      <c r="G37" s="287"/>
      <c r="H37" s="287"/>
      <c r="I37" s="287"/>
      <c r="J37" s="287"/>
      <c r="K37" s="287"/>
      <c r="L37" s="287"/>
      <c r="M37" s="287"/>
      <c r="N37" s="287"/>
      <c r="O37" s="287"/>
      <c r="P37" s="287"/>
      <c r="Q37" s="287"/>
      <c r="R37" s="287"/>
      <c r="S37" s="287"/>
      <c r="T37" s="287"/>
      <c r="U37" s="287"/>
      <c r="V37" s="287"/>
      <c r="W37" s="287"/>
      <c r="X37" s="287"/>
      <c r="Y37" s="287"/>
      <c r="Z37" s="287"/>
      <c r="AA37" s="287"/>
      <c r="AB37" s="287"/>
      <c r="AC37" s="287"/>
      <c r="AD37" s="287"/>
      <c r="AE37" s="287"/>
      <c r="AF37" s="287"/>
      <c r="AG37" s="287"/>
      <c r="AH37" s="287"/>
      <c r="AI37" s="287"/>
      <c r="AJ37" s="287"/>
      <c r="AK37" s="1184" t="s">
        <v>523</v>
      </c>
      <c r="AL37" s="1185"/>
      <c r="AM37" s="1185"/>
      <c r="AN37" s="1186"/>
      <c r="AO37" s="336" t="s">
        <v>504</v>
      </c>
      <c r="AP37" s="336" t="s">
        <v>504</v>
      </c>
      <c r="AQ37" s="337">
        <v>1860</v>
      </c>
      <c r="AR37" s="338" t="s">
        <v>504</v>
      </c>
    </row>
    <row r="38" spans="1:46" ht="27" customHeight="1" x14ac:dyDescent="0.15">
      <c r="A38" s="291"/>
      <c r="B38" s="287"/>
      <c r="C38" s="287"/>
      <c r="D38" s="287"/>
      <c r="E38" s="287"/>
      <c r="F38" s="287"/>
      <c r="G38" s="287"/>
      <c r="H38" s="287"/>
      <c r="I38" s="287"/>
      <c r="J38" s="287"/>
      <c r="K38" s="287"/>
      <c r="L38" s="287"/>
      <c r="M38" s="287"/>
      <c r="N38" s="287"/>
      <c r="O38" s="287"/>
      <c r="P38" s="287"/>
      <c r="Q38" s="287"/>
      <c r="R38" s="287"/>
      <c r="S38" s="287"/>
      <c r="T38" s="287"/>
      <c r="U38" s="287"/>
      <c r="V38" s="287"/>
      <c r="W38" s="287"/>
      <c r="X38" s="287"/>
      <c r="Y38" s="287"/>
      <c r="Z38" s="287"/>
      <c r="AA38" s="287"/>
      <c r="AB38" s="287"/>
      <c r="AC38" s="287"/>
      <c r="AD38" s="287"/>
      <c r="AE38" s="287"/>
      <c r="AF38" s="287"/>
      <c r="AG38" s="287"/>
      <c r="AH38" s="287"/>
      <c r="AI38" s="287"/>
      <c r="AJ38" s="287"/>
      <c r="AK38" s="1187" t="s">
        <v>524</v>
      </c>
      <c r="AL38" s="1188"/>
      <c r="AM38" s="1188"/>
      <c r="AN38" s="1189"/>
      <c r="AO38" s="339">
        <v>279</v>
      </c>
      <c r="AP38" s="339">
        <v>185</v>
      </c>
      <c r="AQ38" s="340">
        <v>61</v>
      </c>
      <c r="AR38" s="328">
        <v>203.3</v>
      </c>
      <c r="AS38" s="335"/>
    </row>
    <row r="39" spans="1:46" x14ac:dyDescent="0.15">
      <c r="A39" s="291"/>
      <c r="B39" s="287"/>
      <c r="C39" s="287"/>
      <c r="D39" s="287"/>
      <c r="E39" s="287"/>
      <c r="F39" s="287"/>
      <c r="G39" s="287"/>
      <c r="H39" s="287"/>
      <c r="I39" s="287"/>
      <c r="J39" s="287"/>
      <c r="K39" s="287"/>
      <c r="L39" s="287"/>
      <c r="M39" s="287"/>
      <c r="N39" s="287"/>
      <c r="O39" s="287"/>
      <c r="P39" s="287"/>
      <c r="Q39" s="287"/>
      <c r="R39" s="287"/>
      <c r="S39" s="287"/>
      <c r="T39" s="287"/>
      <c r="U39" s="287"/>
      <c r="V39" s="287"/>
      <c r="W39" s="287"/>
      <c r="X39" s="287"/>
      <c r="Y39" s="287"/>
      <c r="Z39" s="287"/>
      <c r="AA39" s="287"/>
      <c r="AB39" s="287"/>
      <c r="AC39" s="287"/>
      <c r="AD39" s="287"/>
      <c r="AE39" s="287"/>
      <c r="AF39" s="287"/>
      <c r="AG39" s="287"/>
      <c r="AH39" s="287"/>
      <c r="AI39" s="287"/>
      <c r="AJ39" s="287"/>
      <c r="AK39" s="1187" t="s">
        <v>525</v>
      </c>
      <c r="AL39" s="1188"/>
      <c r="AM39" s="1188"/>
      <c r="AN39" s="1189"/>
      <c r="AO39" s="336">
        <v>-518</v>
      </c>
      <c r="AP39" s="336">
        <v>-344</v>
      </c>
      <c r="AQ39" s="337">
        <v>-9157</v>
      </c>
      <c r="AR39" s="338">
        <v>-96.2</v>
      </c>
      <c r="AS39" s="335"/>
    </row>
    <row r="40" spans="1:46" ht="27" customHeight="1" x14ac:dyDescent="0.15">
      <c r="A40" s="291"/>
      <c r="B40" s="287"/>
      <c r="C40" s="287"/>
      <c r="D40" s="287"/>
      <c r="E40" s="287"/>
      <c r="F40" s="287"/>
      <c r="G40" s="287"/>
      <c r="H40" s="287"/>
      <c r="I40" s="287"/>
      <c r="J40" s="287"/>
      <c r="K40" s="287"/>
      <c r="L40" s="287"/>
      <c r="M40" s="287"/>
      <c r="N40" s="287"/>
      <c r="O40" s="287"/>
      <c r="P40" s="287"/>
      <c r="Q40" s="287"/>
      <c r="R40" s="287"/>
      <c r="S40" s="287"/>
      <c r="T40" s="287"/>
      <c r="U40" s="287"/>
      <c r="V40" s="287"/>
      <c r="W40" s="287"/>
      <c r="X40" s="287"/>
      <c r="Y40" s="287"/>
      <c r="Z40" s="287"/>
      <c r="AA40" s="287"/>
      <c r="AB40" s="287"/>
      <c r="AC40" s="287"/>
      <c r="AD40" s="287"/>
      <c r="AE40" s="287"/>
      <c r="AF40" s="287"/>
      <c r="AG40" s="287"/>
      <c r="AH40" s="287"/>
      <c r="AI40" s="287"/>
      <c r="AJ40" s="287"/>
      <c r="AK40" s="1184" t="s">
        <v>526</v>
      </c>
      <c r="AL40" s="1185"/>
      <c r="AM40" s="1185"/>
      <c r="AN40" s="1186"/>
      <c r="AO40" s="336">
        <v>-274102</v>
      </c>
      <c r="AP40" s="336">
        <v>-181765</v>
      </c>
      <c r="AQ40" s="337">
        <v>-135364</v>
      </c>
      <c r="AR40" s="338">
        <v>34.299999999999997</v>
      </c>
      <c r="AS40" s="335"/>
    </row>
    <row r="41" spans="1:46" x14ac:dyDescent="0.15">
      <c r="A41" s="291"/>
      <c r="B41" s="287"/>
      <c r="C41" s="287"/>
      <c r="D41" s="287"/>
      <c r="E41" s="287"/>
      <c r="F41" s="287"/>
      <c r="G41" s="287"/>
      <c r="H41" s="287"/>
      <c r="I41" s="287"/>
      <c r="J41" s="287"/>
      <c r="K41" s="287"/>
      <c r="L41" s="287"/>
      <c r="M41" s="287"/>
      <c r="N41" s="287"/>
      <c r="O41" s="287"/>
      <c r="P41" s="287"/>
      <c r="Q41" s="287"/>
      <c r="R41" s="287"/>
      <c r="S41" s="287"/>
      <c r="T41" s="287"/>
      <c r="U41" s="287"/>
      <c r="V41" s="287"/>
      <c r="W41" s="287"/>
      <c r="X41" s="287"/>
      <c r="Y41" s="287"/>
      <c r="Z41" s="287"/>
      <c r="AA41" s="287"/>
      <c r="AB41" s="287"/>
      <c r="AC41" s="287"/>
      <c r="AD41" s="287"/>
      <c r="AE41" s="287"/>
      <c r="AF41" s="287"/>
      <c r="AG41" s="287"/>
      <c r="AH41" s="287"/>
      <c r="AI41" s="287"/>
      <c r="AJ41" s="287"/>
      <c r="AK41" s="1190" t="s">
        <v>296</v>
      </c>
      <c r="AL41" s="1191"/>
      <c r="AM41" s="1191"/>
      <c r="AN41" s="1192"/>
      <c r="AO41" s="336">
        <v>112976</v>
      </c>
      <c r="AP41" s="336">
        <v>74918</v>
      </c>
      <c r="AQ41" s="337">
        <v>45431</v>
      </c>
      <c r="AR41" s="338">
        <v>64.900000000000006</v>
      </c>
      <c r="AS41" s="335"/>
    </row>
    <row r="42" spans="1:46" x14ac:dyDescent="0.15">
      <c r="A42" s="291"/>
      <c r="B42" s="287"/>
      <c r="C42" s="287"/>
      <c r="D42" s="287"/>
      <c r="E42" s="287"/>
      <c r="F42" s="287"/>
      <c r="G42" s="287"/>
      <c r="H42" s="287"/>
      <c r="I42" s="287"/>
      <c r="J42" s="287"/>
      <c r="K42" s="287"/>
      <c r="L42" s="287"/>
      <c r="M42" s="287"/>
      <c r="N42" s="287"/>
      <c r="O42" s="287"/>
      <c r="P42" s="287"/>
      <c r="Q42" s="287"/>
      <c r="R42" s="287"/>
      <c r="S42" s="287"/>
      <c r="T42" s="287"/>
      <c r="U42" s="287"/>
      <c r="V42" s="287"/>
      <c r="W42" s="287"/>
      <c r="X42" s="287"/>
      <c r="Y42" s="287"/>
      <c r="Z42" s="287"/>
      <c r="AA42" s="287"/>
      <c r="AB42" s="287"/>
      <c r="AC42" s="287"/>
      <c r="AD42" s="287"/>
      <c r="AE42" s="287"/>
      <c r="AF42" s="287"/>
      <c r="AG42" s="287"/>
      <c r="AH42" s="287"/>
      <c r="AI42" s="287"/>
      <c r="AJ42" s="287"/>
      <c r="AK42" s="341" t="s">
        <v>527</v>
      </c>
      <c r="AL42" s="287"/>
      <c r="AM42" s="287"/>
      <c r="AN42" s="287"/>
      <c r="AO42" s="287"/>
      <c r="AP42" s="287"/>
      <c r="AQ42" s="312"/>
      <c r="AR42" s="312"/>
      <c r="AS42" s="335"/>
    </row>
    <row r="43" spans="1:46" x14ac:dyDescent="0.15">
      <c r="A43" s="291"/>
      <c r="B43" s="287"/>
      <c r="C43" s="287"/>
      <c r="D43" s="287"/>
      <c r="E43" s="287"/>
      <c r="F43" s="287"/>
      <c r="G43" s="287"/>
      <c r="H43" s="287"/>
      <c r="I43" s="287"/>
      <c r="J43" s="287"/>
      <c r="K43" s="287"/>
      <c r="L43" s="287"/>
      <c r="M43" s="287"/>
      <c r="N43" s="287"/>
      <c r="O43" s="287"/>
      <c r="P43" s="287"/>
      <c r="Q43" s="287"/>
      <c r="R43" s="287"/>
      <c r="S43" s="287"/>
      <c r="T43" s="287"/>
      <c r="U43" s="287"/>
      <c r="V43" s="287"/>
      <c r="W43" s="287"/>
      <c r="X43" s="287"/>
      <c r="Y43" s="287"/>
      <c r="Z43" s="287"/>
      <c r="AA43" s="287"/>
      <c r="AB43" s="287"/>
      <c r="AC43" s="287"/>
      <c r="AD43" s="287"/>
      <c r="AE43" s="287"/>
      <c r="AF43" s="287"/>
      <c r="AG43" s="287"/>
      <c r="AH43" s="287"/>
      <c r="AI43" s="287"/>
      <c r="AJ43" s="287"/>
      <c r="AK43" s="287"/>
      <c r="AL43" s="287"/>
      <c r="AM43" s="287"/>
      <c r="AN43" s="287"/>
      <c r="AO43" s="287"/>
      <c r="AP43" s="342"/>
      <c r="AQ43" s="312"/>
      <c r="AR43" s="287"/>
      <c r="AS43" s="335"/>
    </row>
    <row r="44" spans="1:46" x14ac:dyDescent="0.15">
      <c r="A44" s="291"/>
      <c r="B44" s="287"/>
      <c r="C44" s="287"/>
      <c r="D44" s="287"/>
      <c r="E44" s="287"/>
      <c r="F44" s="287"/>
      <c r="G44" s="287"/>
      <c r="H44" s="287"/>
      <c r="I44" s="287"/>
      <c r="J44" s="287"/>
      <c r="K44" s="287"/>
      <c r="L44" s="287"/>
      <c r="M44" s="287"/>
      <c r="N44" s="287"/>
      <c r="O44" s="287"/>
      <c r="P44" s="287"/>
      <c r="Q44" s="287"/>
      <c r="R44" s="287"/>
      <c r="S44" s="287"/>
      <c r="T44" s="287"/>
      <c r="U44" s="287"/>
      <c r="V44" s="287"/>
      <c r="W44" s="287"/>
      <c r="X44" s="287"/>
      <c r="Y44" s="287"/>
      <c r="Z44" s="287"/>
      <c r="AA44" s="287"/>
      <c r="AB44" s="287"/>
      <c r="AC44" s="287"/>
      <c r="AD44" s="287"/>
      <c r="AE44" s="287"/>
      <c r="AF44" s="287"/>
      <c r="AG44" s="287"/>
      <c r="AH44" s="287"/>
      <c r="AI44" s="287"/>
      <c r="AJ44" s="287"/>
      <c r="AK44" s="287"/>
      <c r="AL44" s="287"/>
      <c r="AM44" s="287"/>
      <c r="AN44" s="287"/>
      <c r="AO44" s="287"/>
      <c r="AP44" s="287"/>
      <c r="AQ44" s="312"/>
      <c r="AR44" s="287"/>
    </row>
    <row r="45" spans="1:46" x14ac:dyDescent="0.15">
      <c r="A45" s="289"/>
      <c r="B45" s="289"/>
      <c r="C45" s="289"/>
      <c r="D45" s="289"/>
      <c r="E45" s="289"/>
      <c r="F45" s="289"/>
      <c r="G45" s="289"/>
      <c r="H45" s="289"/>
      <c r="I45" s="289"/>
      <c r="J45" s="289"/>
      <c r="K45" s="289"/>
      <c r="L45" s="289"/>
      <c r="M45" s="289"/>
      <c r="N45" s="289"/>
      <c r="O45" s="289"/>
      <c r="P45" s="289"/>
      <c r="Q45" s="289"/>
      <c r="R45" s="289"/>
      <c r="S45" s="289"/>
      <c r="T45" s="289"/>
      <c r="U45" s="289"/>
      <c r="V45" s="289"/>
      <c r="W45" s="289"/>
      <c r="X45" s="289"/>
      <c r="Y45" s="289"/>
      <c r="Z45" s="289"/>
      <c r="AA45" s="289"/>
      <c r="AB45" s="289"/>
      <c r="AC45" s="289"/>
      <c r="AD45" s="289"/>
      <c r="AE45" s="289"/>
      <c r="AF45" s="289"/>
      <c r="AG45" s="289"/>
      <c r="AH45" s="289"/>
      <c r="AI45" s="289"/>
      <c r="AJ45" s="289"/>
      <c r="AK45" s="289"/>
      <c r="AL45" s="289"/>
      <c r="AM45" s="289"/>
      <c r="AN45" s="289"/>
      <c r="AO45" s="289"/>
      <c r="AP45" s="289"/>
      <c r="AQ45" s="343"/>
      <c r="AR45" s="289"/>
      <c r="AS45" s="289"/>
      <c r="AT45" s="287"/>
    </row>
    <row r="46" spans="1:46" x14ac:dyDescent="0.15">
      <c r="A46" s="344"/>
      <c r="B46" s="344"/>
      <c r="C46" s="344"/>
      <c r="D46" s="344"/>
      <c r="E46" s="344"/>
      <c r="F46" s="344"/>
      <c r="G46" s="344"/>
      <c r="H46" s="344"/>
      <c r="I46" s="344"/>
      <c r="J46" s="344"/>
      <c r="K46" s="344"/>
      <c r="L46" s="344"/>
      <c r="M46" s="344"/>
      <c r="N46" s="344"/>
      <c r="O46" s="344"/>
      <c r="P46" s="344"/>
      <c r="Q46" s="344"/>
      <c r="R46" s="344"/>
      <c r="S46" s="344"/>
      <c r="T46" s="344"/>
      <c r="U46" s="344"/>
      <c r="V46" s="344"/>
      <c r="W46" s="344"/>
      <c r="X46" s="344"/>
      <c r="Y46" s="344"/>
      <c r="Z46" s="344"/>
      <c r="AA46" s="344"/>
      <c r="AB46" s="344"/>
      <c r="AC46" s="344"/>
      <c r="AD46" s="344"/>
      <c r="AE46" s="344"/>
      <c r="AF46" s="344"/>
      <c r="AG46" s="344"/>
      <c r="AH46" s="344"/>
      <c r="AI46" s="344"/>
      <c r="AJ46" s="344"/>
      <c r="AK46" s="344"/>
      <c r="AL46" s="344"/>
      <c r="AM46" s="344"/>
      <c r="AN46" s="344"/>
      <c r="AO46" s="344"/>
      <c r="AP46" s="344"/>
      <c r="AQ46" s="344"/>
      <c r="AR46" s="344"/>
      <c r="AS46" s="344"/>
      <c r="AT46" s="287"/>
    </row>
    <row r="47" spans="1:46" ht="17.25" customHeight="1" x14ac:dyDescent="0.15">
      <c r="A47" s="345" t="s">
        <v>528</v>
      </c>
      <c r="B47" s="287"/>
      <c r="C47" s="287"/>
      <c r="D47" s="287"/>
      <c r="E47" s="287"/>
      <c r="F47" s="287"/>
      <c r="G47" s="287"/>
      <c r="H47" s="287"/>
      <c r="I47" s="287"/>
      <c r="J47" s="287"/>
      <c r="K47" s="287"/>
      <c r="L47" s="287"/>
      <c r="M47" s="287"/>
      <c r="N47" s="287"/>
      <c r="O47" s="287"/>
      <c r="P47" s="287"/>
      <c r="Q47" s="287"/>
      <c r="R47" s="287"/>
      <c r="S47" s="287"/>
      <c r="T47" s="287"/>
      <c r="U47" s="287"/>
      <c r="V47" s="287"/>
      <c r="W47" s="287"/>
      <c r="X47" s="287"/>
      <c r="Y47" s="287"/>
      <c r="Z47" s="287"/>
      <c r="AA47" s="287"/>
      <c r="AB47" s="287"/>
      <c r="AC47" s="287"/>
      <c r="AD47" s="287"/>
      <c r="AE47" s="287"/>
      <c r="AF47" s="287"/>
      <c r="AG47" s="287"/>
      <c r="AH47" s="287"/>
      <c r="AI47" s="287"/>
      <c r="AJ47" s="287"/>
      <c r="AK47" s="287"/>
      <c r="AL47" s="287"/>
      <c r="AM47" s="287"/>
      <c r="AN47" s="287"/>
      <c r="AO47" s="287"/>
      <c r="AP47" s="287"/>
      <c r="AQ47" s="287"/>
      <c r="AR47" s="287"/>
    </row>
    <row r="48" spans="1:46" x14ac:dyDescent="0.15">
      <c r="A48" s="291"/>
      <c r="B48" s="287"/>
      <c r="C48" s="287"/>
      <c r="D48" s="287"/>
      <c r="E48" s="287"/>
      <c r="F48" s="287"/>
      <c r="G48" s="287"/>
      <c r="H48" s="287"/>
      <c r="I48" s="287"/>
      <c r="J48" s="287"/>
      <c r="K48" s="287"/>
      <c r="L48" s="287"/>
      <c r="M48" s="287"/>
      <c r="N48" s="287"/>
      <c r="O48" s="287"/>
      <c r="P48" s="287"/>
      <c r="Q48" s="287"/>
      <c r="R48" s="287"/>
      <c r="S48" s="287"/>
      <c r="T48" s="287"/>
      <c r="U48" s="287"/>
      <c r="V48" s="287"/>
      <c r="W48" s="287"/>
      <c r="X48" s="287"/>
      <c r="Y48" s="287"/>
      <c r="Z48" s="287"/>
      <c r="AA48" s="287"/>
      <c r="AB48" s="287"/>
      <c r="AC48" s="287"/>
      <c r="AD48" s="287"/>
      <c r="AE48" s="287"/>
      <c r="AF48" s="287"/>
      <c r="AG48" s="287"/>
      <c r="AH48" s="287"/>
      <c r="AI48" s="287"/>
      <c r="AJ48" s="287"/>
      <c r="AK48" s="346" t="s">
        <v>529</v>
      </c>
      <c r="AL48" s="346"/>
      <c r="AM48" s="346"/>
      <c r="AN48" s="346"/>
      <c r="AO48" s="346"/>
      <c r="AP48" s="346"/>
      <c r="AQ48" s="347"/>
      <c r="AR48" s="346"/>
    </row>
    <row r="49" spans="1:44" ht="13.5" customHeight="1" x14ac:dyDescent="0.15">
      <c r="A49" s="291"/>
      <c r="B49" s="287"/>
      <c r="C49" s="287"/>
      <c r="D49" s="287"/>
      <c r="E49" s="287"/>
      <c r="F49" s="287"/>
      <c r="G49" s="287"/>
      <c r="H49" s="287"/>
      <c r="I49" s="287"/>
      <c r="J49" s="287"/>
      <c r="K49" s="287"/>
      <c r="L49" s="287"/>
      <c r="M49" s="287"/>
      <c r="N49" s="287"/>
      <c r="O49" s="287"/>
      <c r="P49" s="287"/>
      <c r="Q49" s="287"/>
      <c r="R49" s="287"/>
      <c r="S49" s="287"/>
      <c r="T49" s="287"/>
      <c r="U49" s="287"/>
      <c r="V49" s="287"/>
      <c r="W49" s="287"/>
      <c r="X49" s="287"/>
      <c r="Y49" s="287"/>
      <c r="Z49" s="287"/>
      <c r="AA49" s="287"/>
      <c r="AB49" s="287"/>
      <c r="AC49" s="287"/>
      <c r="AD49" s="287"/>
      <c r="AE49" s="287"/>
      <c r="AF49" s="287"/>
      <c r="AG49" s="287"/>
      <c r="AH49" s="287"/>
      <c r="AI49" s="287"/>
      <c r="AJ49" s="287"/>
      <c r="AK49" s="348"/>
      <c r="AL49" s="349"/>
      <c r="AM49" s="1179" t="s">
        <v>495</v>
      </c>
      <c r="AN49" s="1181" t="s">
        <v>530</v>
      </c>
      <c r="AO49" s="1182"/>
      <c r="AP49" s="1182"/>
      <c r="AQ49" s="1182"/>
      <c r="AR49" s="1183"/>
    </row>
    <row r="50" spans="1:44" x14ac:dyDescent="0.15">
      <c r="A50" s="291"/>
      <c r="B50" s="287"/>
      <c r="C50" s="287"/>
      <c r="D50" s="287"/>
      <c r="E50" s="287"/>
      <c r="F50" s="287"/>
      <c r="G50" s="287"/>
      <c r="H50" s="287"/>
      <c r="I50" s="287"/>
      <c r="J50" s="287"/>
      <c r="K50" s="287"/>
      <c r="L50" s="287"/>
      <c r="M50" s="287"/>
      <c r="N50" s="287"/>
      <c r="O50" s="287"/>
      <c r="P50" s="287"/>
      <c r="Q50" s="287"/>
      <c r="R50" s="287"/>
      <c r="S50" s="287"/>
      <c r="T50" s="287"/>
      <c r="U50" s="287"/>
      <c r="V50" s="287"/>
      <c r="W50" s="287"/>
      <c r="X50" s="287"/>
      <c r="Y50" s="287"/>
      <c r="Z50" s="287"/>
      <c r="AA50" s="287"/>
      <c r="AB50" s="287"/>
      <c r="AC50" s="287"/>
      <c r="AD50" s="287"/>
      <c r="AE50" s="287"/>
      <c r="AF50" s="287"/>
      <c r="AG50" s="287"/>
      <c r="AH50" s="287"/>
      <c r="AI50" s="287"/>
      <c r="AJ50" s="287"/>
      <c r="AK50" s="350"/>
      <c r="AL50" s="351"/>
      <c r="AM50" s="1180"/>
      <c r="AN50" s="352" t="s">
        <v>531</v>
      </c>
      <c r="AO50" s="353" t="s">
        <v>532</v>
      </c>
      <c r="AP50" s="354" t="s">
        <v>533</v>
      </c>
      <c r="AQ50" s="355" t="s">
        <v>534</v>
      </c>
      <c r="AR50" s="356" t="s">
        <v>535</v>
      </c>
    </row>
    <row r="51" spans="1:44" x14ac:dyDescent="0.15">
      <c r="A51" s="291"/>
      <c r="B51" s="287"/>
      <c r="C51" s="287"/>
      <c r="D51" s="287"/>
      <c r="E51" s="287"/>
      <c r="F51" s="287"/>
      <c r="G51" s="287"/>
      <c r="H51" s="287"/>
      <c r="I51" s="287"/>
      <c r="J51" s="287"/>
      <c r="K51" s="287"/>
      <c r="L51" s="287"/>
      <c r="M51" s="287"/>
      <c r="N51" s="287"/>
      <c r="O51" s="287"/>
      <c r="P51" s="287"/>
      <c r="Q51" s="287"/>
      <c r="R51" s="287"/>
      <c r="S51" s="287"/>
      <c r="T51" s="287"/>
      <c r="U51" s="287"/>
      <c r="V51" s="287"/>
      <c r="W51" s="287"/>
      <c r="X51" s="287"/>
      <c r="Y51" s="287"/>
      <c r="Z51" s="287"/>
      <c r="AA51" s="287"/>
      <c r="AB51" s="287"/>
      <c r="AC51" s="287"/>
      <c r="AD51" s="287"/>
      <c r="AE51" s="287"/>
      <c r="AF51" s="287"/>
      <c r="AG51" s="287"/>
      <c r="AH51" s="287"/>
      <c r="AI51" s="287"/>
      <c r="AJ51" s="287"/>
      <c r="AK51" s="348" t="s">
        <v>536</v>
      </c>
      <c r="AL51" s="349"/>
      <c r="AM51" s="357">
        <v>774438</v>
      </c>
      <c r="AN51" s="358">
        <v>635828</v>
      </c>
      <c r="AO51" s="359">
        <v>-10.1</v>
      </c>
      <c r="AP51" s="360">
        <v>288550</v>
      </c>
      <c r="AQ51" s="361">
        <v>20.8</v>
      </c>
      <c r="AR51" s="362">
        <v>-30.9</v>
      </c>
    </row>
    <row r="52" spans="1:44" x14ac:dyDescent="0.15">
      <c r="A52" s="291"/>
      <c r="B52" s="287"/>
      <c r="C52" s="287"/>
      <c r="D52" s="287"/>
      <c r="E52" s="287"/>
      <c r="F52" s="287"/>
      <c r="G52" s="287"/>
      <c r="H52" s="287"/>
      <c r="I52" s="287"/>
      <c r="J52" s="287"/>
      <c r="K52" s="287"/>
      <c r="L52" s="287"/>
      <c r="M52" s="287"/>
      <c r="N52" s="287"/>
      <c r="O52" s="287"/>
      <c r="P52" s="287"/>
      <c r="Q52" s="287"/>
      <c r="R52" s="287"/>
      <c r="S52" s="287"/>
      <c r="T52" s="287"/>
      <c r="U52" s="287"/>
      <c r="V52" s="287"/>
      <c r="W52" s="287"/>
      <c r="X52" s="287"/>
      <c r="Y52" s="287"/>
      <c r="Z52" s="287"/>
      <c r="AA52" s="287"/>
      <c r="AB52" s="287"/>
      <c r="AC52" s="287"/>
      <c r="AD52" s="287"/>
      <c r="AE52" s="287"/>
      <c r="AF52" s="287"/>
      <c r="AG52" s="287"/>
      <c r="AH52" s="287"/>
      <c r="AI52" s="287"/>
      <c r="AJ52" s="287"/>
      <c r="AK52" s="363"/>
      <c r="AL52" s="364" t="s">
        <v>537</v>
      </c>
      <c r="AM52" s="365">
        <v>544105</v>
      </c>
      <c r="AN52" s="366">
        <v>446720</v>
      </c>
      <c r="AO52" s="367">
        <v>29.7</v>
      </c>
      <c r="AP52" s="368">
        <v>141525</v>
      </c>
      <c r="AQ52" s="369">
        <v>10.1</v>
      </c>
      <c r="AR52" s="370">
        <v>19.600000000000001</v>
      </c>
    </row>
    <row r="53" spans="1:44" x14ac:dyDescent="0.15">
      <c r="A53" s="291"/>
      <c r="B53" s="287"/>
      <c r="C53" s="287"/>
      <c r="D53" s="287"/>
      <c r="E53" s="287"/>
      <c r="F53" s="287"/>
      <c r="G53" s="287"/>
      <c r="H53" s="287"/>
      <c r="I53" s="287"/>
      <c r="J53" s="287"/>
      <c r="K53" s="287"/>
      <c r="L53" s="287"/>
      <c r="M53" s="287"/>
      <c r="N53" s="287"/>
      <c r="O53" s="287"/>
      <c r="P53" s="287"/>
      <c r="Q53" s="287"/>
      <c r="R53" s="287"/>
      <c r="S53" s="287"/>
      <c r="T53" s="287"/>
      <c r="U53" s="287"/>
      <c r="V53" s="287"/>
      <c r="W53" s="287"/>
      <c r="X53" s="287"/>
      <c r="Y53" s="287"/>
      <c r="Z53" s="287"/>
      <c r="AA53" s="287"/>
      <c r="AB53" s="287"/>
      <c r="AC53" s="287"/>
      <c r="AD53" s="287"/>
      <c r="AE53" s="287"/>
      <c r="AF53" s="287"/>
      <c r="AG53" s="287"/>
      <c r="AH53" s="287"/>
      <c r="AI53" s="287"/>
      <c r="AJ53" s="287"/>
      <c r="AK53" s="348" t="s">
        <v>538</v>
      </c>
      <c r="AL53" s="349"/>
      <c r="AM53" s="357">
        <v>484152</v>
      </c>
      <c r="AN53" s="358">
        <v>389816</v>
      </c>
      <c r="AO53" s="359">
        <v>-38.700000000000003</v>
      </c>
      <c r="AP53" s="360">
        <v>287914</v>
      </c>
      <c r="AQ53" s="361">
        <v>-0.2</v>
      </c>
      <c r="AR53" s="362">
        <v>-38.5</v>
      </c>
    </row>
    <row r="54" spans="1:44" x14ac:dyDescent="0.15">
      <c r="A54" s="291"/>
      <c r="B54" s="287"/>
      <c r="C54" s="287"/>
      <c r="D54" s="287"/>
      <c r="E54" s="287"/>
      <c r="F54" s="287"/>
      <c r="G54" s="287"/>
      <c r="H54" s="287"/>
      <c r="I54" s="287"/>
      <c r="J54" s="287"/>
      <c r="K54" s="287"/>
      <c r="L54" s="287"/>
      <c r="M54" s="287"/>
      <c r="N54" s="287"/>
      <c r="O54" s="287"/>
      <c r="P54" s="287"/>
      <c r="Q54" s="287"/>
      <c r="R54" s="287"/>
      <c r="S54" s="287"/>
      <c r="T54" s="287"/>
      <c r="U54" s="287"/>
      <c r="V54" s="287"/>
      <c r="W54" s="287"/>
      <c r="X54" s="287"/>
      <c r="Y54" s="287"/>
      <c r="Z54" s="287"/>
      <c r="AA54" s="287"/>
      <c r="AB54" s="287"/>
      <c r="AC54" s="287"/>
      <c r="AD54" s="287"/>
      <c r="AE54" s="287"/>
      <c r="AF54" s="287"/>
      <c r="AG54" s="287"/>
      <c r="AH54" s="287"/>
      <c r="AI54" s="287"/>
      <c r="AJ54" s="287"/>
      <c r="AK54" s="363"/>
      <c r="AL54" s="364" t="s">
        <v>537</v>
      </c>
      <c r="AM54" s="365">
        <v>327692</v>
      </c>
      <c r="AN54" s="366">
        <v>263842</v>
      </c>
      <c r="AO54" s="367">
        <v>-40.9</v>
      </c>
      <c r="AP54" s="368">
        <v>146531</v>
      </c>
      <c r="AQ54" s="369">
        <v>3.5</v>
      </c>
      <c r="AR54" s="370">
        <v>-44.4</v>
      </c>
    </row>
    <row r="55" spans="1:44" x14ac:dyDescent="0.15">
      <c r="A55" s="291"/>
      <c r="B55" s="287"/>
      <c r="C55" s="287"/>
      <c r="D55" s="287"/>
      <c r="E55" s="287"/>
      <c r="F55" s="287"/>
      <c r="G55" s="287"/>
      <c r="H55" s="287"/>
      <c r="I55" s="287"/>
      <c r="J55" s="287"/>
      <c r="K55" s="287"/>
      <c r="L55" s="287"/>
      <c r="M55" s="287"/>
      <c r="N55" s="287"/>
      <c r="O55" s="287"/>
      <c r="P55" s="287"/>
      <c r="Q55" s="287"/>
      <c r="R55" s="287"/>
      <c r="S55" s="287"/>
      <c r="T55" s="287"/>
      <c r="U55" s="287"/>
      <c r="V55" s="287"/>
      <c r="W55" s="287"/>
      <c r="X55" s="287"/>
      <c r="Y55" s="287"/>
      <c r="Z55" s="287"/>
      <c r="AA55" s="287"/>
      <c r="AB55" s="287"/>
      <c r="AC55" s="287"/>
      <c r="AD55" s="287"/>
      <c r="AE55" s="287"/>
      <c r="AF55" s="287"/>
      <c r="AG55" s="287"/>
      <c r="AH55" s="287"/>
      <c r="AI55" s="287"/>
      <c r="AJ55" s="287"/>
      <c r="AK55" s="348" t="s">
        <v>539</v>
      </c>
      <c r="AL55" s="349"/>
      <c r="AM55" s="357">
        <v>576872</v>
      </c>
      <c r="AN55" s="358">
        <v>458563</v>
      </c>
      <c r="AO55" s="359">
        <v>17.600000000000001</v>
      </c>
      <c r="AP55" s="360">
        <v>310300</v>
      </c>
      <c r="AQ55" s="361">
        <v>7.8</v>
      </c>
      <c r="AR55" s="362">
        <v>9.8000000000000007</v>
      </c>
    </row>
    <row r="56" spans="1:44" x14ac:dyDescent="0.15">
      <c r="A56" s="291"/>
      <c r="B56" s="287"/>
      <c r="C56" s="287"/>
      <c r="D56" s="287"/>
      <c r="E56" s="287"/>
      <c r="F56" s="287"/>
      <c r="G56" s="287"/>
      <c r="H56" s="287"/>
      <c r="I56" s="287"/>
      <c r="J56" s="287"/>
      <c r="K56" s="287"/>
      <c r="L56" s="287"/>
      <c r="M56" s="287"/>
      <c r="N56" s="287"/>
      <c r="O56" s="287"/>
      <c r="P56" s="287"/>
      <c r="Q56" s="287"/>
      <c r="R56" s="287"/>
      <c r="S56" s="287"/>
      <c r="T56" s="287"/>
      <c r="U56" s="287"/>
      <c r="V56" s="287"/>
      <c r="W56" s="287"/>
      <c r="X56" s="287"/>
      <c r="Y56" s="287"/>
      <c r="Z56" s="287"/>
      <c r="AA56" s="287"/>
      <c r="AB56" s="287"/>
      <c r="AC56" s="287"/>
      <c r="AD56" s="287"/>
      <c r="AE56" s="287"/>
      <c r="AF56" s="287"/>
      <c r="AG56" s="287"/>
      <c r="AH56" s="287"/>
      <c r="AI56" s="287"/>
      <c r="AJ56" s="287"/>
      <c r="AK56" s="363"/>
      <c r="AL56" s="364" t="s">
        <v>537</v>
      </c>
      <c r="AM56" s="365">
        <v>348559</v>
      </c>
      <c r="AN56" s="366">
        <v>277074</v>
      </c>
      <c r="AO56" s="367">
        <v>5</v>
      </c>
      <c r="AP56" s="368">
        <v>157576</v>
      </c>
      <c r="AQ56" s="369">
        <v>7.5</v>
      </c>
      <c r="AR56" s="370">
        <v>-2.5</v>
      </c>
    </row>
    <row r="57" spans="1:44" x14ac:dyDescent="0.15">
      <c r="A57" s="291"/>
      <c r="B57" s="287"/>
      <c r="C57" s="287"/>
      <c r="D57" s="287"/>
      <c r="E57" s="287"/>
      <c r="F57" s="287"/>
      <c r="G57" s="287"/>
      <c r="H57" s="287"/>
      <c r="I57" s="287"/>
      <c r="J57" s="287"/>
      <c r="K57" s="287"/>
      <c r="L57" s="287"/>
      <c r="M57" s="287"/>
      <c r="N57" s="287"/>
      <c r="O57" s="287"/>
      <c r="P57" s="287"/>
      <c r="Q57" s="287"/>
      <c r="R57" s="287"/>
      <c r="S57" s="287"/>
      <c r="T57" s="287"/>
      <c r="U57" s="287"/>
      <c r="V57" s="287"/>
      <c r="W57" s="287"/>
      <c r="X57" s="287"/>
      <c r="Y57" s="287"/>
      <c r="Z57" s="287"/>
      <c r="AA57" s="287"/>
      <c r="AB57" s="287"/>
      <c r="AC57" s="287"/>
      <c r="AD57" s="287"/>
      <c r="AE57" s="287"/>
      <c r="AF57" s="287"/>
      <c r="AG57" s="287"/>
      <c r="AH57" s="287"/>
      <c r="AI57" s="287"/>
      <c r="AJ57" s="287"/>
      <c r="AK57" s="348" t="s">
        <v>540</v>
      </c>
      <c r="AL57" s="349"/>
      <c r="AM57" s="357">
        <v>615249</v>
      </c>
      <c r="AN57" s="358">
        <v>424310</v>
      </c>
      <c r="AO57" s="359">
        <v>-7.5</v>
      </c>
      <c r="AP57" s="360">
        <v>317319</v>
      </c>
      <c r="AQ57" s="361">
        <v>2.2999999999999998</v>
      </c>
      <c r="AR57" s="362">
        <v>-9.8000000000000007</v>
      </c>
    </row>
    <row r="58" spans="1:44" x14ac:dyDescent="0.15">
      <c r="A58" s="291"/>
      <c r="B58" s="287"/>
      <c r="C58" s="287"/>
      <c r="D58" s="287"/>
      <c r="E58" s="287"/>
      <c r="F58" s="287"/>
      <c r="G58" s="287"/>
      <c r="H58" s="287"/>
      <c r="I58" s="287"/>
      <c r="J58" s="287"/>
      <c r="K58" s="287"/>
      <c r="L58" s="287"/>
      <c r="M58" s="287"/>
      <c r="N58" s="287"/>
      <c r="O58" s="287"/>
      <c r="P58" s="287"/>
      <c r="Q58" s="287"/>
      <c r="R58" s="287"/>
      <c r="S58" s="287"/>
      <c r="T58" s="287"/>
      <c r="U58" s="287"/>
      <c r="V58" s="287"/>
      <c r="W58" s="287"/>
      <c r="X58" s="287"/>
      <c r="Y58" s="287"/>
      <c r="Z58" s="287"/>
      <c r="AA58" s="287"/>
      <c r="AB58" s="287"/>
      <c r="AC58" s="287"/>
      <c r="AD58" s="287"/>
      <c r="AE58" s="287"/>
      <c r="AF58" s="287"/>
      <c r="AG58" s="287"/>
      <c r="AH58" s="287"/>
      <c r="AI58" s="287"/>
      <c r="AJ58" s="287"/>
      <c r="AK58" s="363"/>
      <c r="AL58" s="364" t="s">
        <v>537</v>
      </c>
      <c r="AM58" s="365">
        <v>265117</v>
      </c>
      <c r="AN58" s="366">
        <v>182839</v>
      </c>
      <c r="AO58" s="367">
        <v>-34</v>
      </c>
      <c r="AP58" s="368">
        <v>164214</v>
      </c>
      <c r="AQ58" s="369">
        <v>4.2</v>
      </c>
      <c r="AR58" s="370">
        <v>-38.200000000000003</v>
      </c>
    </row>
    <row r="59" spans="1:44" x14ac:dyDescent="0.15">
      <c r="A59" s="291"/>
      <c r="B59" s="287"/>
      <c r="C59" s="287"/>
      <c r="D59" s="287"/>
      <c r="E59" s="287"/>
      <c r="F59" s="287"/>
      <c r="G59" s="287"/>
      <c r="H59" s="287"/>
      <c r="I59" s="287"/>
      <c r="J59" s="287"/>
      <c r="K59" s="287"/>
      <c r="L59" s="287"/>
      <c r="M59" s="287"/>
      <c r="N59" s="287"/>
      <c r="O59" s="287"/>
      <c r="P59" s="287"/>
      <c r="Q59" s="287"/>
      <c r="R59" s="287"/>
      <c r="S59" s="287"/>
      <c r="T59" s="287"/>
      <c r="U59" s="287"/>
      <c r="V59" s="287"/>
      <c r="W59" s="287"/>
      <c r="X59" s="287"/>
      <c r="Y59" s="287"/>
      <c r="Z59" s="287"/>
      <c r="AA59" s="287"/>
      <c r="AB59" s="287"/>
      <c r="AC59" s="287"/>
      <c r="AD59" s="287"/>
      <c r="AE59" s="287"/>
      <c r="AF59" s="287"/>
      <c r="AG59" s="287"/>
      <c r="AH59" s="287"/>
      <c r="AI59" s="287"/>
      <c r="AJ59" s="287"/>
      <c r="AK59" s="348" t="s">
        <v>541</v>
      </c>
      <c r="AL59" s="349"/>
      <c r="AM59" s="357">
        <v>391089</v>
      </c>
      <c r="AN59" s="358">
        <v>259343</v>
      </c>
      <c r="AO59" s="359">
        <v>-38.9</v>
      </c>
      <c r="AP59" s="360">
        <v>289738</v>
      </c>
      <c r="AQ59" s="361">
        <v>-8.6999999999999993</v>
      </c>
      <c r="AR59" s="362">
        <v>-30.2</v>
      </c>
    </row>
    <row r="60" spans="1:44" x14ac:dyDescent="0.15">
      <c r="A60" s="291"/>
      <c r="B60" s="287"/>
      <c r="C60" s="287"/>
      <c r="D60" s="287"/>
      <c r="E60" s="287"/>
      <c r="F60" s="287"/>
      <c r="G60" s="287"/>
      <c r="H60" s="287"/>
      <c r="I60" s="287"/>
      <c r="J60" s="287"/>
      <c r="K60" s="287"/>
      <c r="L60" s="287"/>
      <c r="M60" s="287"/>
      <c r="N60" s="287"/>
      <c r="O60" s="287"/>
      <c r="P60" s="287"/>
      <c r="Q60" s="287"/>
      <c r="R60" s="287"/>
      <c r="S60" s="287"/>
      <c r="T60" s="287"/>
      <c r="U60" s="287"/>
      <c r="V60" s="287"/>
      <c r="W60" s="287"/>
      <c r="X60" s="287"/>
      <c r="Y60" s="287"/>
      <c r="Z60" s="287"/>
      <c r="AA60" s="287"/>
      <c r="AB60" s="287"/>
      <c r="AC60" s="287"/>
      <c r="AD60" s="287"/>
      <c r="AE60" s="287"/>
      <c r="AF60" s="287"/>
      <c r="AG60" s="287"/>
      <c r="AH60" s="287"/>
      <c r="AI60" s="287"/>
      <c r="AJ60" s="287"/>
      <c r="AK60" s="363"/>
      <c r="AL60" s="364" t="s">
        <v>537</v>
      </c>
      <c r="AM60" s="365">
        <v>227987</v>
      </c>
      <c r="AN60" s="366">
        <v>151185</v>
      </c>
      <c r="AO60" s="367">
        <v>-17.3</v>
      </c>
      <c r="AP60" s="368">
        <v>156238</v>
      </c>
      <c r="AQ60" s="369">
        <v>-4.9000000000000004</v>
      </c>
      <c r="AR60" s="370">
        <v>-12.4</v>
      </c>
    </row>
    <row r="61" spans="1:44" x14ac:dyDescent="0.15">
      <c r="A61" s="291"/>
      <c r="B61" s="287"/>
      <c r="C61" s="287"/>
      <c r="D61" s="287"/>
      <c r="E61" s="287"/>
      <c r="F61" s="287"/>
      <c r="G61" s="287"/>
      <c r="H61" s="287"/>
      <c r="I61" s="287"/>
      <c r="J61" s="287"/>
      <c r="K61" s="287"/>
      <c r="L61" s="287"/>
      <c r="M61" s="287"/>
      <c r="N61" s="287"/>
      <c r="O61" s="287"/>
      <c r="P61" s="287"/>
      <c r="Q61" s="287"/>
      <c r="R61" s="287"/>
      <c r="S61" s="287"/>
      <c r="T61" s="287"/>
      <c r="U61" s="287"/>
      <c r="V61" s="287"/>
      <c r="W61" s="287"/>
      <c r="X61" s="287"/>
      <c r="Y61" s="287"/>
      <c r="Z61" s="287"/>
      <c r="AA61" s="287"/>
      <c r="AB61" s="287"/>
      <c r="AC61" s="287"/>
      <c r="AD61" s="287"/>
      <c r="AE61" s="287"/>
      <c r="AF61" s="287"/>
      <c r="AG61" s="287"/>
      <c r="AH61" s="287"/>
      <c r="AI61" s="287"/>
      <c r="AJ61" s="287"/>
      <c r="AK61" s="348" t="s">
        <v>542</v>
      </c>
      <c r="AL61" s="371"/>
      <c r="AM61" s="372">
        <v>568360</v>
      </c>
      <c r="AN61" s="373">
        <v>433572</v>
      </c>
      <c r="AO61" s="374">
        <v>-15.5</v>
      </c>
      <c r="AP61" s="375">
        <v>298764</v>
      </c>
      <c r="AQ61" s="376">
        <v>4.4000000000000004</v>
      </c>
      <c r="AR61" s="362">
        <v>-19.899999999999999</v>
      </c>
    </row>
    <row r="62" spans="1:44" x14ac:dyDescent="0.15">
      <c r="A62" s="291"/>
      <c r="B62" s="287"/>
      <c r="C62" s="287"/>
      <c r="D62" s="287"/>
      <c r="E62" s="287"/>
      <c r="F62" s="287"/>
      <c r="G62" s="287"/>
      <c r="H62" s="287"/>
      <c r="I62" s="287"/>
      <c r="J62" s="287"/>
      <c r="K62" s="287"/>
      <c r="L62" s="287"/>
      <c r="M62" s="287"/>
      <c r="N62" s="287"/>
      <c r="O62" s="287"/>
      <c r="P62" s="287"/>
      <c r="Q62" s="287"/>
      <c r="R62" s="287"/>
      <c r="S62" s="287"/>
      <c r="T62" s="287"/>
      <c r="U62" s="287"/>
      <c r="V62" s="287"/>
      <c r="W62" s="287"/>
      <c r="X62" s="287"/>
      <c r="Y62" s="287"/>
      <c r="Z62" s="287"/>
      <c r="AA62" s="287"/>
      <c r="AB62" s="287"/>
      <c r="AC62" s="287"/>
      <c r="AD62" s="287"/>
      <c r="AE62" s="287"/>
      <c r="AF62" s="287"/>
      <c r="AG62" s="287"/>
      <c r="AH62" s="287"/>
      <c r="AI62" s="287"/>
      <c r="AJ62" s="287"/>
      <c r="AK62" s="363"/>
      <c r="AL62" s="364" t="s">
        <v>537</v>
      </c>
      <c r="AM62" s="365">
        <v>342692</v>
      </c>
      <c r="AN62" s="366">
        <v>264332</v>
      </c>
      <c r="AO62" s="367">
        <v>-11.5</v>
      </c>
      <c r="AP62" s="368">
        <v>153217</v>
      </c>
      <c r="AQ62" s="369">
        <v>4.0999999999999996</v>
      </c>
      <c r="AR62" s="370">
        <v>-15.6</v>
      </c>
    </row>
    <row r="63" spans="1:44" x14ac:dyDescent="0.15">
      <c r="A63" s="291"/>
      <c r="B63" s="287"/>
      <c r="C63" s="287"/>
      <c r="D63" s="287"/>
      <c r="E63" s="287"/>
      <c r="F63" s="287"/>
      <c r="G63" s="287"/>
      <c r="H63" s="287"/>
      <c r="I63" s="287"/>
      <c r="J63" s="287"/>
      <c r="K63" s="287"/>
      <c r="L63" s="287"/>
      <c r="M63" s="287"/>
      <c r="N63" s="287"/>
      <c r="O63" s="287"/>
      <c r="P63" s="287"/>
      <c r="Q63" s="287"/>
      <c r="R63" s="287"/>
      <c r="S63" s="287"/>
      <c r="T63" s="287"/>
      <c r="U63" s="287"/>
      <c r="V63" s="287"/>
      <c r="W63" s="287"/>
      <c r="X63" s="287"/>
      <c r="Y63" s="287"/>
      <c r="Z63" s="287"/>
      <c r="AA63" s="287"/>
      <c r="AB63" s="287"/>
      <c r="AC63" s="287"/>
      <c r="AD63" s="287"/>
      <c r="AE63" s="287"/>
      <c r="AF63" s="287"/>
      <c r="AG63" s="287"/>
      <c r="AH63" s="287"/>
      <c r="AI63" s="287"/>
      <c r="AJ63" s="287"/>
      <c r="AK63" s="287"/>
      <c r="AL63" s="287"/>
      <c r="AM63" s="287"/>
      <c r="AN63" s="287"/>
      <c r="AO63" s="287"/>
      <c r="AP63" s="287"/>
      <c r="AQ63" s="287"/>
      <c r="AR63" s="287"/>
    </row>
    <row r="64" spans="1:44" x14ac:dyDescent="0.15">
      <c r="A64" s="291"/>
      <c r="B64" s="287"/>
      <c r="C64" s="287"/>
      <c r="D64" s="287"/>
      <c r="E64" s="287"/>
      <c r="F64" s="287"/>
      <c r="G64" s="287"/>
      <c r="H64" s="287"/>
      <c r="I64" s="287"/>
      <c r="J64" s="287"/>
      <c r="K64" s="287"/>
      <c r="L64" s="287"/>
      <c r="M64" s="287"/>
      <c r="N64" s="287"/>
      <c r="O64" s="287"/>
      <c r="P64" s="287"/>
      <c r="Q64" s="287"/>
      <c r="R64" s="287"/>
      <c r="S64" s="287"/>
      <c r="T64" s="287"/>
      <c r="U64" s="287"/>
      <c r="V64" s="287"/>
      <c r="W64" s="287"/>
      <c r="X64" s="287"/>
      <c r="Y64" s="287"/>
      <c r="Z64" s="287"/>
      <c r="AA64" s="287"/>
      <c r="AB64" s="287"/>
      <c r="AC64" s="287"/>
      <c r="AD64" s="287"/>
      <c r="AE64" s="287"/>
      <c r="AF64" s="287"/>
      <c r="AG64" s="287"/>
      <c r="AH64" s="287"/>
      <c r="AI64" s="287"/>
      <c r="AJ64" s="287"/>
      <c r="AK64" s="287"/>
      <c r="AL64" s="287"/>
      <c r="AM64" s="287"/>
      <c r="AN64" s="287"/>
      <c r="AO64" s="287"/>
      <c r="AP64" s="287"/>
      <c r="AQ64" s="287"/>
      <c r="AR64" s="287"/>
    </row>
    <row r="65" spans="1:46" x14ac:dyDescent="0.15">
      <c r="A65" s="291"/>
      <c r="B65" s="287"/>
      <c r="C65" s="287"/>
      <c r="D65" s="287"/>
      <c r="E65" s="287"/>
      <c r="F65" s="287"/>
      <c r="G65" s="287"/>
      <c r="H65" s="287"/>
      <c r="I65" s="287"/>
      <c r="J65" s="287"/>
      <c r="K65" s="287"/>
      <c r="L65" s="287"/>
      <c r="M65" s="287"/>
      <c r="N65" s="287"/>
      <c r="O65" s="287"/>
      <c r="P65" s="287"/>
      <c r="Q65" s="287"/>
      <c r="R65" s="287"/>
      <c r="S65" s="287"/>
      <c r="T65" s="287"/>
      <c r="U65" s="287"/>
      <c r="V65" s="287"/>
      <c r="W65" s="287"/>
      <c r="X65" s="287"/>
      <c r="Y65" s="287"/>
      <c r="Z65" s="287"/>
      <c r="AA65" s="287"/>
      <c r="AB65" s="287"/>
      <c r="AC65" s="287"/>
      <c r="AD65" s="287"/>
      <c r="AE65" s="287"/>
      <c r="AF65" s="287"/>
      <c r="AG65" s="287"/>
      <c r="AH65" s="287"/>
      <c r="AI65" s="287"/>
      <c r="AJ65" s="287"/>
      <c r="AK65" s="287"/>
      <c r="AL65" s="287"/>
      <c r="AM65" s="287"/>
      <c r="AN65" s="287"/>
      <c r="AO65" s="287"/>
      <c r="AP65" s="287"/>
      <c r="AQ65" s="287"/>
      <c r="AR65" s="287"/>
    </row>
    <row r="66" spans="1:46" x14ac:dyDescent="0.15">
      <c r="A66" s="377"/>
      <c r="B66" s="344"/>
      <c r="C66" s="344"/>
      <c r="D66" s="344"/>
      <c r="E66" s="344"/>
      <c r="F66" s="344"/>
      <c r="G66" s="344"/>
      <c r="H66" s="344"/>
      <c r="I66" s="344"/>
      <c r="J66" s="344"/>
      <c r="K66" s="344"/>
      <c r="L66" s="344"/>
      <c r="M66" s="344"/>
      <c r="N66" s="344"/>
      <c r="O66" s="344"/>
      <c r="P66" s="344"/>
      <c r="Q66" s="344"/>
      <c r="R66" s="344"/>
      <c r="S66" s="344"/>
      <c r="T66" s="344"/>
      <c r="U66" s="344"/>
      <c r="V66" s="344"/>
      <c r="W66" s="344"/>
      <c r="X66" s="344"/>
      <c r="Y66" s="344"/>
      <c r="Z66" s="344"/>
      <c r="AA66" s="344"/>
      <c r="AB66" s="344"/>
      <c r="AC66" s="344"/>
      <c r="AD66" s="344"/>
      <c r="AE66" s="344"/>
      <c r="AF66" s="344"/>
      <c r="AG66" s="344"/>
      <c r="AH66" s="344"/>
      <c r="AI66" s="344"/>
      <c r="AJ66" s="344"/>
      <c r="AK66" s="344"/>
      <c r="AL66" s="344"/>
      <c r="AM66" s="344"/>
      <c r="AN66" s="344"/>
      <c r="AO66" s="344"/>
      <c r="AP66" s="344"/>
      <c r="AQ66" s="344"/>
      <c r="AR66" s="344"/>
      <c r="AS66" s="378"/>
    </row>
    <row r="67" spans="1:46" ht="13.5" hidden="1" customHeight="1" x14ac:dyDescent="0.15">
      <c r="AK67" s="287"/>
      <c r="AL67" s="287"/>
      <c r="AM67" s="287"/>
      <c r="AN67" s="287"/>
      <c r="AO67" s="287"/>
      <c r="AP67" s="287"/>
      <c r="AQ67" s="287"/>
      <c r="AR67" s="287"/>
      <c r="AS67" s="287"/>
      <c r="AT67" s="287"/>
    </row>
    <row r="68" spans="1:46" ht="13.5" hidden="1" customHeight="1" x14ac:dyDescent="0.15">
      <c r="AK68" s="287"/>
      <c r="AL68" s="287"/>
      <c r="AM68" s="287"/>
      <c r="AN68" s="287"/>
      <c r="AO68" s="287"/>
      <c r="AP68" s="287"/>
      <c r="AQ68" s="287"/>
      <c r="AR68" s="287"/>
    </row>
    <row r="69" spans="1:46" ht="13.5" hidden="1" customHeight="1" x14ac:dyDescent="0.15">
      <c r="AK69" s="287"/>
      <c r="AL69" s="287"/>
      <c r="AM69" s="287"/>
      <c r="AN69" s="287"/>
      <c r="AO69" s="287"/>
      <c r="AP69" s="287"/>
      <c r="AQ69" s="287"/>
      <c r="AR69" s="287"/>
    </row>
    <row r="70" spans="1:46" hidden="1" x14ac:dyDescent="0.15">
      <c r="AK70" s="287"/>
      <c r="AL70" s="287"/>
      <c r="AM70" s="287"/>
      <c r="AN70" s="287"/>
      <c r="AO70" s="287"/>
      <c r="AP70" s="287"/>
      <c r="AQ70" s="287"/>
      <c r="AR70" s="287"/>
    </row>
    <row r="71" spans="1:46" hidden="1" x14ac:dyDescent="0.15">
      <c r="AK71" s="287"/>
      <c r="AL71" s="287"/>
      <c r="AM71" s="287"/>
      <c r="AN71" s="287"/>
      <c r="AO71" s="287"/>
      <c r="AP71" s="287"/>
      <c r="AQ71" s="287"/>
      <c r="AR71" s="287"/>
    </row>
    <row r="72" spans="1:46" hidden="1" x14ac:dyDescent="0.15">
      <c r="AK72" s="287"/>
      <c r="AL72" s="287"/>
      <c r="AM72" s="287"/>
      <c r="AN72" s="287"/>
      <c r="AO72" s="287"/>
      <c r="AP72" s="287"/>
      <c r="AQ72" s="287"/>
      <c r="AR72" s="287"/>
    </row>
    <row r="73" spans="1:46" hidden="1" x14ac:dyDescent="0.15">
      <c r="AK73" s="287"/>
      <c r="AL73" s="287"/>
      <c r="AM73" s="287"/>
      <c r="AN73" s="287"/>
      <c r="AO73" s="287"/>
      <c r="AP73" s="287"/>
      <c r="AQ73" s="287"/>
      <c r="AR73" s="287"/>
    </row>
    <row r="74" spans="1:46" hidden="1" x14ac:dyDescent="0.15"/>
  </sheetData>
  <sheetProtection algorithmName="SHA-512" hashValue="XQvbOhG19166vOZt5tOYT6MPZ7dCAdYoPKTllrppTtUBoMXwNfDhhHxul80VC/SaF5oMBKTD1RylqPF3AOP+Og==" saltValue="jkAgrl2V5wVkyUZ0M5N4T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DU137"/>
  <sheetViews>
    <sheetView showGridLines="0" topLeftCell="A58" zoomScale="70" zoomScaleNormal="70" zoomScaleSheetLayoutView="55" workbookViewId="0">
      <selection activeCell="AF67" sqref="AF67"/>
    </sheetView>
  </sheetViews>
  <sheetFormatPr defaultColWidth="0" defaultRowHeight="13.5" customHeight="1" zeroHeight="1" x14ac:dyDescent="0.15"/>
  <cols>
    <col min="1" max="125" width="2.5" style="285" customWidth="1"/>
    <col min="126" max="16384" width="9" style="284" hidden="1"/>
  </cols>
  <sheetData>
    <row r="1" spans="2:125" ht="13.5" customHeight="1" x14ac:dyDescent="0.15">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c r="AW1" s="284"/>
      <c r="AX1" s="284"/>
      <c r="AY1" s="284"/>
      <c r="AZ1" s="284"/>
      <c r="BA1" s="284"/>
      <c r="BB1" s="284"/>
      <c r="BC1" s="284"/>
      <c r="BD1" s="284"/>
      <c r="BE1" s="284"/>
      <c r="BF1" s="284"/>
      <c r="BG1" s="284"/>
      <c r="BH1" s="284"/>
      <c r="BI1" s="284"/>
      <c r="BJ1" s="284"/>
      <c r="BK1" s="284"/>
      <c r="BL1" s="284"/>
      <c r="BM1" s="284"/>
      <c r="BN1" s="284"/>
      <c r="BO1" s="284"/>
      <c r="BP1" s="284"/>
      <c r="BQ1" s="284"/>
      <c r="BR1" s="284"/>
      <c r="BS1" s="284"/>
      <c r="BT1" s="284"/>
      <c r="BU1" s="284"/>
      <c r="BV1" s="284"/>
      <c r="BW1" s="284"/>
      <c r="BX1" s="284"/>
      <c r="BY1" s="284"/>
      <c r="BZ1" s="284"/>
      <c r="CA1" s="284"/>
      <c r="CB1" s="284"/>
      <c r="CC1" s="284"/>
      <c r="CD1" s="284"/>
      <c r="CE1" s="284"/>
      <c r="CF1" s="284"/>
      <c r="CG1" s="284"/>
      <c r="CH1" s="284"/>
      <c r="CI1" s="284"/>
      <c r="CJ1" s="284"/>
      <c r="CK1" s="284"/>
      <c r="CL1" s="284"/>
      <c r="CM1" s="284"/>
      <c r="CN1" s="284"/>
      <c r="CO1" s="284"/>
      <c r="CP1" s="284"/>
      <c r="CQ1" s="284"/>
      <c r="CR1" s="284"/>
      <c r="CS1" s="284"/>
      <c r="CT1" s="284"/>
      <c r="CU1" s="284"/>
      <c r="CV1" s="284"/>
      <c r="CW1" s="284"/>
      <c r="CX1" s="284"/>
      <c r="CY1" s="284"/>
      <c r="CZ1" s="284"/>
      <c r="DA1" s="284"/>
      <c r="DB1" s="284"/>
      <c r="DC1" s="284"/>
      <c r="DD1" s="284"/>
      <c r="DE1" s="284"/>
      <c r="DF1" s="284"/>
      <c r="DG1" s="284"/>
      <c r="DH1" s="284"/>
      <c r="DI1" s="284"/>
      <c r="DJ1" s="284"/>
      <c r="DK1" s="284"/>
      <c r="DL1" s="284"/>
      <c r="DM1" s="284"/>
      <c r="DN1" s="284"/>
      <c r="DO1" s="284"/>
      <c r="DP1" s="284"/>
      <c r="DQ1" s="284"/>
      <c r="DR1" s="284"/>
      <c r="DS1" s="284"/>
      <c r="DT1" s="284"/>
      <c r="DU1" s="284"/>
    </row>
    <row r="2" spans="2:125" x14ac:dyDescent="0.15">
      <c r="B2" s="284"/>
      <c r="DG2" s="284"/>
    </row>
    <row r="3" spans="2:125" x14ac:dyDescent="0.15">
      <c r="C3" s="284"/>
      <c r="D3" s="284"/>
      <c r="E3" s="284"/>
      <c r="F3" s="284"/>
      <c r="G3" s="284"/>
      <c r="H3" s="284"/>
      <c r="I3" s="284"/>
      <c r="J3" s="284"/>
      <c r="K3" s="284"/>
      <c r="L3" s="284"/>
      <c r="M3" s="284"/>
      <c r="N3" s="284"/>
      <c r="O3" s="284"/>
      <c r="P3" s="284"/>
      <c r="Q3" s="284"/>
      <c r="R3" s="284"/>
      <c r="S3" s="284"/>
      <c r="T3" s="284"/>
      <c r="U3" s="284"/>
      <c r="V3" s="284"/>
      <c r="W3" s="284"/>
      <c r="X3" s="284"/>
      <c r="Y3" s="284"/>
      <c r="Z3" s="284"/>
      <c r="AA3" s="284"/>
      <c r="AB3" s="284"/>
      <c r="AC3" s="284"/>
      <c r="AD3" s="284"/>
      <c r="AE3" s="284"/>
      <c r="AF3" s="284"/>
      <c r="AG3" s="284"/>
      <c r="AH3" s="284"/>
      <c r="AI3" s="284"/>
      <c r="AJ3" s="284"/>
      <c r="AK3" s="284"/>
      <c r="AL3" s="284"/>
      <c r="AM3" s="284"/>
      <c r="AN3" s="284"/>
      <c r="AO3" s="284"/>
      <c r="AP3" s="284"/>
      <c r="AQ3" s="284"/>
      <c r="AR3" s="284"/>
      <c r="AS3" s="284"/>
      <c r="AT3" s="284"/>
      <c r="AU3" s="284"/>
      <c r="AV3" s="284"/>
      <c r="AW3" s="284"/>
      <c r="AX3" s="284"/>
      <c r="AY3" s="284"/>
      <c r="AZ3" s="284"/>
      <c r="BA3" s="284"/>
      <c r="BB3" s="284"/>
      <c r="BC3" s="284"/>
      <c r="BD3" s="284"/>
      <c r="BE3" s="284"/>
      <c r="BF3" s="284"/>
      <c r="BG3" s="284"/>
      <c r="BH3" s="284"/>
      <c r="BI3" s="284"/>
      <c r="BJ3" s="284"/>
      <c r="BK3" s="284"/>
      <c r="BL3" s="284"/>
      <c r="BM3" s="284"/>
      <c r="BN3" s="284"/>
      <c r="BO3" s="284"/>
      <c r="BP3" s="284"/>
      <c r="BQ3" s="284"/>
      <c r="BR3" s="284"/>
      <c r="BS3" s="284"/>
      <c r="BT3" s="284"/>
      <c r="BU3" s="284"/>
      <c r="BV3" s="284"/>
      <c r="BW3" s="284"/>
      <c r="BX3" s="284"/>
      <c r="BY3" s="284"/>
      <c r="BZ3" s="284"/>
      <c r="CA3" s="284"/>
      <c r="CB3" s="284"/>
      <c r="CC3" s="284"/>
      <c r="CD3" s="284"/>
      <c r="CE3" s="284"/>
      <c r="CF3" s="284"/>
      <c r="CG3" s="284"/>
      <c r="CH3" s="284"/>
      <c r="CI3" s="284"/>
      <c r="CJ3" s="284"/>
      <c r="CK3" s="284"/>
      <c r="CL3" s="284"/>
      <c r="CM3" s="284"/>
      <c r="CN3" s="284"/>
      <c r="CO3" s="284"/>
      <c r="CP3" s="284"/>
      <c r="CQ3" s="284"/>
      <c r="CR3" s="284"/>
      <c r="CS3" s="284"/>
      <c r="CT3" s="284"/>
      <c r="CU3" s="284"/>
      <c r="CV3" s="284"/>
      <c r="CW3" s="284"/>
      <c r="CX3" s="284"/>
      <c r="CY3" s="284"/>
      <c r="CZ3" s="284"/>
      <c r="DA3" s="284"/>
      <c r="DB3" s="284"/>
      <c r="DC3" s="284"/>
      <c r="DD3" s="284"/>
      <c r="DE3" s="284"/>
      <c r="DF3" s="284"/>
      <c r="DH3" s="284"/>
      <c r="DI3" s="284"/>
      <c r="DJ3" s="284"/>
      <c r="DK3" s="284"/>
      <c r="DL3" s="284"/>
      <c r="DM3" s="284"/>
      <c r="DN3" s="284"/>
      <c r="DO3" s="284"/>
      <c r="DP3" s="284"/>
      <c r="DQ3" s="284"/>
      <c r="DR3" s="284"/>
      <c r="DS3" s="284"/>
      <c r="DT3" s="284"/>
      <c r="DU3" s="284"/>
    </row>
    <row r="4" spans="2:125" x14ac:dyDescent="0.15"/>
    <row r="5" spans="2:125" x14ac:dyDescent="0.15"/>
    <row r="6" spans="2:125" x14ac:dyDescent="0.15"/>
    <row r="7" spans="2:125" x14ac:dyDescent="0.15"/>
    <row r="8" spans="2:125" x14ac:dyDescent="0.15"/>
    <row r="9" spans="2:125" x14ac:dyDescent="0.15">
      <c r="DU9" s="284"/>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4"/>
    </row>
    <row r="18" spans="125:125" x14ac:dyDescent="0.15"/>
    <row r="19" spans="125:125" x14ac:dyDescent="0.15"/>
    <row r="20" spans="125:125" x14ac:dyDescent="0.15">
      <c r="DU20" s="284"/>
    </row>
    <row r="21" spans="125:125" x14ac:dyDescent="0.15">
      <c r="DU21" s="284"/>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4"/>
    </row>
    <row r="29" spans="125:125" x14ac:dyDescent="0.15"/>
    <row r="30" spans="125:125" x14ac:dyDescent="0.15"/>
    <row r="31" spans="125:125" x14ac:dyDescent="0.15"/>
    <row r="32" spans="125:125" x14ac:dyDescent="0.15"/>
    <row r="33" spans="2:125" x14ac:dyDescent="0.15">
      <c r="B33" s="284"/>
      <c r="G33" s="284"/>
      <c r="I33" s="284"/>
    </row>
    <row r="34" spans="2:125" x14ac:dyDescent="0.15">
      <c r="C34" s="284"/>
      <c r="P34" s="284"/>
      <c r="DE34" s="284"/>
      <c r="DH34" s="284"/>
    </row>
    <row r="35" spans="2:125" x14ac:dyDescent="0.15">
      <c r="D35" s="284"/>
      <c r="E35" s="284"/>
      <c r="DG35" s="284"/>
      <c r="DJ35" s="284"/>
      <c r="DP35" s="284"/>
      <c r="DQ35" s="284"/>
      <c r="DR35" s="284"/>
      <c r="DS35" s="284"/>
      <c r="DT35" s="284"/>
      <c r="DU35" s="284"/>
    </row>
    <row r="36" spans="2:125" x14ac:dyDescent="0.15">
      <c r="F36" s="284"/>
      <c r="H36" s="284"/>
      <c r="J36" s="284"/>
      <c r="K36" s="284"/>
      <c r="L36" s="284"/>
      <c r="M36" s="284"/>
      <c r="N36" s="284"/>
      <c r="O36" s="284"/>
      <c r="Q36" s="284"/>
      <c r="R36" s="284"/>
      <c r="S36" s="284"/>
      <c r="T36" s="284"/>
      <c r="U36" s="284"/>
      <c r="V36" s="284"/>
      <c r="W36" s="28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c r="AV36" s="284"/>
      <c r="AW36" s="284"/>
      <c r="AX36" s="284"/>
      <c r="AY36" s="284"/>
      <c r="AZ36" s="284"/>
      <c r="BA36" s="284"/>
      <c r="BB36" s="284"/>
      <c r="BC36" s="284"/>
      <c r="BD36" s="284"/>
      <c r="BE36" s="284"/>
      <c r="BF36" s="284"/>
      <c r="BG36" s="284"/>
      <c r="BH36" s="284"/>
      <c r="BI36" s="284"/>
      <c r="BJ36" s="284"/>
      <c r="BK36" s="284"/>
      <c r="BL36" s="284"/>
      <c r="BM36" s="284"/>
      <c r="BN36" s="284"/>
      <c r="BO36" s="284"/>
      <c r="BP36" s="284"/>
      <c r="BQ36" s="284"/>
      <c r="BR36" s="284"/>
      <c r="BS36" s="284"/>
      <c r="BT36" s="284"/>
      <c r="BU36" s="284"/>
      <c r="BV36" s="284"/>
      <c r="BW36" s="284"/>
      <c r="BX36" s="284"/>
      <c r="BY36" s="284"/>
      <c r="BZ36" s="284"/>
      <c r="CA36" s="284"/>
      <c r="CB36" s="284"/>
      <c r="CC36" s="284"/>
      <c r="CD36" s="284"/>
      <c r="CE36" s="284"/>
      <c r="CF36" s="284"/>
      <c r="CG36" s="284"/>
      <c r="CH36" s="284"/>
      <c r="CI36" s="284"/>
      <c r="CJ36" s="284"/>
      <c r="CK36" s="284"/>
      <c r="CL36" s="284"/>
      <c r="CM36" s="284"/>
      <c r="CN36" s="284"/>
      <c r="CO36" s="284"/>
      <c r="CP36" s="284"/>
      <c r="CQ36" s="284"/>
      <c r="CR36" s="284"/>
      <c r="CS36" s="284"/>
      <c r="CT36" s="284"/>
      <c r="CU36" s="284"/>
      <c r="CV36" s="284"/>
      <c r="CW36" s="284"/>
      <c r="CX36" s="284"/>
      <c r="CY36" s="284"/>
      <c r="CZ36" s="284"/>
      <c r="DA36" s="284"/>
      <c r="DB36" s="284"/>
      <c r="DC36" s="284"/>
      <c r="DD36" s="284"/>
      <c r="DF36" s="284"/>
      <c r="DI36" s="284"/>
      <c r="DK36" s="284"/>
      <c r="DL36" s="284"/>
      <c r="DM36" s="284"/>
      <c r="DN36" s="284"/>
      <c r="DO36" s="284"/>
      <c r="DP36" s="284"/>
      <c r="DQ36" s="284"/>
      <c r="DR36" s="284"/>
      <c r="DS36" s="284"/>
      <c r="DT36" s="284"/>
      <c r="DU36" s="284"/>
    </row>
    <row r="37" spans="2:125" x14ac:dyDescent="0.15">
      <c r="DU37" s="284"/>
    </row>
    <row r="38" spans="2:125" x14ac:dyDescent="0.15">
      <c r="DT38" s="284"/>
      <c r="DU38" s="284"/>
    </row>
    <row r="39" spans="2:125" x14ac:dyDescent="0.15"/>
    <row r="40" spans="2:125" x14ac:dyDescent="0.15">
      <c r="DH40" s="284"/>
    </row>
    <row r="41" spans="2:125" x14ac:dyDescent="0.15">
      <c r="DE41" s="284"/>
    </row>
    <row r="42" spans="2:125" x14ac:dyDescent="0.15">
      <c r="DG42" s="284"/>
      <c r="DJ42" s="284"/>
    </row>
    <row r="43" spans="2:125" x14ac:dyDescent="0.15">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c r="AW43" s="284"/>
      <c r="AX43" s="284"/>
      <c r="AY43" s="284"/>
      <c r="AZ43" s="284"/>
      <c r="BA43" s="284"/>
      <c r="BB43" s="284"/>
      <c r="BC43" s="284"/>
      <c r="BD43" s="284"/>
      <c r="BE43" s="284"/>
      <c r="BF43" s="284"/>
      <c r="BG43" s="284"/>
      <c r="BH43" s="284"/>
      <c r="BI43" s="284"/>
      <c r="BJ43" s="284"/>
      <c r="BK43" s="284"/>
      <c r="BL43" s="284"/>
      <c r="BM43" s="284"/>
      <c r="BN43" s="284"/>
      <c r="BO43" s="284"/>
      <c r="BP43" s="284"/>
      <c r="BQ43" s="284"/>
      <c r="BR43" s="284"/>
      <c r="BS43" s="284"/>
      <c r="BT43" s="284"/>
      <c r="BU43" s="284"/>
      <c r="BV43" s="284"/>
      <c r="BW43" s="284"/>
      <c r="BX43" s="284"/>
      <c r="BY43" s="284"/>
      <c r="BZ43" s="284"/>
      <c r="CA43" s="284"/>
      <c r="CB43" s="284"/>
      <c r="CC43" s="284"/>
      <c r="CD43" s="284"/>
      <c r="CE43" s="284"/>
      <c r="CF43" s="284"/>
      <c r="CG43" s="284"/>
      <c r="CH43" s="284"/>
      <c r="CI43" s="284"/>
      <c r="CJ43" s="284"/>
      <c r="CK43" s="284"/>
      <c r="CL43" s="284"/>
      <c r="CM43" s="284"/>
      <c r="CN43" s="284"/>
      <c r="CO43" s="284"/>
      <c r="CP43" s="284"/>
      <c r="CQ43" s="284"/>
      <c r="CR43" s="284"/>
      <c r="CS43" s="284"/>
      <c r="CT43" s="284"/>
      <c r="CU43" s="284"/>
      <c r="CV43" s="284"/>
      <c r="CW43" s="284"/>
      <c r="CX43" s="284"/>
      <c r="CY43" s="284"/>
      <c r="CZ43" s="284"/>
      <c r="DA43" s="284"/>
      <c r="DB43" s="284"/>
      <c r="DC43" s="284"/>
      <c r="DD43" s="284"/>
      <c r="DF43" s="284"/>
      <c r="DI43" s="284"/>
      <c r="DK43" s="284"/>
      <c r="DL43" s="284"/>
      <c r="DM43" s="284"/>
      <c r="DN43" s="284"/>
      <c r="DO43" s="284"/>
      <c r="DP43" s="284"/>
      <c r="DQ43" s="284"/>
      <c r="DR43" s="284"/>
      <c r="DS43" s="284"/>
      <c r="DT43" s="284"/>
      <c r="DU43" s="284"/>
    </row>
    <row r="44" spans="2:125" x14ac:dyDescent="0.15">
      <c r="DU44" s="284"/>
    </row>
    <row r="45" spans="2:125" x14ac:dyDescent="0.15"/>
    <row r="46" spans="2:125" x14ac:dyDescent="0.15"/>
    <row r="47" spans="2:125" x14ac:dyDescent="0.15"/>
    <row r="48" spans="2:125" x14ac:dyDescent="0.15">
      <c r="DT48" s="284"/>
      <c r="DU48" s="284"/>
    </row>
    <row r="49" spans="120:125" x14ac:dyDescent="0.15">
      <c r="DU49" s="284"/>
    </row>
    <row r="50" spans="120:125" x14ac:dyDescent="0.15">
      <c r="DU50" s="284"/>
    </row>
    <row r="51" spans="120:125" x14ac:dyDescent="0.15">
      <c r="DP51" s="284"/>
      <c r="DQ51" s="284"/>
      <c r="DR51" s="284"/>
      <c r="DS51" s="284"/>
      <c r="DT51" s="284"/>
      <c r="DU51" s="284"/>
    </row>
    <row r="52" spans="120:125" x14ac:dyDescent="0.15"/>
    <row r="53" spans="120:125" x14ac:dyDescent="0.15"/>
    <row r="54" spans="120:125" x14ac:dyDescent="0.15">
      <c r="DU54" s="284"/>
    </row>
    <row r="55" spans="120:125" x14ac:dyDescent="0.15"/>
    <row r="56" spans="120:125" x14ac:dyDescent="0.15"/>
    <row r="57" spans="120:125" x14ac:dyDescent="0.15"/>
    <row r="58" spans="120:125" x14ac:dyDescent="0.15">
      <c r="DU58" s="284"/>
    </row>
    <row r="59" spans="120:125" x14ac:dyDescent="0.15"/>
    <row r="60" spans="120:125" x14ac:dyDescent="0.15"/>
    <row r="61" spans="120:125" x14ac:dyDescent="0.15"/>
    <row r="62" spans="120:125" x14ac:dyDescent="0.15"/>
    <row r="63" spans="120:125" x14ac:dyDescent="0.15">
      <c r="DU63" s="284"/>
    </row>
    <row r="64" spans="120:125" x14ac:dyDescent="0.15">
      <c r="DT64" s="284"/>
      <c r="DU64" s="284"/>
    </row>
    <row r="65" spans="123:125" x14ac:dyDescent="0.15"/>
    <row r="66" spans="123:125" x14ac:dyDescent="0.15"/>
    <row r="67" spans="123:125" x14ac:dyDescent="0.15"/>
    <row r="68" spans="123:125" x14ac:dyDescent="0.15"/>
    <row r="69" spans="123:125" x14ac:dyDescent="0.15">
      <c r="DS69" s="284"/>
      <c r="DT69" s="284"/>
      <c r="DU69" s="284"/>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4"/>
    </row>
    <row r="83" spans="116:125" x14ac:dyDescent="0.15">
      <c r="DM83" s="284"/>
      <c r="DN83" s="284"/>
      <c r="DO83" s="284"/>
      <c r="DP83" s="284"/>
      <c r="DQ83" s="284"/>
      <c r="DR83" s="284"/>
      <c r="DS83" s="284"/>
      <c r="DT83" s="284"/>
      <c r="DU83" s="284"/>
    </row>
    <row r="84" spans="116:125" x14ac:dyDescent="0.15"/>
    <row r="85" spans="116:125" x14ac:dyDescent="0.15"/>
    <row r="86" spans="116:125" x14ac:dyDescent="0.15"/>
    <row r="87" spans="116:125" x14ac:dyDescent="0.15"/>
    <row r="88" spans="116:125" x14ac:dyDescent="0.15">
      <c r="DU88" s="284"/>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4"/>
      <c r="DT94" s="284"/>
      <c r="DU94" s="284"/>
    </row>
    <row r="95" spans="116:125" ht="13.5" customHeight="1" x14ac:dyDescent="0.15">
      <c r="DU95" s="284"/>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4"/>
    </row>
    <row r="102" spans="124:125" ht="13.5" customHeight="1" x14ac:dyDescent="0.15"/>
    <row r="103" spans="124:125" ht="13.5" customHeight="1" x14ac:dyDescent="0.15"/>
    <row r="104" spans="124:125" ht="13.5" customHeight="1" x14ac:dyDescent="0.15">
      <c r="DT104" s="284"/>
      <c r="DU104" s="284"/>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4" t="s">
        <v>544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84"/>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row r="136" ht="13.5" hidden="1" customHeight="1" x14ac:dyDescent="0.15"/>
    <row r="137" ht="13.5" hidden="1" customHeight="1" x14ac:dyDescent="0.15"/>
  </sheetData>
  <sheetProtection algorithmName="SHA-512" hashValue="HJHBurvNZOFgmxWFUiDtyGsv+d0vVv1zre1+FTC2WLhEqmLxkIvjKTMhQsf0PJaSleAQ9RpQCviCcwk8FcP3Zw==" saltValue="uV34j6sNR5oK/Y5hvyi+q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pageSetUpPr fitToPage="1"/>
  </sheetPr>
  <dimension ref="A1:EL132"/>
  <sheetViews>
    <sheetView showGridLines="0" zoomScale="70" zoomScaleNormal="70" zoomScaleSheetLayoutView="55" workbookViewId="0"/>
  </sheetViews>
  <sheetFormatPr defaultColWidth="0" defaultRowHeight="13.5" customHeight="1" zeroHeight="1" x14ac:dyDescent="0.15"/>
  <cols>
    <col min="1" max="125" width="2.5" style="285" customWidth="1"/>
    <col min="126" max="142" width="0" style="284" hidden="1" customWidth="1"/>
    <col min="143" max="16384" width="9" style="284" hidden="1"/>
  </cols>
  <sheetData>
    <row r="1" spans="1:125" ht="13.5" customHeight="1" x14ac:dyDescent="0.15">
      <c r="A1" s="284"/>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c r="AW1" s="284"/>
      <c r="AX1" s="284"/>
      <c r="AY1" s="284"/>
      <c r="AZ1" s="284"/>
      <c r="BA1" s="284"/>
      <c r="BB1" s="284"/>
      <c r="BC1" s="284"/>
      <c r="BD1" s="284"/>
      <c r="BE1" s="284"/>
      <c r="BF1" s="284"/>
      <c r="BG1" s="284"/>
      <c r="BH1" s="284"/>
      <c r="BI1" s="284"/>
      <c r="BJ1" s="284"/>
      <c r="BK1" s="284"/>
      <c r="BL1" s="284"/>
      <c r="BM1" s="284"/>
      <c r="BN1" s="284"/>
      <c r="BO1" s="284"/>
      <c r="BP1" s="284"/>
      <c r="BQ1" s="284"/>
      <c r="BR1" s="284"/>
      <c r="BS1" s="284"/>
      <c r="BT1" s="284"/>
      <c r="BU1" s="284"/>
      <c r="BV1" s="284"/>
      <c r="BW1" s="284"/>
      <c r="BX1" s="284"/>
      <c r="BY1" s="284"/>
      <c r="BZ1" s="284"/>
      <c r="CA1" s="284"/>
      <c r="CB1" s="284"/>
      <c r="CC1" s="284"/>
      <c r="CD1" s="284"/>
      <c r="CE1" s="284"/>
      <c r="CF1" s="284"/>
      <c r="CG1" s="284"/>
      <c r="CH1" s="284"/>
      <c r="CI1" s="284"/>
      <c r="CJ1" s="284"/>
      <c r="CK1" s="284"/>
      <c r="CL1" s="284"/>
      <c r="CM1" s="284"/>
      <c r="CN1" s="284"/>
      <c r="CO1" s="284"/>
      <c r="CP1" s="284"/>
      <c r="CQ1" s="284"/>
      <c r="CR1" s="284"/>
      <c r="CS1" s="284"/>
      <c r="CT1" s="284"/>
      <c r="CU1" s="284"/>
      <c r="CV1" s="284"/>
      <c r="CW1" s="284"/>
      <c r="CX1" s="284"/>
      <c r="CY1" s="284"/>
      <c r="CZ1" s="284"/>
      <c r="DA1" s="284"/>
      <c r="DB1" s="284"/>
      <c r="DC1" s="284"/>
      <c r="DD1" s="284"/>
      <c r="DE1" s="284"/>
      <c r="DF1" s="284"/>
      <c r="DG1" s="284"/>
      <c r="DH1" s="284"/>
      <c r="DI1" s="284"/>
      <c r="DJ1" s="284"/>
      <c r="DK1" s="284"/>
      <c r="DL1" s="284"/>
      <c r="DM1" s="284"/>
      <c r="DN1" s="284"/>
      <c r="DO1" s="284"/>
      <c r="DP1" s="284"/>
      <c r="DQ1" s="284"/>
      <c r="DR1" s="284"/>
      <c r="DS1" s="284"/>
      <c r="DT1" s="284"/>
      <c r="DU1" s="284"/>
    </row>
    <row r="2" spans="1:125" x14ac:dyDescent="0.15">
      <c r="B2" s="284"/>
      <c r="T2" s="284"/>
    </row>
    <row r="3" spans="1:125" x14ac:dyDescent="0.15">
      <c r="C3" s="284"/>
      <c r="D3" s="284"/>
      <c r="E3" s="284"/>
      <c r="F3" s="284"/>
      <c r="G3" s="284"/>
      <c r="H3" s="284"/>
      <c r="I3" s="284"/>
      <c r="J3" s="284"/>
      <c r="K3" s="284"/>
      <c r="L3" s="284"/>
      <c r="M3" s="284"/>
      <c r="N3" s="284"/>
      <c r="O3" s="284"/>
      <c r="P3" s="284"/>
      <c r="Q3" s="284"/>
      <c r="R3" s="284"/>
      <c r="S3" s="284"/>
      <c r="U3" s="284"/>
      <c r="V3" s="284"/>
      <c r="W3" s="284"/>
      <c r="X3" s="284"/>
      <c r="Y3" s="284"/>
      <c r="Z3" s="284"/>
      <c r="AA3" s="284"/>
      <c r="AB3" s="284"/>
      <c r="AC3" s="284"/>
      <c r="AD3" s="284"/>
      <c r="AE3" s="284"/>
      <c r="AF3" s="284"/>
      <c r="AG3" s="284"/>
      <c r="AH3" s="284"/>
      <c r="AI3" s="284"/>
      <c r="AJ3" s="284"/>
      <c r="AK3" s="284"/>
      <c r="AL3" s="284"/>
      <c r="AM3" s="284"/>
      <c r="AN3" s="284"/>
      <c r="AO3" s="284"/>
      <c r="AP3" s="284"/>
      <c r="AQ3" s="284"/>
      <c r="AR3" s="284"/>
      <c r="AS3" s="284"/>
      <c r="AT3" s="284"/>
      <c r="AU3" s="284"/>
      <c r="AV3" s="284"/>
      <c r="AW3" s="284"/>
      <c r="AX3" s="284"/>
      <c r="AY3" s="284"/>
      <c r="AZ3" s="284"/>
      <c r="BA3" s="284"/>
      <c r="BB3" s="284"/>
      <c r="BC3" s="284"/>
      <c r="BD3" s="284"/>
      <c r="BE3" s="284"/>
      <c r="BF3" s="284"/>
      <c r="BG3" s="284"/>
      <c r="BH3" s="284"/>
      <c r="BI3" s="284"/>
      <c r="BJ3" s="284"/>
      <c r="BK3" s="284"/>
      <c r="BL3" s="284"/>
      <c r="BM3" s="284"/>
      <c r="BN3" s="284"/>
      <c r="BO3" s="284"/>
      <c r="BP3" s="284"/>
      <c r="BQ3" s="284"/>
      <c r="BR3" s="284"/>
      <c r="BS3" s="284"/>
      <c r="BT3" s="284"/>
      <c r="BU3" s="284"/>
      <c r="BV3" s="284"/>
      <c r="BW3" s="284"/>
      <c r="BX3" s="284"/>
      <c r="BY3" s="284"/>
      <c r="BZ3" s="284"/>
      <c r="CA3" s="284"/>
      <c r="CB3" s="284"/>
      <c r="CC3" s="284"/>
      <c r="CD3" s="284"/>
      <c r="CE3" s="284"/>
      <c r="CF3" s="284"/>
      <c r="CG3" s="284"/>
      <c r="CH3" s="284"/>
      <c r="CI3" s="284"/>
      <c r="CJ3" s="284"/>
      <c r="CK3" s="284"/>
      <c r="CL3" s="284"/>
      <c r="CM3" s="284"/>
      <c r="CN3" s="284"/>
      <c r="CO3" s="284"/>
      <c r="CP3" s="284"/>
      <c r="CQ3" s="284"/>
      <c r="CR3" s="284"/>
      <c r="CS3" s="284"/>
      <c r="CT3" s="284"/>
      <c r="CU3" s="284"/>
      <c r="CV3" s="284"/>
      <c r="CW3" s="284"/>
      <c r="CX3" s="284"/>
      <c r="CY3" s="284"/>
      <c r="CZ3" s="284"/>
      <c r="DA3" s="284"/>
      <c r="DB3" s="284"/>
      <c r="DC3" s="284"/>
      <c r="DD3" s="284"/>
      <c r="DE3" s="284"/>
      <c r="DF3" s="284"/>
      <c r="DG3" s="284"/>
      <c r="DH3" s="284"/>
      <c r="DI3" s="284"/>
      <c r="DJ3" s="284"/>
      <c r="DK3" s="284"/>
      <c r="DL3" s="284"/>
      <c r="DM3" s="284"/>
      <c r="DN3" s="284"/>
      <c r="DO3" s="284"/>
      <c r="DP3" s="284"/>
      <c r="DQ3" s="284"/>
      <c r="DR3" s="284"/>
      <c r="DS3" s="284"/>
      <c r="DT3" s="284"/>
      <c r="DU3" s="284"/>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4"/>
      <c r="G33" s="284"/>
      <c r="I33" s="284"/>
    </row>
    <row r="34" spans="2:125" x14ac:dyDescent="0.15">
      <c r="C34" s="284"/>
      <c r="P34" s="284"/>
      <c r="R34" s="284"/>
      <c r="U34" s="284"/>
    </row>
    <row r="35" spans="2:125" x14ac:dyDescent="0.15">
      <c r="D35" s="284"/>
      <c r="E35" s="284"/>
      <c r="T35" s="284"/>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c r="AV35" s="284"/>
      <c r="AW35" s="284"/>
      <c r="AX35" s="284"/>
      <c r="AY35" s="284"/>
      <c r="AZ35" s="284"/>
      <c r="BA35" s="284"/>
      <c r="BB35" s="284"/>
      <c r="BC35" s="284"/>
      <c r="BD35" s="284"/>
      <c r="BE35" s="284"/>
      <c r="BF35" s="284"/>
      <c r="BG35" s="284"/>
      <c r="BH35" s="284"/>
      <c r="BI35" s="284"/>
      <c r="BJ35" s="284"/>
      <c r="BK35" s="284"/>
      <c r="BL35" s="284"/>
      <c r="BM35" s="284"/>
      <c r="BN35" s="284"/>
      <c r="BO35" s="284"/>
      <c r="BP35" s="284"/>
      <c r="BQ35" s="284"/>
      <c r="BR35" s="284"/>
      <c r="BS35" s="284"/>
      <c r="BT35" s="284"/>
      <c r="BU35" s="284"/>
      <c r="BV35" s="284"/>
      <c r="BW35" s="284"/>
      <c r="BX35" s="284"/>
      <c r="BY35" s="284"/>
      <c r="BZ35" s="284"/>
      <c r="CA35" s="284"/>
      <c r="CB35" s="284"/>
      <c r="CC35" s="284"/>
      <c r="CD35" s="284"/>
      <c r="CE35" s="284"/>
      <c r="CF35" s="284"/>
      <c r="CG35" s="284"/>
      <c r="CH35" s="284"/>
      <c r="CI35" s="284"/>
      <c r="CJ35" s="284"/>
      <c r="CK35" s="284"/>
      <c r="CL35" s="284"/>
      <c r="CM35" s="284"/>
      <c r="CN35" s="284"/>
      <c r="CO35" s="284"/>
      <c r="CP35" s="284"/>
      <c r="CQ35" s="284"/>
      <c r="CR35" s="284"/>
      <c r="CS35" s="284"/>
      <c r="CT35" s="284"/>
      <c r="CU35" s="284"/>
      <c r="CV35" s="284"/>
      <c r="CW35" s="284"/>
      <c r="CX35" s="284"/>
      <c r="CY35" s="284"/>
      <c r="CZ35" s="284"/>
      <c r="DA35" s="284"/>
      <c r="DB35" s="284"/>
      <c r="DC35" s="284"/>
      <c r="DD35" s="284"/>
      <c r="DE35" s="284"/>
      <c r="DF35" s="284"/>
      <c r="DG35" s="284"/>
      <c r="DH35" s="284"/>
      <c r="DI35" s="284"/>
      <c r="DJ35" s="284"/>
      <c r="DK35" s="284"/>
      <c r="DL35" s="284"/>
      <c r="DM35" s="284"/>
      <c r="DN35" s="284"/>
      <c r="DO35" s="284"/>
      <c r="DP35" s="284"/>
      <c r="DQ35" s="284"/>
      <c r="DR35" s="284"/>
      <c r="DS35" s="284"/>
      <c r="DT35" s="284"/>
      <c r="DU35" s="284"/>
    </row>
    <row r="36" spans="2:125" x14ac:dyDescent="0.15">
      <c r="F36" s="284"/>
      <c r="H36" s="284"/>
      <c r="J36" s="284"/>
      <c r="K36" s="284"/>
      <c r="L36" s="284"/>
      <c r="M36" s="284"/>
      <c r="N36" s="284"/>
      <c r="O36" s="284"/>
      <c r="Q36" s="284"/>
      <c r="S36" s="284"/>
      <c r="V36" s="284"/>
    </row>
    <row r="37" spans="2:125" x14ac:dyDescent="0.15"/>
    <row r="38" spans="2:125" x14ac:dyDescent="0.15"/>
    <row r="39" spans="2:125" x14ac:dyDescent="0.15"/>
    <row r="40" spans="2:125" x14ac:dyDescent="0.15">
      <c r="U40" s="284"/>
    </row>
    <row r="41" spans="2:125" x14ac:dyDescent="0.15">
      <c r="R41" s="284"/>
    </row>
    <row r="42" spans="2:125" x14ac:dyDescent="0.15">
      <c r="T42" s="284"/>
      <c r="W42" s="284"/>
      <c r="X42" s="284"/>
      <c r="Y42" s="284"/>
      <c r="Z42" s="284"/>
      <c r="AA42" s="284"/>
      <c r="AB42" s="284"/>
      <c r="AC42" s="284"/>
      <c r="AD42" s="284"/>
      <c r="AE42" s="284"/>
      <c r="AF42" s="284"/>
      <c r="AG42" s="284"/>
      <c r="AH42" s="284"/>
      <c r="AI42" s="284"/>
      <c r="AJ42" s="284"/>
      <c r="AK42" s="284"/>
      <c r="AL42" s="284"/>
      <c r="AM42" s="284"/>
      <c r="AN42" s="284"/>
      <c r="AO42" s="284"/>
      <c r="AP42" s="284"/>
      <c r="AQ42" s="284"/>
      <c r="AR42" s="284"/>
      <c r="AS42" s="284"/>
      <c r="AT42" s="284"/>
      <c r="AU42" s="284"/>
      <c r="AV42" s="284"/>
      <c r="AW42" s="284"/>
      <c r="AX42" s="284"/>
      <c r="AY42" s="284"/>
      <c r="AZ42" s="284"/>
      <c r="BA42" s="284"/>
      <c r="BB42" s="284"/>
      <c r="BC42" s="284"/>
      <c r="BD42" s="284"/>
      <c r="BE42" s="284"/>
      <c r="BF42" s="284"/>
      <c r="BG42" s="284"/>
      <c r="BH42" s="284"/>
      <c r="BI42" s="284"/>
      <c r="BJ42" s="284"/>
      <c r="BK42" s="284"/>
      <c r="BL42" s="284"/>
      <c r="BM42" s="284"/>
      <c r="BN42" s="284"/>
      <c r="BO42" s="284"/>
      <c r="BP42" s="284"/>
      <c r="BQ42" s="284"/>
      <c r="BR42" s="284"/>
      <c r="BS42" s="284"/>
      <c r="BT42" s="284"/>
      <c r="BU42" s="284"/>
      <c r="BV42" s="284"/>
      <c r="BW42" s="284"/>
      <c r="BX42" s="284"/>
      <c r="BY42" s="284"/>
      <c r="BZ42" s="284"/>
      <c r="CA42" s="284"/>
      <c r="CB42" s="284"/>
      <c r="CC42" s="284"/>
      <c r="CD42" s="284"/>
      <c r="CE42" s="284"/>
      <c r="CF42" s="284"/>
      <c r="CG42" s="284"/>
      <c r="CH42" s="284"/>
      <c r="CI42" s="284"/>
      <c r="CJ42" s="284"/>
      <c r="CK42" s="284"/>
      <c r="CL42" s="284"/>
      <c r="CM42" s="284"/>
      <c r="CN42" s="284"/>
      <c r="CO42" s="284"/>
      <c r="CP42" s="284"/>
      <c r="CQ42" s="284"/>
      <c r="CR42" s="284"/>
      <c r="CS42" s="284"/>
      <c r="CT42" s="284"/>
      <c r="CU42" s="284"/>
      <c r="CV42" s="284"/>
      <c r="CW42" s="284"/>
      <c r="CX42" s="284"/>
      <c r="CY42" s="284"/>
      <c r="CZ42" s="284"/>
      <c r="DA42" s="284"/>
      <c r="DB42" s="284"/>
      <c r="DC42" s="284"/>
      <c r="DD42" s="284"/>
      <c r="DE42" s="284"/>
      <c r="DF42" s="284"/>
      <c r="DG42" s="284"/>
      <c r="DH42" s="284"/>
      <c r="DI42" s="284"/>
      <c r="DJ42" s="284"/>
      <c r="DK42" s="284"/>
      <c r="DL42" s="284"/>
      <c r="DM42" s="284"/>
      <c r="DN42" s="284"/>
      <c r="DO42" s="284"/>
      <c r="DP42" s="284"/>
      <c r="DQ42" s="284"/>
      <c r="DR42" s="284"/>
      <c r="DS42" s="284"/>
      <c r="DT42" s="284"/>
      <c r="DU42" s="284"/>
    </row>
    <row r="43" spans="2:125" x14ac:dyDescent="0.15">
      <c r="Q43" s="284"/>
      <c r="S43" s="284"/>
      <c r="V43" s="284"/>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5" t="s">
        <v>545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oC35XA3UAqjOqURhTx0HqgT+GxyRWXZCE+EvVMvAie8EK7V5b9SoVAvctcEBEDejSv7VqhoJZIs2qb0vqJvvdQ==" saltValue="/22cpk7JNNtrasNfOykeY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tabColor rgb="FFFF0000"/>
    <pageSetUpPr fitToPage="1"/>
  </sheetPr>
  <dimension ref="B1:J59"/>
  <sheetViews>
    <sheetView showGridLines="0" topLeftCell="A28" zoomScale="80" zoomScaleNormal="80" zoomScaleSheetLayoutView="100" workbookViewId="0">
      <selection activeCell="P48" sqref="P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546</v>
      </c>
      <c r="G46" s="8" t="s">
        <v>547</v>
      </c>
      <c r="H46" s="8" t="s">
        <v>548</v>
      </c>
      <c r="I46" s="8" t="s">
        <v>549</v>
      </c>
      <c r="J46" s="9" t="s">
        <v>550</v>
      </c>
    </row>
    <row r="47" spans="2:10" ht="57.75" customHeight="1" x14ac:dyDescent="0.15">
      <c r="B47" s="10"/>
      <c r="C47" s="1193" t="s">
        <v>3</v>
      </c>
      <c r="D47" s="1193"/>
      <c r="E47" s="1194"/>
      <c r="F47" s="11">
        <v>53.76</v>
      </c>
      <c r="G47" s="12">
        <v>53.34</v>
      </c>
      <c r="H47" s="12">
        <v>49.47</v>
      </c>
      <c r="I47" s="12">
        <v>47.02</v>
      </c>
      <c r="J47" s="13">
        <v>39.65</v>
      </c>
    </row>
    <row r="48" spans="2:10" ht="57.75" customHeight="1" x14ac:dyDescent="0.15">
      <c r="B48" s="14"/>
      <c r="C48" s="1195" t="s">
        <v>4</v>
      </c>
      <c r="D48" s="1195"/>
      <c r="E48" s="1196"/>
      <c r="F48" s="15">
        <v>4.5599999999999996</v>
      </c>
      <c r="G48" s="16">
        <v>4.62</v>
      </c>
      <c r="H48" s="16">
        <v>4.1500000000000004</v>
      </c>
      <c r="I48" s="16">
        <v>2.5099999999999998</v>
      </c>
      <c r="J48" s="17">
        <v>3.4</v>
      </c>
    </row>
    <row r="49" spans="2:10" ht="57.75" customHeight="1" thickBot="1" x14ac:dyDescent="0.2">
      <c r="B49" s="18"/>
      <c r="C49" s="1197" t="s">
        <v>5</v>
      </c>
      <c r="D49" s="1197"/>
      <c r="E49" s="1198"/>
      <c r="F49" s="19" t="s">
        <v>551</v>
      </c>
      <c r="G49" s="20">
        <v>2.1800000000000002</v>
      </c>
      <c r="H49" s="20" t="s">
        <v>552</v>
      </c>
      <c r="I49" s="20" t="s">
        <v>553</v>
      </c>
      <c r="J49" s="21" t="s">
        <v>554</v>
      </c>
    </row>
    <row r="50" spans="2:10" ht="13.5" customHeight="1"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row r="57" spans="2:10" ht="13.5" hidden="1" customHeight="1" x14ac:dyDescent="0.15"/>
    <row r="58" spans="2:10" ht="13.5" hidden="1" customHeight="1" x14ac:dyDescent="0.15"/>
    <row r="59" spans="2:10" ht="13.5" hidden="1" customHeight="1" x14ac:dyDescent="0.15"/>
  </sheetData>
  <sheetProtection algorithmName="SHA-512" hashValue="Y1Fet2INsbmnnzxbFKlMScRjZuqvwZhOCdFiFS6ekV2xF6K62lE6BfCdExP/nGhj5z2pKc+BsrRWnsEgRpJYWg==" saltValue="z3yRbu5sgyJ2uE2ORcKXC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tabColor rgb="FFFF0000"/>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546</v>
      </c>
      <c r="G33" s="29" t="s">
        <v>547</v>
      </c>
      <c r="H33" s="29" t="s">
        <v>548</v>
      </c>
      <c r="I33" s="29" t="s">
        <v>549</v>
      </c>
      <c r="J33" s="30" t="s">
        <v>550</v>
      </c>
      <c r="K33" s="22"/>
      <c r="L33" s="22"/>
      <c r="M33" s="22"/>
      <c r="N33" s="22"/>
      <c r="O33" s="22"/>
      <c r="P33" s="22"/>
    </row>
    <row r="34" spans="1:16" ht="39" customHeight="1" x14ac:dyDescent="0.15">
      <c r="A34" s="22"/>
      <c r="B34" s="31"/>
      <c r="C34" s="1205" t="s">
        <v>555</v>
      </c>
      <c r="D34" s="1205"/>
      <c r="E34" s="1206"/>
      <c r="F34" s="32">
        <v>2.59</v>
      </c>
      <c r="G34" s="33">
        <v>4.33</v>
      </c>
      <c r="H34" s="33">
        <v>3.83</v>
      </c>
      <c r="I34" s="33">
        <v>2.2999999999999998</v>
      </c>
      <c r="J34" s="34">
        <v>3.17</v>
      </c>
      <c r="K34" s="22"/>
      <c r="L34" s="22"/>
      <c r="M34" s="22"/>
      <c r="N34" s="22"/>
      <c r="O34" s="22"/>
      <c r="P34" s="22"/>
    </row>
    <row r="35" spans="1:16" ht="39" customHeight="1" x14ac:dyDescent="0.15">
      <c r="A35" s="22"/>
      <c r="B35" s="35"/>
      <c r="C35" s="1199" t="s">
        <v>556</v>
      </c>
      <c r="D35" s="1200"/>
      <c r="E35" s="1201"/>
      <c r="F35" s="36">
        <v>0.82</v>
      </c>
      <c r="G35" s="37">
        <v>0.39</v>
      </c>
      <c r="H35" s="37">
        <v>0.42</v>
      </c>
      <c r="I35" s="37">
        <v>0.39</v>
      </c>
      <c r="J35" s="38">
        <v>0.46</v>
      </c>
      <c r="K35" s="22"/>
      <c r="L35" s="22"/>
      <c r="M35" s="22"/>
      <c r="N35" s="22"/>
      <c r="O35" s="22"/>
      <c r="P35" s="22"/>
    </row>
    <row r="36" spans="1:16" ht="39" customHeight="1" x14ac:dyDescent="0.15">
      <c r="A36" s="22"/>
      <c r="B36" s="35"/>
      <c r="C36" s="1199" t="s">
        <v>557</v>
      </c>
      <c r="D36" s="1200"/>
      <c r="E36" s="1201"/>
      <c r="F36" s="36">
        <v>0.11</v>
      </c>
      <c r="G36" s="37">
        <v>0.11</v>
      </c>
      <c r="H36" s="37">
        <v>0.1</v>
      </c>
      <c r="I36" s="37">
        <v>0.15</v>
      </c>
      <c r="J36" s="38">
        <v>0.2</v>
      </c>
      <c r="K36" s="22"/>
      <c r="L36" s="22"/>
      <c r="M36" s="22"/>
      <c r="N36" s="22"/>
      <c r="O36" s="22"/>
      <c r="P36" s="22"/>
    </row>
    <row r="37" spans="1:16" ht="39" customHeight="1" x14ac:dyDescent="0.15">
      <c r="A37" s="22"/>
      <c r="B37" s="35"/>
      <c r="C37" s="1199" t="s">
        <v>558</v>
      </c>
      <c r="D37" s="1200"/>
      <c r="E37" s="1201"/>
      <c r="F37" s="36">
        <v>0.27</v>
      </c>
      <c r="G37" s="37">
        <v>0.08</v>
      </c>
      <c r="H37" s="37">
        <v>0.19</v>
      </c>
      <c r="I37" s="37">
        <v>0.15</v>
      </c>
      <c r="J37" s="38">
        <v>0.19</v>
      </c>
      <c r="K37" s="22"/>
      <c r="L37" s="22"/>
      <c r="M37" s="22"/>
      <c r="N37" s="22"/>
      <c r="O37" s="22"/>
      <c r="P37" s="22"/>
    </row>
    <row r="38" spans="1:16" ht="39" customHeight="1" x14ac:dyDescent="0.15">
      <c r="A38" s="22"/>
      <c r="B38" s="35"/>
      <c r="C38" s="1199" t="s">
        <v>559</v>
      </c>
      <c r="D38" s="1200"/>
      <c r="E38" s="1201"/>
      <c r="F38" s="36">
        <v>0.18</v>
      </c>
      <c r="G38" s="37">
        <v>0.24</v>
      </c>
      <c r="H38" s="37">
        <v>0.15</v>
      </c>
      <c r="I38" s="37">
        <v>0.15</v>
      </c>
      <c r="J38" s="38">
        <v>0.16</v>
      </c>
      <c r="K38" s="22"/>
      <c r="L38" s="22"/>
      <c r="M38" s="22"/>
      <c r="N38" s="22"/>
      <c r="O38" s="22"/>
      <c r="P38" s="22"/>
    </row>
    <row r="39" spans="1:16" ht="39" customHeight="1" x14ac:dyDescent="0.15">
      <c r="A39" s="22"/>
      <c r="B39" s="35"/>
      <c r="C39" s="1199" t="s">
        <v>560</v>
      </c>
      <c r="D39" s="1200"/>
      <c r="E39" s="1201"/>
      <c r="F39" s="36">
        <v>0.56999999999999995</v>
      </c>
      <c r="G39" s="37">
        <v>0.56000000000000005</v>
      </c>
      <c r="H39" s="37">
        <v>0.17</v>
      </c>
      <c r="I39" s="37">
        <v>0.19</v>
      </c>
      <c r="J39" s="38">
        <v>0.11</v>
      </c>
      <c r="K39" s="22"/>
      <c r="L39" s="22"/>
      <c r="M39" s="22"/>
      <c r="N39" s="22"/>
      <c r="O39" s="22"/>
      <c r="P39" s="22"/>
    </row>
    <row r="40" spans="1:16" ht="39" customHeight="1" x14ac:dyDescent="0.15">
      <c r="A40" s="22"/>
      <c r="B40" s="35"/>
      <c r="C40" s="1199" t="s">
        <v>561</v>
      </c>
      <c r="D40" s="1200"/>
      <c r="E40" s="1201"/>
      <c r="F40" s="36">
        <v>0.13</v>
      </c>
      <c r="G40" s="37">
        <v>0.2</v>
      </c>
      <c r="H40" s="37">
        <v>0.1</v>
      </c>
      <c r="I40" s="37">
        <v>0.05</v>
      </c>
      <c r="J40" s="38">
        <v>0.02</v>
      </c>
      <c r="K40" s="22"/>
      <c r="L40" s="22"/>
      <c r="M40" s="22"/>
      <c r="N40" s="22"/>
      <c r="O40" s="22"/>
      <c r="P40" s="22"/>
    </row>
    <row r="41" spans="1:16" ht="39" customHeight="1" x14ac:dyDescent="0.15">
      <c r="A41" s="22"/>
      <c r="B41" s="35"/>
      <c r="C41" s="1199" t="s">
        <v>562</v>
      </c>
      <c r="D41" s="1200"/>
      <c r="E41" s="1201"/>
      <c r="F41" s="36">
        <v>0.02</v>
      </c>
      <c r="G41" s="37">
        <v>0.04</v>
      </c>
      <c r="H41" s="37">
        <v>0.03</v>
      </c>
      <c r="I41" s="37">
        <v>0.01</v>
      </c>
      <c r="J41" s="38">
        <v>0.02</v>
      </c>
      <c r="K41" s="22"/>
      <c r="L41" s="22"/>
      <c r="M41" s="22"/>
      <c r="N41" s="22"/>
      <c r="O41" s="22"/>
      <c r="P41" s="22"/>
    </row>
    <row r="42" spans="1:16" ht="39" customHeight="1" x14ac:dyDescent="0.15">
      <c r="A42" s="22"/>
      <c r="B42" s="39"/>
      <c r="C42" s="1199" t="s">
        <v>563</v>
      </c>
      <c r="D42" s="1200"/>
      <c r="E42" s="1201"/>
      <c r="F42" s="36" t="s">
        <v>504</v>
      </c>
      <c r="G42" s="37" t="s">
        <v>504</v>
      </c>
      <c r="H42" s="37" t="s">
        <v>504</v>
      </c>
      <c r="I42" s="37" t="s">
        <v>504</v>
      </c>
      <c r="J42" s="38" t="s">
        <v>504</v>
      </c>
      <c r="K42" s="22"/>
      <c r="L42" s="22"/>
      <c r="M42" s="22"/>
      <c r="N42" s="22"/>
      <c r="O42" s="22"/>
      <c r="P42" s="22"/>
    </row>
    <row r="43" spans="1:16" ht="39" customHeight="1" thickBot="1" x14ac:dyDescent="0.2">
      <c r="A43" s="22"/>
      <c r="B43" s="40"/>
      <c r="C43" s="1202" t="s">
        <v>564</v>
      </c>
      <c r="D43" s="1203"/>
      <c r="E43" s="1204"/>
      <c r="F43" s="41" t="s">
        <v>504</v>
      </c>
      <c r="G43" s="42" t="s">
        <v>504</v>
      </c>
      <c r="H43" s="42" t="s">
        <v>504</v>
      </c>
      <c r="I43" s="42" t="s">
        <v>504</v>
      </c>
      <c r="J43" s="43" t="s">
        <v>504</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v1P2O3qUISndl7wizqCxFmU6mg/MWqPhRvl52SGSN9koSH6jp6/eIFKjNxqgQpIlLb3/KgfSSBVoiOsnsxC6A==" saltValue="wLY2SpDXcBqY/T+LO/Ix4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tabColor rgb="FFFF0000"/>
    <pageSetUpPr fitToPage="1"/>
  </sheetPr>
  <dimension ref="A1:U62"/>
  <sheetViews>
    <sheetView showGridLines="0" topLeftCell="A43" zoomScaleSheetLayoutView="55" workbookViewId="0">
      <selection activeCell="O58" sqref="O5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x14ac:dyDescent="0.15">
      <c r="A45" s="48"/>
      <c r="B45" s="1207" t="s">
        <v>10</v>
      </c>
      <c r="C45" s="1208"/>
      <c r="D45" s="58"/>
      <c r="E45" s="1213" t="s">
        <v>11</v>
      </c>
      <c r="F45" s="1213"/>
      <c r="G45" s="1213"/>
      <c r="H45" s="1213"/>
      <c r="I45" s="1213"/>
      <c r="J45" s="1214"/>
      <c r="K45" s="59">
        <v>239</v>
      </c>
      <c r="L45" s="60">
        <v>248</v>
      </c>
      <c r="M45" s="60">
        <v>275</v>
      </c>
      <c r="N45" s="60">
        <v>288</v>
      </c>
      <c r="O45" s="61">
        <v>313</v>
      </c>
      <c r="P45" s="48"/>
      <c r="Q45" s="48"/>
      <c r="R45" s="48"/>
      <c r="S45" s="48"/>
      <c r="T45" s="48"/>
      <c r="U45" s="48"/>
    </row>
    <row r="46" spans="1:21" ht="30.75" customHeight="1" x14ac:dyDescent="0.15">
      <c r="A46" s="48"/>
      <c r="B46" s="1209"/>
      <c r="C46" s="1210"/>
      <c r="D46" s="62"/>
      <c r="E46" s="1215" t="s">
        <v>12</v>
      </c>
      <c r="F46" s="1215"/>
      <c r="G46" s="1215"/>
      <c r="H46" s="1215"/>
      <c r="I46" s="1215"/>
      <c r="J46" s="1216"/>
      <c r="K46" s="63" t="s">
        <v>504</v>
      </c>
      <c r="L46" s="64" t="s">
        <v>504</v>
      </c>
      <c r="M46" s="64" t="s">
        <v>504</v>
      </c>
      <c r="N46" s="64" t="s">
        <v>504</v>
      </c>
      <c r="O46" s="65" t="s">
        <v>504</v>
      </c>
      <c r="P46" s="48"/>
      <c r="Q46" s="48"/>
      <c r="R46" s="48"/>
      <c r="S46" s="48"/>
      <c r="T46" s="48"/>
      <c r="U46" s="48"/>
    </row>
    <row r="47" spans="1:21" ht="30.75" customHeight="1" x14ac:dyDescent="0.15">
      <c r="A47" s="48"/>
      <c r="B47" s="1209"/>
      <c r="C47" s="1210"/>
      <c r="D47" s="62"/>
      <c r="E47" s="1215" t="s">
        <v>13</v>
      </c>
      <c r="F47" s="1215"/>
      <c r="G47" s="1215"/>
      <c r="H47" s="1215"/>
      <c r="I47" s="1215"/>
      <c r="J47" s="1216"/>
      <c r="K47" s="63" t="s">
        <v>504</v>
      </c>
      <c r="L47" s="64" t="s">
        <v>504</v>
      </c>
      <c r="M47" s="64" t="s">
        <v>504</v>
      </c>
      <c r="N47" s="64" t="s">
        <v>504</v>
      </c>
      <c r="O47" s="65" t="s">
        <v>504</v>
      </c>
      <c r="P47" s="48"/>
      <c r="Q47" s="48"/>
      <c r="R47" s="48"/>
      <c r="S47" s="48"/>
      <c r="T47" s="48"/>
      <c r="U47" s="48"/>
    </row>
    <row r="48" spans="1:21" ht="30.75" customHeight="1" x14ac:dyDescent="0.15">
      <c r="A48" s="48"/>
      <c r="B48" s="1209"/>
      <c r="C48" s="1210"/>
      <c r="D48" s="62"/>
      <c r="E48" s="1215" t="s">
        <v>14</v>
      </c>
      <c r="F48" s="1215"/>
      <c r="G48" s="1215"/>
      <c r="H48" s="1215"/>
      <c r="I48" s="1215"/>
      <c r="J48" s="1216"/>
      <c r="K48" s="63">
        <v>59</v>
      </c>
      <c r="L48" s="64">
        <v>65</v>
      </c>
      <c r="M48" s="64">
        <v>61</v>
      </c>
      <c r="N48" s="64">
        <v>57</v>
      </c>
      <c r="O48" s="65">
        <v>56</v>
      </c>
      <c r="P48" s="48"/>
      <c r="Q48" s="48"/>
      <c r="R48" s="48"/>
      <c r="S48" s="48"/>
      <c r="T48" s="48"/>
      <c r="U48" s="48"/>
    </row>
    <row r="49" spans="1:21" ht="30.75" customHeight="1" x14ac:dyDescent="0.15">
      <c r="A49" s="48"/>
      <c r="B49" s="1209"/>
      <c r="C49" s="1210"/>
      <c r="D49" s="62"/>
      <c r="E49" s="1215" t="s">
        <v>15</v>
      </c>
      <c r="F49" s="1215"/>
      <c r="G49" s="1215"/>
      <c r="H49" s="1215"/>
      <c r="I49" s="1215"/>
      <c r="J49" s="1216"/>
      <c r="K49" s="63">
        <v>16</v>
      </c>
      <c r="L49" s="64">
        <v>17</v>
      </c>
      <c r="M49" s="64">
        <v>17</v>
      </c>
      <c r="N49" s="64">
        <v>23</v>
      </c>
      <c r="O49" s="65">
        <v>18</v>
      </c>
      <c r="P49" s="48"/>
      <c r="Q49" s="48"/>
      <c r="R49" s="48"/>
      <c r="S49" s="48"/>
      <c r="T49" s="48"/>
      <c r="U49" s="48"/>
    </row>
    <row r="50" spans="1:21" ht="30.75" customHeight="1" x14ac:dyDescent="0.15">
      <c r="A50" s="48"/>
      <c r="B50" s="1209"/>
      <c r="C50" s="1210"/>
      <c r="D50" s="62"/>
      <c r="E50" s="1215" t="s">
        <v>16</v>
      </c>
      <c r="F50" s="1215"/>
      <c r="G50" s="1215"/>
      <c r="H50" s="1215"/>
      <c r="I50" s="1215"/>
      <c r="J50" s="1216"/>
      <c r="K50" s="63" t="s">
        <v>504</v>
      </c>
      <c r="L50" s="64" t="s">
        <v>504</v>
      </c>
      <c r="M50" s="64" t="s">
        <v>504</v>
      </c>
      <c r="N50" s="64" t="s">
        <v>504</v>
      </c>
      <c r="O50" s="65" t="s">
        <v>504</v>
      </c>
      <c r="P50" s="48"/>
      <c r="Q50" s="48"/>
      <c r="R50" s="48"/>
      <c r="S50" s="48"/>
      <c r="T50" s="48"/>
      <c r="U50" s="48"/>
    </row>
    <row r="51" spans="1:21" ht="30.75" customHeight="1" x14ac:dyDescent="0.15">
      <c r="A51" s="48"/>
      <c r="B51" s="1211"/>
      <c r="C51" s="1212"/>
      <c r="D51" s="66"/>
      <c r="E51" s="1215" t="s">
        <v>17</v>
      </c>
      <c r="F51" s="1215"/>
      <c r="G51" s="1215"/>
      <c r="H51" s="1215"/>
      <c r="I51" s="1215"/>
      <c r="J51" s="1216"/>
      <c r="K51" s="63">
        <v>1</v>
      </c>
      <c r="L51" s="64">
        <v>0</v>
      </c>
      <c r="M51" s="64">
        <v>1</v>
      </c>
      <c r="N51" s="64" t="s">
        <v>504</v>
      </c>
      <c r="O51" s="65">
        <v>0</v>
      </c>
      <c r="P51" s="48"/>
      <c r="Q51" s="48"/>
      <c r="R51" s="48"/>
      <c r="S51" s="48"/>
      <c r="T51" s="48"/>
      <c r="U51" s="48"/>
    </row>
    <row r="52" spans="1:21" ht="30.75" customHeight="1" x14ac:dyDescent="0.15">
      <c r="A52" s="48"/>
      <c r="B52" s="1217" t="s">
        <v>18</v>
      </c>
      <c r="C52" s="1218"/>
      <c r="D52" s="66"/>
      <c r="E52" s="1215" t="s">
        <v>19</v>
      </c>
      <c r="F52" s="1215"/>
      <c r="G52" s="1215"/>
      <c r="H52" s="1215"/>
      <c r="I52" s="1215"/>
      <c r="J52" s="1216"/>
      <c r="K52" s="63">
        <v>227</v>
      </c>
      <c r="L52" s="64">
        <v>244</v>
      </c>
      <c r="M52" s="64">
        <v>254</v>
      </c>
      <c r="N52" s="64">
        <v>264</v>
      </c>
      <c r="O52" s="65">
        <v>275</v>
      </c>
      <c r="P52" s="48"/>
      <c r="Q52" s="48"/>
      <c r="R52" s="48"/>
      <c r="S52" s="48"/>
      <c r="T52" s="48"/>
      <c r="U52" s="48"/>
    </row>
    <row r="53" spans="1:21" ht="30.75" customHeight="1" thickBot="1" x14ac:dyDescent="0.2">
      <c r="A53" s="48"/>
      <c r="B53" s="1219" t="s">
        <v>20</v>
      </c>
      <c r="C53" s="1220"/>
      <c r="D53" s="67"/>
      <c r="E53" s="1221" t="s">
        <v>21</v>
      </c>
      <c r="F53" s="1221"/>
      <c r="G53" s="1221"/>
      <c r="H53" s="1221"/>
      <c r="I53" s="1221"/>
      <c r="J53" s="1222"/>
      <c r="K53" s="68">
        <v>88</v>
      </c>
      <c r="L53" s="69">
        <v>86</v>
      </c>
      <c r="M53" s="69">
        <v>100</v>
      </c>
      <c r="N53" s="69">
        <v>104</v>
      </c>
      <c r="O53" s="70">
        <v>112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565</v>
      </c>
      <c r="L56" s="80" t="s">
        <v>566</v>
      </c>
      <c r="M56" s="80" t="s">
        <v>567</v>
      </c>
      <c r="N56" s="80" t="s">
        <v>568</v>
      </c>
      <c r="O56" s="81" t="s">
        <v>569</v>
      </c>
      <c r="P56" s="48"/>
      <c r="Q56" s="48"/>
      <c r="R56" s="48"/>
      <c r="S56" s="48"/>
      <c r="T56" s="48"/>
      <c r="U56" s="48"/>
    </row>
    <row r="57" spans="1:21" ht="31.5" customHeight="1" x14ac:dyDescent="0.15">
      <c r="B57" s="1223" t="s">
        <v>24</v>
      </c>
      <c r="C57" s="1224"/>
      <c r="D57" s="1227" t="s">
        <v>25</v>
      </c>
      <c r="E57" s="1228"/>
      <c r="F57" s="1228"/>
      <c r="G57" s="1228"/>
      <c r="H57" s="1228"/>
      <c r="I57" s="1228"/>
      <c r="J57" s="1229"/>
      <c r="K57" s="379" t="s">
        <v>504</v>
      </c>
      <c r="L57" s="380" t="s">
        <v>504</v>
      </c>
      <c r="M57" s="380" t="s">
        <v>504</v>
      </c>
      <c r="N57" s="380" t="s">
        <v>504</v>
      </c>
      <c r="O57" s="381" t="s">
        <v>504</v>
      </c>
    </row>
    <row r="58" spans="1:21" ht="31.5" customHeight="1" thickBot="1" x14ac:dyDescent="0.2">
      <c r="B58" s="1225"/>
      <c r="C58" s="1226"/>
      <c r="D58" s="1230" t="s">
        <v>26</v>
      </c>
      <c r="E58" s="1231"/>
      <c r="F58" s="1231"/>
      <c r="G58" s="1231"/>
      <c r="H58" s="1231"/>
      <c r="I58" s="1231"/>
      <c r="J58" s="1232"/>
      <c r="K58" s="382" t="s">
        <v>504</v>
      </c>
      <c r="L58" s="383" t="s">
        <v>504</v>
      </c>
      <c r="M58" s="383" t="s">
        <v>504</v>
      </c>
      <c r="N58" s="383" t="s">
        <v>504</v>
      </c>
      <c r="O58" s="384" t="s">
        <v>504</v>
      </c>
    </row>
    <row r="59" spans="1:21" ht="24" customHeight="1" x14ac:dyDescent="0.15">
      <c r="B59" s="82"/>
      <c r="C59" s="82"/>
      <c r="D59" s="83" t="s">
        <v>27</v>
      </c>
      <c r="E59" s="84"/>
      <c r="F59" s="84"/>
      <c r="G59" s="84"/>
      <c r="H59" s="84"/>
      <c r="I59" s="84"/>
      <c r="J59" s="84"/>
      <c r="K59" s="84"/>
      <c r="L59" s="84"/>
      <c r="M59" s="84"/>
      <c r="N59" s="84"/>
      <c r="O59" s="84"/>
    </row>
    <row r="60" spans="1:21" ht="24" customHeight="1" x14ac:dyDescent="0.15">
      <c r="B60" s="85"/>
      <c r="C60" s="85"/>
      <c r="D60" s="83" t="s">
        <v>28</v>
      </c>
      <c r="E60" s="84"/>
      <c r="F60" s="84"/>
      <c r="G60" s="84"/>
      <c r="H60" s="84"/>
      <c r="I60" s="84"/>
      <c r="J60" s="84"/>
      <c r="K60" s="84"/>
      <c r="L60" s="84"/>
      <c r="M60" s="84"/>
      <c r="N60" s="84"/>
      <c r="O60" s="84"/>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191j8emttcD/poq++zTQduMGGzX2ZK0oOvMqNfEPhC18hg7jdOeaX2sAvyXssnDA2cPAIgIW2V1yE1GBGLV4vA==" saltValue="JV7cPe82L2w7SMO/XOZYP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tabColor rgb="FFFF0000"/>
    <pageSetUpPr fitToPage="1"/>
  </sheetPr>
  <dimension ref="B1:M86"/>
  <sheetViews>
    <sheetView showGridLines="0" topLeftCell="A37" zoomScaleSheetLayoutView="100" workbookViewId="0">
      <selection activeCell="N54" sqref="N54"/>
    </sheetView>
  </sheetViews>
  <sheetFormatPr defaultColWidth="0" defaultRowHeight="13.5" customHeight="1" zeroHeight="1" x14ac:dyDescent="0.15"/>
  <cols>
    <col min="1" max="1" width="6.625" style="86" customWidth="1"/>
    <col min="2" max="3" width="12.625" style="86" customWidth="1"/>
    <col min="4" max="4" width="11.625" style="86" customWidth="1"/>
    <col min="5" max="8" width="10.375" style="86" customWidth="1"/>
    <col min="9" max="13" width="16.375" style="86" customWidth="1"/>
    <col min="14" max="19" width="12.625" style="86" customWidth="1"/>
    <col min="20" max="16384" width="0" style="8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87" t="s">
        <v>8</v>
      </c>
    </row>
    <row r="40" spans="2:13" ht="27.75" customHeight="1" thickBot="1" x14ac:dyDescent="0.2">
      <c r="B40" s="88" t="s">
        <v>9</v>
      </c>
      <c r="C40" s="89"/>
      <c r="D40" s="89"/>
      <c r="E40" s="90"/>
      <c r="F40" s="90"/>
      <c r="G40" s="90"/>
      <c r="H40" s="91" t="s">
        <v>2</v>
      </c>
      <c r="I40" s="92" t="s">
        <v>546</v>
      </c>
      <c r="J40" s="93" t="s">
        <v>547</v>
      </c>
      <c r="K40" s="93" t="s">
        <v>548</v>
      </c>
      <c r="L40" s="93" t="s">
        <v>549</v>
      </c>
      <c r="M40" s="94" t="s">
        <v>550</v>
      </c>
    </row>
    <row r="41" spans="2:13" ht="27.75" customHeight="1" x14ac:dyDescent="0.15">
      <c r="B41" s="1233" t="s">
        <v>29</v>
      </c>
      <c r="C41" s="1234"/>
      <c r="D41" s="95"/>
      <c r="E41" s="1239" t="s">
        <v>30</v>
      </c>
      <c r="F41" s="1239"/>
      <c r="G41" s="1239"/>
      <c r="H41" s="1240"/>
      <c r="I41" s="96">
        <v>3138</v>
      </c>
      <c r="J41" s="97">
        <v>3106</v>
      </c>
      <c r="K41" s="97">
        <v>3095</v>
      </c>
      <c r="L41" s="97">
        <v>2988</v>
      </c>
      <c r="M41" s="98">
        <v>2817</v>
      </c>
    </row>
    <row r="42" spans="2:13" ht="27.75" customHeight="1" x14ac:dyDescent="0.15">
      <c r="B42" s="1235"/>
      <c r="C42" s="1236"/>
      <c r="D42" s="99"/>
      <c r="E42" s="1241" t="s">
        <v>31</v>
      </c>
      <c r="F42" s="1241"/>
      <c r="G42" s="1241"/>
      <c r="H42" s="1242"/>
      <c r="I42" s="100" t="s">
        <v>504</v>
      </c>
      <c r="J42" s="101" t="s">
        <v>504</v>
      </c>
      <c r="K42" s="101" t="s">
        <v>504</v>
      </c>
      <c r="L42" s="101" t="s">
        <v>504</v>
      </c>
      <c r="M42" s="102" t="s">
        <v>504</v>
      </c>
    </row>
    <row r="43" spans="2:13" ht="27.75" customHeight="1" x14ac:dyDescent="0.15">
      <c r="B43" s="1235"/>
      <c r="C43" s="1236"/>
      <c r="D43" s="99"/>
      <c r="E43" s="1241" t="s">
        <v>32</v>
      </c>
      <c r="F43" s="1241"/>
      <c r="G43" s="1241"/>
      <c r="H43" s="1242"/>
      <c r="I43" s="100">
        <v>672</v>
      </c>
      <c r="J43" s="101">
        <v>686</v>
      </c>
      <c r="K43" s="101">
        <v>663</v>
      </c>
      <c r="L43" s="101">
        <v>549</v>
      </c>
      <c r="M43" s="102">
        <v>527</v>
      </c>
    </row>
    <row r="44" spans="2:13" ht="27.75" customHeight="1" x14ac:dyDescent="0.15">
      <c r="B44" s="1235"/>
      <c r="C44" s="1236"/>
      <c r="D44" s="99"/>
      <c r="E44" s="1241" t="s">
        <v>33</v>
      </c>
      <c r="F44" s="1241"/>
      <c r="G44" s="1241"/>
      <c r="H44" s="1242"/>
      <c r="I44" s="100">
        <v>164</v>
      </c>
      <c r="J44" s="101">
        <v>149</v>
      </c>
      <c r="K44" s="101">
        <v>139</v>
      </c>
      <c r="L44" s="101">
        <v>127</v>
      </c>
      <c r="M44" s="102">
        <v>108</v>
      </c>
    </row>
    <row r="45" spans="2:13" ht="27.75" customHeight="1" x14ac:dyDescent="0.15">
      <c r="B45" s="1235"/>
      <c r="C45" s="1236"/>
      <c r="D45" s="99"/>
      <c r="E45" s="1241" t="s">
        <v>34</v>
      </c>
      <c r="F45" s="1241"/>
      <c r="G45" s="1241"/>
      <c r="H45" s="1242"/>
      <c r="I45" s="100">
        <v>546</v>
      </c>
      <c r="J45" s="101">
        <v>579</v>
      </c>
      <c r="K45" s="101">
        <v>519</v>
      </c>
      <c r="L45" s="101">
        <v>496</v>
      </c>
      <c r="M45" s="102">
        <v>473</v>
      </c>
    </row>
    <row r="46" spans="2:13" ht="27.75" customHeight="1" x14ac:dyDescent="0.15">
      <c r="B46" s="1235"/>
      <c r="C46" s="1236"/>
      <c r="D46" s="103"/>
      <c r="E46" s="1241" t="s">
        <v>35</v>
      </c>
      <c r="F46" s="1241"/>
      <c r="G46" s="1241"/>
      <c r="H46" s="1242"/>
      <c r="I46" s="100" t="s">
        <v>504</v>
      </c>
      <c r="J46" s="101" t="s">
        <v>504</v>
      </c>
      <c r="K46" s="101" t="s">
        <v>504</v>
      </c>
      <c r="L46" s="101" t="s">
        <v>504</v>
      </c>
      <c r="M46" s="102" t="s">
        <v>504</v>
      </c>
    </row>
    <row r="47" spans="2:13" ht="27.75" customHeight="1" x14ac:dyDescent="0.15">
      <c r="B47" s="1235"/>
      <c r="C47" s="1236"/>
      <c r="D47" s="104"/>
      <c r="E47" s="1243" t="s">
        <v>36</v>
      </c>
      <c r="F47" s="1244"/>
      <c r="G47" s="1244"/>
      <c r="H47" s="1245"/>
      <c r="I47" s="100" t="s">
        <v>504</v>
      </c>
      <c r="J47" s="101" t="s">
        <v>504</v>
      </c>
      <c r="K47" s="101" t="s">
        <v>504</v>
      </c>
      <c r="L47" s="101" t="s">
        <v>504</v>
      </c>
      <c r="M47" s="102" t="s">
        <v>504</v>
      </c>
    </row>
    <row r="48" spans="2:13" ht="27.75" customHeight="1" x14ac:dyDescent="0.15">
      <c r="B48" s="1235"/>
      <c r="C48" s="1236"/>
      <c r="D48" s="99"/>
      <c r="E48" s="1241" t="s">
        <v>37</v>
      </c>
      <c r="F48" s="1241"/>
      <c r="G48" s="1241"/>
      <c r="H48" s="1242"/>
      <c r="I48" s="100" t="s">
        <v>504</v>
      </c>
      <c r="J48" s="101" t="s">
        <v>504</v>
      </c>
      <c r="K48" s="101" t="s">
        <v>504</v>
      </c>
      <c r="L48" s="101" t="s">
        <v>504</v>
      </c>
      <c r="M48" s="102" t="s">
        <v>504</v>
      </c>
    </row>
    <row r="49" spans="2:13" ht="27.75" customHeight="1" x14ac:dyDescent="0.15">
      <c r="B49" s="1237"/>
      <c r="C49" s="1238"/>
      <c r="D49" s="99"/>
      <c r="E49" s="1241" t="s">
        <v>38</v>
      </c>
      <c r="F49" s="1241"/>
      <c r="G49" s="1241"/>
      <c r="H49" s="1242"/>
      <c r="I49" s="100" t="s">
        <v>504</v>
      </c>
      <c r="J49" s="101" t="s">
        <v>504</v>
      </c>
      <c r="K49" s="101" t="s">
        <v>504</v>
      </c>
      <c r="L49" s="101" t="s">
        <v>504</v>
      </c>
      <c r="M49" s="102" t="s">
        <v>504</v>
      </c>
    </row>
    <row r="50" spans="2:13" ht="27.75" customHeight="1" x14ac:dyDescent="0.15">
      <c r="B50" s="1246" t="s">
        <v>39</v>
      </c>
      <c r="C50" s="1247"/>
      <c r="D50" s="105"/>
      <c r="E50" s="1241" t="s">
        <v>40</v>
      </c>
      <c r="F50" s="1241"/>
      <c r="G50" s="1241"/>
      <c r="H50" s="1242"/>
      <c r="I50" s="100">
        <v>1661</v>
      </c>
      <c r="J50" s="101">
        <v>1684</v>
      </c>
      <c r="K50" s="101">
        <v>1532</v>
      </c>
      <c r="L50" s="101">
        <v>1450</v>
      </c>
      <c r="M50" s="102">
        <v>1244</v>
      </c>
    </row>
    <row r="51" spans="2:13" ht="27.75" customHeight="1" x14ac:dyDescent="0.15">
      <c r="B51" s="1235"/>
      <c r="C51" s="1236"/>
      <c r="D51" s="99"/>
      <c r="E51" s="1241" t="s">
        <v>41</v>
      </c>
      <c r="F51" s="1241"/>
      <c r="G51" s="1241"/>
      <c r="H51" s="1242"/>
      <c r="I51" s="100">
        <v>4</v>
      </c>
      <c r="J51" s="101">
        <v>2</v>
      </c>
      <c r="K51" s="101">
        <v>1</v>
      </c>
      <c r="L51" s="101">
        <v>1</v>
      </c>
      <c r="M51" s="102">
        <v>0</v>
      </c>
    </row>
    <row r="52" spans="2:13" ht="27.75" customHeight="1" x14ac:dyDescent="0.15">
      <c r="B52" s="1237"/>
      <c r="C52" s="1238"/>
      <c r="D52" s="99"/>
      <c r="E52" s="1241" t="s">
        <v>42</v>
      </c>
      <c r="F52" s="1241"/>
      <c r="G52" s="1241"/>
      <c r="H52" s="1242"/>
      <c r="I52" s="100">
        <v>2773</v>
      </c>
      <c r="J52" s="101">
        <v>2719</v>
      </c>
      <c r="K52" s="101">
        <v>2671</v>
      </c>
      <c r="L52" s="101">
        <v>2581</v>
      </c>
      <c r="M52" s="102">
        <v>2438</v>
      </c>
    </row>
    <row r="53" spans="2:13" ht="27.75" customHeight="1" thickBot="1" x14ac:dyDescent="0.2">
      <c r="B53" s="1248" t="s">
        <v>43</v>
      </c>
      <c r="C53" s="1249"/>
      <c r="D53" s="106"/>
      <c r="E53" s="1250" t="s">
        <v>44</v>
      </c>
      <c r="F53" s="1250"/>
      <c r="G53" s="1250"/>
      <c r="H53" s="1251"/>
      <c r="I53" s="107">
        <v>84</v>
      </c>
      <c r="J53" s="108">
        <v>114</v>
      </c>
      <c r="K53" s="108">
        <v>211</v>
      </c>
      <c r="L53" s="108">
        <v>128</v>
      </c>
      <c r="M53" s="109">
        <v>244</v>
      </c>
    </row>
    <row r="54" spans="2:13" ht="27.75" customHeight="1" x14ac:dyDescent="0.15">
      <c r="B54" s="110" t="s">
        <v>45</v>
      </c>
      <c r="C54" s="111"/>
      <c r="D54" s="111"/>
      <c r="E54" s="112"/>
      <c r="F54" s="112"/>
      <c r="G54" s="112"/>
      <c r="H54" s="112"/>
      <c r="I54" s="113"/>
      <c r="J54" s="113"/>
      <c r="K54" s="113"/>
      <c r="L54" s="113"/>
      <c r="M54" s="113"/>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8pg6UXJqgMhZmhnihBxCyf2tl5pi7gbU6amJWX6eIOU2X5vs3BMNxl297S4gr0jqrk5u55EBkHqgM8a/XAti3A==" saltValue="S5yHd9aIVaw0kC+hLOXx3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pageSetUpPr fitToPage="1"/>
  </sheetPr>
  <dimension ref="B1:W84"/>
  <sheetViews>
    <sheetView showGridLines="0" zoomScale="60" zoomScaleNormal="60" zoomScaleSheetLayoutView="100" workbookViewId="0">
      <selection activeCell="F63" sqref="F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4" t="s">
        <v>46</v>
      </c>
    </row>
    <row r="54" spans="2:8" ht="29.25" customHeight="1" thickBot="1" x14ac:dyDescent="0.25">
      <c r="B54" s="115" t="s">
        <v>1</v>
      </c>
      <c r="C54" s="116"/>
      <c r="D54" s="116"/>
      <c r="E54" s="117" t="s">
        <v>2</v>
      </c>
      <c r="F54" s="118" t="s">
        <v>548</v>
      </c>
      <c r="G54" s="118" t="s">
        <v>549</v>
      </c>
      <c r="H54" s="119" t="s">
        <v>550</v>
      </c>
    </row>
    <row r="55" spans="2:8" ht="52.5" customHeight="1" x14ac:dyDescent="0.15">
      <c r="B55" s="120"/>
      <c r="C55" s="1260" t="s">
        <v>47</v>
      </c>
      <c r="D55" s="1260"/>
      <c r="E55" s="1261"/>
      <c r="F55" s="121">
        <v>818</v>
      </c>
      <c r="G55" s="121">
        <v>756</v>
      </c>
      <c r="H55" s="122">
        <v>630</v>
      </c>
    </row>
    <row r="56" spans="2:8" ht="52.5" customHeight="1" x14ac:dyDescent="0.15">
      <c r="B56" s="123"/>
      <c r="C56" s="1262" t="s">
        <v>48</v>
      </c>
      <c r="D56" s="1262"/>
      <c r="E56" s="1263"/>
      <c r="F56" s="124">
        <v>190</v>
      </c>
      <c r="G56" s="124">
        <v>190</v>
      </c>
      <c r="H56" s="125">
        <v>190</v>
      </c>
    </row>
    <row r="57" spans="2:8" ht="53.25" customHeight="1" x14ac:dyDescent="0.15">
      <c r="B57" s="123"/>
      <c r="C57" s="1264" t="s">
        <v>49</v>
      </c>
      <c r="D57" s="1264"/>
      <c r="E57" s="1265"/>
      <c r="F57" s="126">
        <v>508</v>
      </c>
      <c r="G57" s="126">
        <v>499</v>
      </c>
      <c r="H57" s="127">
        <v>411</v>
      </c>
    </row>
    <row r="58" spans="2:8" ht="45.75" customHeight="1" x14ac:dyDescent="0.15">
      <c r="B58" s="128"/>
      <c r="C58" s="1252" t="s">
        <v>572</v>
      </c>
      <c r="D58" s="1253"/>
      <c r="E58" s="1254"/>
      <c r="F58" s="129">
        <v>106</v>
      </c>
      <c r="G58" s="129">
        <v>109</v>
      </c>
      <c r="H58" s="130">
        <v>83</v>
      </c>
    </row>
    <row r="59" spans="2:8" ht="45.75" customHeight="1" x14ac:dyDescent="0.15">
      <c r="B59" s="128"/>
      <c r="C59" s="1252" t="s">
        <v>573</v>
      </c>
      <c r="D59" s="1253"/>
      <c r="E59" s="1254"/>
      <c r="F59" s="129">
        <v>72</v>
      </c>
      <c r="G59" s="129">
        <v>72</v>
      </c>
      <c r="H59" s="130">
        <v>53</v>
      </c>
    </row>
    <row r="60" spans="2:8" ht="45.75" customHeight="1" x14ac:dyDescent="0.15">
      <c r="B60" s="128"/>
      <c r="C60" s="1252" t="s">
        <v>574</v>
      </c>
      <c r="D60" s="1253"/>
      <c r="E60" s="1254"/>
      <c r="F60" s="129">
        <v>67</v>
      </c>
      <c r="G60" s="129">
        <v>67</v>
      </c>
      <c r="H60" s="130">
        <v>53</v>
      </c>
    </row>
    <row r="61" spans="2:8" ht="45.75" customHeight="1" x14ac:dyDescent="0.15">
      <c r="B61" s="128"/>
      <c r="C61" s="1252" t="s">
        <v>575</v>
      </c>
      <c r="D61" s="1253"/>
      <c r="E61" s="1254"/>
      <c r="F61" s="129">
        <v>50</v>
      </c>
      <c r="G61" s="129">
        <v>50</v>
      </c>
      <c r="H61" s="130">
        <v>50</v>
      </c>
    </row>
    <row r="62" spans="2:8" ht="45.75" customHeight="1" thickBot="1" x14ac:dyDescent="0.2">
      <c r="B62" s="131"/>
      <c r="C62" s="1255" t="s">
        <v>576</v>
      </c>
      <c r="D62" s="1256"/>
      <c r="E62" s="1257"/>
      <c r="F62" s="132">
        <v>63</v>
      </c>
      <c r="G62" s="132">
        <v>63</v>
      </c>
      <c r="H62" s="133">
        <v>37</v>
      </c>
    </row>
    <row r="63" spans="2:8" ht="52.5" customHeight="1" thickBot="1" x14ac:dyDescent="0.2">
      <c r="B63" s="134"/>
      <c r="C63" s="1258" t="s">
        <v>50</v>
      </c>
      <c r="D63" s="1258"/>
      <c r="E63" s="1259"/>
      <c r="F63" s="135">
        <v>1515</v>
      </c>
      <c r="G63" s="135">
        <v>1444</v>
      </c>
      <c r="H63" s="136">
        <v>1231</v>
      </c>
    </row>
    <row r="64" spans="2:8" ht="15" customHeight="1" x14ac:dyDescent="0.15"/>
    <row r="65" ht="0" hidden="1" customHeight="1" x14ac:dyDescent="0.15"/>
    <row r="66" ht="0" hidden="1" customHeight="1" x14ac:dyDescent="0.15"/>
    <row r="67" ht="0" hidden="1" customHeight="1" x14ac:dyDescent="0.15"/>
    <row r="68" ht="0" hidden="1" customHeight="1" x14ac:dyDescent="0.15"/>
    <row r="69" ht="0" hidden="1" customHeight="1" x14ac:dyDescent="0.15"/>
    <row r="70" ht="0" hidden="1" customHeight="1" x14ac:dyDescent="0.15"/>
    <row r="71" ht="0" hidden="1" customHeight="1" x14ac:dyDescent="0.15"/>
    <row r="72" ht="0" hidden="1" customHeight="1" x14ac:dyDescent="0.15"/>
    <row r="73" ht="0" hidden="1" customHeight="1" x14ac:dyDescent="0.15"/>
    <row r="74" ht="0" hidden="1" customHeight="1" x14ac:dyDescent="0.15"/>
    <row r="75" ht="0" hidden="1" customHeight="1" x14ac:dyDescent="0.15"/>
    <row r="76" ht="0" hidden="1" customHeight="1" x14ac:dyDescent="0.15"/>
    <row r="77" ht="0" hidden="1" customHeight="1" x14ac:dyDescent="0.15"/>
    <row r="78" ht="0" hidden="1" customHeight="1" x14ac:dyDescent="0.15"/>
    <row r="79" ht="0" hidden="1" customHeight="1" x14ac:dyDescent="0.15"/>
    <row r="80" ht="0" hidden="1" customHeight="1" x14ac:dyDescent="0.15"/>
    <row r="81" ht="0" hidden="1" customHeight="1" x14ac:dyDescent="0.15"/>
    <row r="82" ht="0" hidden="1" customHeight="1" x14ac:dyDescent="0.15"/>
    <row r="83" ht="0" hidden="1" customHeight="1" x14ac:dyDescent="0.15"/>
    <row r="84" ht="0" hidden="1" customHeight="1" x14ac:dyDescent="0.15"/>
  </sheetData>
  <sheetProtection algorithmName="SHA-512" hashValue="+UlLCUjT74a8HMiJOgX6AppNee8JOfGyOYv75MGuGNmPDKGZPZ6x8fYDZFoTYzeZzSvyiwxqU9dUD17ZXa9slA==" saltValue="F2qT+OnQJbn7To0J62ONK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9F096-E73C-42A8-A2C5-7719B369EDED}">
  <sheetPr>
    <tabColor rgb="FFFF0000"/>
    <pageSetUpPr fitToPage="1"/>
  </sheetPr>
  <dimension ref="A1:WZM191"/>
  <sheetViews>
    <sheetView showGridLines="0" zoomScaleNormal="100" zoomScaleSheetLayoutView="55" workbookViewId="0">
      <selection activeCell="AN65" sqref="AN65:DC69"/>
    </sheetView>
  </sheetViews>
  <sheetFormatPr defaultColWidth="0" defaultRowHeight="13.5" customHeight="1" zeroHeight="1" x14ac:dyDescent="0.15"/>
  <cols>
    <col min="1" max="1" width="6.375" style="1268" customWidth="1"/>
    <col min="2" max="107" width="2.5" style="1268" customWidth="1"/>
    <col min="108" max="108" width="6.125" style="1276" customWidth="1"/>
    <col min="109" max="109" width="5.875" style="1275" customWidth="1"/>
    <col min="110" max="110" width="19.125" style="1268" hidden="1"/>
    <col min="111" max="115" width="12.625" style="1268" hidden="1"/>
    <col min="116" max="349" width="8.625" style="1268" hidden="1"/>
    <col min="350" max="355" width="14.875" style="1268" hidden="1"/>
    <col min="356" max="357" width="15.875" style="1268" hidden="1"/>
    <col min="358" max="363" width="16.125" style="1268" hidden="1"/>
    <col min="364" max="364" width="6.125" style="1268" hidden="1"/>
    <col min="365" max="365" width="3" style="1268" hidden="1"/>
    <col min="366" max="605" width="8.625" style="1268" hidden="1"/>
    <col min="606" max="611" width="14.875" style="1268" hidden="1"/>
    <col min="612" max="613" width="15.875" style="1268" hidden="1"/>
    <col min="614" max="619" width="16.125" style="1268" hidden="1"/>
    <col min="620" max="620" width="6.125" style="1268" hidden="1"/>
    <col min="621" max="621" width="3" style="1268" hidden="1"/>
    <col min="622" max="861" width="8.625" style="1268" hidden="1"/>
    <col min="862" max="867" width="14.875" style="1268" hidden="1"/>
    <col min="868" max="869" width="15.875" style="1268" hidden="1"/>
    <col min="870" max="875" width="16.125" style="1268" hidden="1"/>
    <col min="876" max="876" width="6.125" style="1268" hidden="1"/>
    <col min="877" max="877" width="3" style="1268" hidden="1"/>
    <col min="878" max="1117" width="8.625" style="1268" hidden="1"/>
    <col min="1118" max="1123" width="14.875" style="1268" hidden="1"/>
    <col min="1124" max="1125" width="15.875" style="1268" hidden="1"/>
    <col min="1126" max="1131" width="16.125" style="1268" hidden="1"/>
    <col min="1132" max="1132" width="6.125" style="1268" hidden="1"/>
    <col min="1133" max="1133" width="3" style="1268" hidden="1"/>
    <col min="1134" max="1373" width="8.625" style="1268" hidden="1"/>
    <col min="1374" max="1379" width="14.875" style="1268" hidden="1"/>
    <col min="1380" max="1381" width="15.875" style="1268" hidden="1"/>
    <col min="1382" max="1387" width="16.125" style="1268" hidden="1"/>
    <col min="1388" max="1388" width="6.125" style="1268" hidden="1"/>
    <col min="1389" max="1389" width="3" style="1268" hidden="1"/>
    <col min="1390" max="1629" width="8.625" style="1268" hidden="1"/>
    <col min="1630" max="1635" width="14.875" style="1268" hidden="1"/>
    <col min="1636" max="1637" width="15.875" style="1268" hidden="1"/>
    <col min="1638" max="1643" width="16.125" style="1268" hidden="1"/>
    <col min="1644" max="1644" width="6.125" style="1268" hidden="1"/>
    <col min="1645" max="1645" width="3" style="1268" hidden="1"/>
    <col min="1646" max="1885" width="8.625" style="1268" hidden="1"/>
    <col min="1886" max="1891" width="14.875" style="1268" hidden="1"/>
    <col min="1892" max="1893" width="15.875" style="1268" hidden="1"/>
    <col min="1894" max="1899" width="16.125" style="1268" hidden="1"/>
    <col min="1900" max="1900" width="6.125" style="1268" hidden="1"/>
    <col min="1901" max="1901" width="3" style="1268" hidden="1"/>
    <col min="1902" max="2141" width="8.625" style="1268" hidden="1"/>
    <col min="2142" max="2147" width="14.875" style="1268" hidden="1"/>
    <col min="2148" max="2149" width="15.875" style="1268" hidden="1"/>
    <col min="2150" max="2155" width="16.125" style="1268" hidden="1"/>
    <col min="2156" max="2156" width="6.125" style="1268" hidden="1"/>
    <col min="2157" max="2157" width="3" style="1268" hidden="1"/>
    <col min="2158" max="2397" width="8.625" style="1268" hidden="1"/>
    <col min="2398" max="2403" width="14.875" style="1268" hidden="1"/>
    <col min="2404" max="2405" width="15.875" style="1268" hidden="1"/>
    <col min="2406" max="2411" width="16.125" style="1268" hidden="1"/>
    <col min="2412" max="2412" width="6.125" style="1268" hidden="1"/>
    <col min="2413" max="2413" width="3" style="1268" hidden="1"/>
    <col min="2414" max="2653" width="8.625" style="1268" hidden="1"/>
    <col min="2654" max="2659" width="14.875" style="1268" hidden="1"/>
    <col min="2660" max="2661" width="15.875" style="1268" hidden="1"/>
    <col min="2662" max="2667" width="16.125" style="1268" hidden="1"/>
    <col min="2668" max="2668" width="6.125" style="1268" hidden="1"/>
    <col min="2669" max="2669" width="3" style="1268" hidden="1"/>
    <col min="2670" max="2909" width="8.625" style="1268" hidden="1"/>
    <col min="2910" max="2915" width="14.875" style="1268" hidden="1"/>
    <col min="2916" max="2917" width="15.875" style="1268" hidden="1"/>
    <col min="2918" max="2923" width="16.125" style="1268" hidden="1"/>
    <col min="2924" max="2924" width="6.125" style="1268" hidden="1"/>
    <col min="2925" max="2925" width="3" style="1268" hidden="1"/>
    <col min="2926" max="3165" width="8.625" style="1268" hidden="1"/>
    <col min="3166" max="3171" width="14.875" style="1268" hidden="1"/>
    <col min="3172" max="3173" width="15.875" style="1268" hidden="1"/>
    <col min="3174" max="3179" width="16.125" style="1268" hidden="1"/>
    <col min="3180" max="3180" width="6.125" style="1268" hidden="1"/>
    <col min="3181" max="3181" width="3" style="1268" hidden="1"/>
    <col min="3182" max="3421" width="8.625" style="1268" hidden="1"/>
    <col min="3422" max="3427" width="14.875" style="1268" hidden="1"/>
    <col min="3428" max="3429" width="15.875" style="1268" hidden="1"/>
    <col min="3430" max="3435" width="16.125" style="1268" hidden="1"/>
    <col min="3436" max="3436" width="6.125" style="1268" hidden="1"/>
    <col min="3437" max="3437" width="3" style="1268" hidden="1"/>
    <col min="3438" max="3677" width="8.625" style="1268" hidden="1"/>
    <col min="3678" max="3683" width="14.875" style="1268" hidden="1"/>
    <col min="3684" max="3685" width="15.875" style="1268" hidden="1"/>
    <col min="3686" max="3691" width="16.125" style="1268" hidden="1"/>
    <col min="3692" max="3692" width="6.125" style="1268" hidden="1"/>
    <col min="3693" max="3693" width="3" style="1268" hidden="1"/>
    <col min="3694" max="3933" width="8.625" style="1268" hidden="1"/>
    <col min="3934" max="3939" width="14.875" style="1268" hidden="1"/>
    <col min="3940" max="3941" width="15.875" style="1268" hidden="1"/>
    <col min="3942" max="3947" width="16.125" style="1268" hidden="1"/>
    <col min="3948" max="3948" width="6.125" style="1268" hidden="1"/>
    <col min="3949" max="3949" width="3" style="1268" hidden="1"/>
    <col min="3950" max="4189" width="8.625" style="1268" hidden="1"/>
    <col min="4190" max="4195" width="14.875" style="1268" hidden="1"/>
    <col min="4196" max="4197" width="15.875" style="1268" hidden="1"/>
    <col min="4198" max="4203" width="16.125" style="1268" hidden="1"/>
    <col min="4204" max="4204" width="6.125" style="1268" hidden="1"/>
    <col min="4205" max="4205" width="3" style="1268" hidden="1"/>
    <col min="4206" max="4445" width="8.625" style="1268" hidden="1"/>
    <col min="4446" max="4451" width="14.875" style="1268" hidden="1"/>
    <col min="4452" max="4453" width="15.875" style="1268" hidden="1"/>
    <col min="4454" max="4459" width="16.125" style="1268" hidden="1"/>
    <col min="4460" max="4460" width="6.125" style="1268" hidden="1"/>
    <col min="4461" max="4461" width="3" style="1268" hidden="1"/>
    <col min="4462" max="4701" width="8.625" style="1268" hidden="1"/>
    <col min="4702" max="4707" width="14.875" style="1268" hidden="1"/>
    <col min="4708" max="4709" width="15.875" style="1268" hidden="1"/>
    <col min="4710" max="4715" width="16.125" style="1268" hidden="1"/>
    <col min="4716" max="4716" width="6.125" style="1268" hidden="1"/>
    <col min="4717" max="4717" width="3" style="1268" hidden="1"/>
    <col min="4718" max="4957" width="8.625" style="1268" hidden="1"/>
    <col min="4958" max="4963" width="14.875" style="1268" hidden="1"/>
    <col min="4964" max="4965" width="15.875" style="1268" hidden="1"/>
    <col min="4966" max="4971" width="16.125" style="1268" hidden="1"/>
    <col min="4972" max="4972" width="6.125" style="1268" hidden="1"/>
    <col min="4973" max="4973" width="3" style="1268" hidden="1"/>
    <col min="4974" max="5213" width="8.625" style="1268" hidden="1"/>
    <col min="5214" max="5219" width="14.875" style="1268" hidden="1"/>
    <col min="5220" max="5221" width="15.875" style="1268" hidden="1"/>
    <col min="5222" max="5227" width="16.125" style="1268" hidden="1"/>
    <col min="5228" max="5228" width="6.125" style="1268" hidden="1"/>
    <col min="5229" max="5229" width="3" style="1268" hidden="1"/>
    <col min="5230" max="5469" width="8.625" style="1268" hidden="1"/>
    <col min="5470" max="5475" width="14.875" style="1268" hidden="1"/>
    <col min="5476" max="5477" width="15.875" style="1268" hidden="1"/>
    <col min="5478" max="5483" width="16.125" style="1268" hidden="1"/>
    <col min="5484" max="5484" width="6.125" style="1268" hidden="1"/>
    <col min="5485" max="5485" width="3" style="1268" hidden="1"/>
    <col min="5486" max="5725" width="8.625" style="1268" hidden="1"/>
    <col min="5726" max="5731" width="14.875" style="1268" hidden="1"/>
    <col min="5732" max="5733" width="15.875" style="1268" hidden="1"/>
    <col min="5734" max="5739" width="16.125" style="1268" hidden="1"/>
    <col min="5740" max="5740" width="6.125" style="1268" hidden="1"/>
    <col min="5741" max="5741" width="3" style="1268" hidden="1"/>
    <col min="5742" max="5981" width="8.625" style="1268" hidden="1"/>
    <col min="5982" max="5987" width="14.875" style="1268" hidden="1"/>
    <col min="5988" max="5989" width="15.875" style="1268" hidden="1"/>
    <col min="5990" max="5995" width="16.125" style="1268" hidden="1"/>
    <col min="5996" max="5996" width="6.125" style="1268" hidden="1"/>
    <col min="5997" max="5997" width="3" style="1268" hidden="1"/>
    <col min="5998" max="6237" width="8.625" style="1268" hidden="1"/>
    <col min="6238" max="6243" width="14.875" style="1268" hidden="1"/>
    <col min="6244" max="6245" width="15.875" style="1268" hidden="1"/>
    <col min="6246" max="6251" width="16.125" style="1268" hidden="1"/>
    <col min="6252" max="6252" width="6.125" style="1268" hidden="1"/>
    <col min="6253" max="6253" width="3" style="1268" hidden="1"/>
    <col min="6254" max="6493" width="8.625" style="1268" hidden="1"/>
    <col min="6494" max="6499" width="14.875" style="1268" hidden="1"/>
    <col min="6500" max="6501" width="15.875" style="1268" hidden="1"/>
    <col min="6502" max="6507" width="16.125" style="1268" hidden="1"/>
    <col min="6508" max="6508" width="6.125" style="1268" hidden="1"/>
    <col min="6509" max="6509" width="3" style="1268" hidden="1"/>
    <col min="6510" max="6749" width="8.625" style="1268" hidden="1"/>
    <col min="6750" max="6755" width="14.875" style="1268" hidden="1"/>
    <col min="6756" max="6757" width="15.875" style="1268" hidden="1"/>
    <col min="6758" max="6763" width="16.125" style="1268" hidden="1"/>
    <col min="6764" max="6764" width="6.125" style="1268" hidden="1"/>
    <col min="6765" max="6765" width="3" style="1268" hidden="1"/>
    <col min="6766" max="7005" width="8.625" style="1268" hidden="1"/>
    <col min="7006" max="7011" width="14.875" style="1268" hidden="1"/>
    <col min="7012" max="7013" width="15.875" style="1268" hidden="1"/>
    <col min="7014" max="7019" width="16.125" style="1268" hidden="1"/>
    <col min="7020" max="7020" width="6.125" style="1268" hidden="1"/>
    <col min="7021" max="7021" width="3" style="1268" hidden="1"/>
    <col min="7022" max="7261" width="8.625" style="1268" hidden="1"/>
    <col min="7262" max="7267" width="14.875" style="1268" hidden="1"/>
    <col min="7268" max="7269" width="15.875" style="1268" hidden="1"/>
    <col min="7270" max="7275" width="16.125" style="1268" hidden="1"/>
    <col min="7276" max="7276" width="6.125" style="1268" hidden="1"/>
    <col min="7277" max="7277" width="3" style="1268" hidden="1"/>
    <col min="7278" max="7517" width="8.625" style="1268" hidden="1"/>
    <col min="7518" max="7523" width="14.875" style="1268" hidden="1"/>
    <col min="7524" max="7525" width="15.875" style="1268" hidden="1"/>
    <col min="7526" max="7531" width="16.125" style="1268" hidden="1"/>
    <col min="7532" max="7532" width="6.125" style="1268" hidden="1"/>
    <col min="7533" max="7533" width="3" style="1268" hidden="1"/>
    <col min="7534" max="7773" width="8.625" style="1268" hidden="1"/>
    <col min="7774" max="7779" width="14.875" style="1268" hidden="1"/>
    <col min="7780" max="7781" width="15.875" style="1268" hidden="1"/>
    <col min="7782" max="7787" width="16.125" style="1268" hidden="1"/>
    <col min="7788" max="7788" width="6.125" style="1268" hidden="1"/>
    <col min="7789" max="7789" width="3" style="1268" hidden="1"/>
    <col min="7790" max="8029" width="8.625" style="1268" hidden="1"/>
    <col min="8030" max="8035" width="14.875" style="1268" hidden="1"/>
    <col min="8036" max="8037" width="15.875" style="1268" hidden="1"/>
    <col min="8038" max="8043" width="16.125" style="1268" hidden="1"/>
    <col min="8044" max="8044" width="6.125" style="1268" hidden="1"/>
    <col min="8045" max="8045" width="3" style="1268" hidden="1"/>
    <col min="8046" max="8285" width="8.625" style="1268" hidden="1"/>
    <col min="8286" max="8291" width="14.875" style="1268" hidden="1"/>
    <col min="8292" max="8293" width="15.875" style="1268" hidden="1"/>
    <col min="8294" max="8299" width="16.125" style="1268" hidden="1"/>
    <col min="8300" max="8300" width="6.125" style="1268" hidden="1"/>
    <col min="8301" max="8301" width="3" style="1268" hidden="1"/>
    <col min="8302" max="8541" width="8.625" style="1268" hidden="1"/>
    <col min="8542" max="8547" width="14.875" style="1268" hidden="1"/>
    <col min="8548" max="8549" width="15.875" style="1268" hidden="1"/>
    <col min="8550" max="8555" width="16.125" style="1268" hidden="1"/>
    <col min="8556" max="8556" width="6.125" style="1268" hidden="1"/>
    <col min="8557" max="8557" width="3" style="1268" hidden="1"/>
    <col min="8558" max="8797" width="8.625" style="1268" hidden="1"/>
    <col min="8798" max="8803" width="14.875" style="1268" hidden="1"/>
    <col min="8804" max="8805" width="15.875" style="1268" hidden="1"/>
    <col min="8806" max="8811" width="16.125" style="1268" hidden="1"/>
    <col min="8812" max="8812" width="6.125" style="1268" hidden="1"/>
    <col min="8813" max="8813" width="3" style="1268" hidden="1"/>
    <col min="8814" max="9053" width="8.625" style="1268" hidden="1"/>
    <col min="9054" max="9059" width="14.875" style="1268" hidden="1"/>
    <col min="9060" max="9061" width="15.875" style="1268" hidden="1"/>
    <col min="9062" max="9067" width="16.125" style="1268" hidden="1"/>
    <col min="9068" max="9068" width="6.125" style="1268" hidden="1"/>
    <col min="9069" max="9069" width="3" style="1268" hidden="1"/>
    <col min="9070" max="9309" width="8.625" style="1268" hidden="1"/>
    <col min="9310" max="9315" width="14.875" style="1268" hidden="1"/>
    <col min="9316" max="9317" width="15.875" style="1268" hidden="1"/>
    <col min="9318" max="9323" width="16.125" style="1268" hidden="1"/>
    <col min="9324" max="9324" width="6.125" style="1268" hidden="1"/>
    <col min="9325" max="9325" width="3" style="1268" hidden="1"/>
    <col min="9326" max="9565" width="8.625" style="1268" hidden="1"/>
    <col min="9566" max="9571" width="14.875" style="1268" hidden="1"/>
    <col min="9572" max="9573" width="15.875" style="1268" hidden="1"/>
    <col min="9574" max="9579" width="16.125" style="1268" hidden="1"/>
    <col min="9580" max="9580" width="6.125" style="1268" hidden="1"/>
    <col min="9581" max="9581" width="3" style="1268" hidden="1"/>
    <col min="9582" max="9821" width="8.625" style="1268" hidden="1"/>
    <col min="9822" max="9827" width="14.875" style="1268" hidden="1"/>
    <col min="9828" max="9829" width="15.875" style="1268" hidden="1"/>
    <col min="9830" max="9835" width="16.125" style="1268" hidden="1"/>
    <col min="9836" max="9836" width="6.125" style="1268" hidden="1"/>
    <col min="9837" max="9837" width="3" style="1268" hidden="1"/>
    <col min="9838" max="10077" width="8.625" style="1268" hidden="1"/>
    <col min="10078" max="10083" width="14.875" style="1268" hidden="1"/>
    <col min="10084" max="10085" width="15.875" style="1268" hidden="1"/>
    <col min="10086" max="10091" width="16.125" style="1268" hidden="1"/>
    <col min="10092" max="10092" width="6.125" style="1268" hidden="1"/>
    <col min="10093" max="10093" width="3" style="1268" hidden="1"/>
    <col min="10094" max="10333" width="8.625" style="1268" hidden="1"/>
    <col min="10334" max="10339" width="14.875" style="1268" hidden="1"/>
    <col min="10340" max="10341" width="15.875" style="1268" hidden="1"/>
    <col min="10342" max="10347" width="16.125" style="1268" hidden="1"/>
    <col min="10348" max="10348" width="6.125" style="1268" hidden="1"/>
    <col min="10349" max="10349" width="3" style="1268" hidden="1"/>
    <col min="10350" max="10589" width="8.625" style="1268" hidden="1"/>
    <col min="10590" max="10595" width="14.875" style="1268" hidden="1"/>
    <col min="10596" max="10597" width="15.875" style="1268" hidden="1"/>
    <col min="10598" max="10603" width="16.125" style="1268" hidden="1"/>
    <col min="10604" max="10604" width="6.125" style="1268" hidden="1"/>
    <col min="10605" max="10605" width="3" style="1268" hidden="1"/>
    <col min="10606" max="10845" width="8.625" style="1268" hidden="1"/>
    <col min="10846" max="10851" width="14.875" style="1268" hidden="1"/>
    <col min="10852" max="10853" width="15.875" style="1268" hidden="1"/>
    <col min="10854" max="10859" width="16.125" style="1268" hidden="1"/>
    <col min="10860" max="10860" width="6.125" style="1268" hidden="1"/>
    <col min="10861" max="10861" width="3" style="1268" hidden="1"/>
    <col min="10862" max="11101" width="8.625" style="1268" hidden="1"/>
    <col min="11102" max="11107" width="14.875" style="1268" hidden="1"/>
    <col min="11108" max="11109" width="15.875" style="1268" hidden="1"/>
    <col min="11110" max="11115" width="16.125" style="1268" hidden="1"/>
    <col min="11116" max="11116" width="6.125" style="1268" hidden="1"/>
    <col min="11117" max="11117" width="3" style="1268" hidden="1"/>
    <col min="11118" max="11357" width="8.625" style="1268" hidden="1"/>
    <col min="11358" max="11363" width="14.875" style="1268" hidden="1"/>
    <col min="11364" max="11365" width="15.875" style="1268" hidden="1"/>
    <col min="11366" max="11371" width="16.125" style="1268" hidden="1"/>
    <col min="11372" max="11372" width="6.125" style="1268" hidden="1"/>
    <col min="11373" max="11373" width="3" style="1268" hidden="1"/>
    <col min="11374" max="11613" width="8.625" style="1268" hidden="1"/>
    <col min="11614" max="11619" width="14.875" style="1268" hidden="1"/>
    <col min="11620" max="11621" width="15.875" style="1268" hidden="1"/>
    <col min="11622" max="11627" width="16.125" style="1268" hidden="1"/>
    <col min="11628" max="11628" width="6.125" style="1268" hidden="1"/>
    <col min="11629" max="11629" width="3" style="1268" hidden="1"/>
    <col min="11630" max="11869" width="8.625" style="1268" hidden="1"/>
    <col min="11870" max="11875" width="14.875" style="1268" hidden="1"/>
    <col min="11876" max="11877" width="15.875" style="1268" hidden="1"/>
    <col min="11878" max="11883" width="16.125" style="1268" hidden="1"/>
    <col min="11884" max="11884" width="6.125" style="1268" hidden="1"/>
    <col min="11885" max="11885" width="3" style="1268" hidden="1"/>
    <col min="11886" max="12125" width="8.625" style="1268" hidden="1"/>
    <col min="12126" max="12131" width="14.875" style="1268" hidden="1"/>
    <col min="12132" max="12133" width="15.875" style="1268" hidden="1"/>
    <col min="12134" max="12139" width="16.125" style="1268" hidden="1"/>
    <col min="12140" max="12140" width="6.125" style="1268" hidden="1"/>
    <col min="12141" max="12141" width="3" style="1268" hidden="1"/>
    <col min="12142" max="12381" width="8.625" style="1268" hidden="1"/>
    <col min="12382" max="12387" width="14.875" style="1268" hidden="1"/>
    <col min="12388" max="12389" width="15.875" style="1268" hidden="1"/>
    <col min="12390" max="12395" width="16.125" style="1268" hidden="1"/>
    <col min="12396" max="12396" width="6.125" style="1268" hidden="1"/>
    <col min="12397" max="12397" width="3" style="1268" hidden="1"/>
    <col min="12398" max="12637" width="8.625" style="1268" hidden="1"/>
    <col min="12638" max="12643" width="14.875" style="1268" hidden="1"/>
    <col min="12644" max="12645" width="15.875" style="1268" hidden="1"/>
    <col min="12646" max="12651" width="16.125" style="1268" hidden="1"/>
    <col min="12652" max="12652" width="6.125" style="1268" hidden="1"/>
    <col min="12653" max="12653" width="3" style="1268" hidden="1"/>
    <col min="12654" max="12893" width="8.625" style="1268" hidden="1"/>
    <col min="12894" max="12899" width="14.875" style="1268" hidden="1"/>
    <col min="12900" max="12901" width="15.875" style="1268" hidden="1"/>
    <col min="12902" max="12907" width="16.125" style="1268" hidden="1"/>
    <col min="12908" max="12908" width="6.125" style="1268" hidden="1"/>
    <col min="12909" max="12909" width="3" style="1268" hidden="1"/>
    <col min="12910" max="13149" width="8.625" style="1268" hidden="1"/>
    <col min="13150" max="13155" width="14.875" style="1268" hidden="1"/>
    <col min="13156" max="13157" width="15.875" style="1268" hidden="1"/>
    <col min="13158" max="13163" width="16.125" style="1268" hidden="1"/>
    <col min="13164" max="13164" width="6.125" style="1268" hidden="1"/>
    <col min="13165" max="13165" width="3" style="1268" hidden="1"/>
    <col min="13166" max="13405" width="8.625" style="1268" hidden="1"/>
    <col min="13406" max="13411" width="14.875" style="1268" hidden="1"/>
    <col min="13412" max="13413" width="15.875" style="1268" hidden="1"/>
    <col min="13414" max="13419" width="16.125" style="1268" hidden="1"/>
    <col min="13420" max="13420" width="6.125" style="1268" hidden="1"/>
    <col min="13421" max="13421" width="3" style="1268" hidden="1"/>
    <col min="13422" max="13661" width="8.625" style="1268" hidden="1"/>
    <col min="13662" max="13667" width="14.875" style="1268" hidden="1"/>
    <col min="13668" max="13669" width="15.875" style="1268" hidden="1"/>
    <col min="13670" max="13675" width="16.125" style="1268" hidden="1"/>
    <col min="13676" max="13676" width="6.125" style="1268" hidden="1"/>
    <col min="13677" max="13677" width="3" style="1268" hidden="1"/>
    <col min="13678" max="13917" width="8.625" style="1268" hidden="1"/>
    <col min="13918" max="13923" width="14.875" style="1268" hidden="1"/>
    <col min="13924" max="13925" width="15.875" style="1268" hidden="1"/>
    <col min="13926" max="13931" width="16.125" style="1268" hidden="1"/>
    <col min="13932" max="13932" width="6.125" style="1268" hidden="1"/>
    <col min="13933" max="13933" width="3" style="1268" hidden="1"/>
    <col min="13934" max="14173" width="8.625" style="1268" hidden="1"/>
    <col min="14174" max="14179" width="14.875" style="1268" hidden="1"/>
    <col min="14180" max="14181" width="15.875" style="1268" hidden="1"/>
    <col min="14182" max="14187" width="16.125" style="1268" hidden="1"/>
    <col min="14188" max="14188" width="6.125" style="1268" hidden="1"/>
    <col min="14189" max="14189" width="3" style="1268" hidden="1"/>
    <col min="14190" max="14429" width="8.625" style="1268" hidden="1"/>
    <col min="14430" max="14435" width="14.875" style="1268" hidden="1"/>
    <col min="14436" max="14437" width="15.875" style="1268" hidden="1"/>
    <col min="14438" max="14443" width="16.125" style="1268" hidden="1"/>
    <col min="14444" max="14444" width="6.125" style="1268" hidden="1"/>
    <col min="14445" max="14445" width="3" style="1268" hidden="1"/>
    <col min="14446" max="14685" width="8.625" style="1268" hidden="1"/>
    <col min="14686" max="14691" width="14.875" style="1268" hidden="1"/>
    <col min="14692" max="14693" width="15.875" style="1268" hidden="1"/>
    <col min="14694" max="14699" width="16.125" style="1268" hidden="1"/>
    <col min="14700" max="14700" width="6.125" style="1268" hidden="1"/>
    <col min="14701" max="14701" width="3" style="1268" hidden="1"/>
    <col min="14702" max="14941" width="8.625" style="1268" hidden="1"/>
    <col min="14942" max="14947" width="14.875" style="1268" hidden="1"/>
    <col min="14948" max="14949" width="15.875" style="1268" hidden="1"/>
    <col min="14950" max="14955" width="16.125" style="1268" hidden="1"/>
    <col min="14956" max="14956" width="6.125" style="1268" hidden="1"/>
    <col min="14957" max="14957" width="3" style="1268" hidden="1"/>
    <col min="14958" max="15197" width="8.625" style="1268" hidden="1"/>
    <col min="15198" max="15203" width="14.875" style="1268" hidden="1"/>
    <col min="15204" max="15205" width="15.875" style="1268" hidden="1"/>
    <col min="15206" max="15211" width="16.125" style="1268" hidden="1"/>
    <col min="15212" max="15212" width="6.125" style="1268" hidden="1"/>
    <col min="15213" max="15213" width="3" style="1268" hidden="1"/>
    <col min="15214" max="15453" width="8.625" style="1268" hidden="1"/>
    <col min="15454" max="15459" width="14.875" style="1268" hidden="1"/>
    <col min="15460" max="15461" width="15.875" style="1268" hidden="1"/>
    <col min="15462" max="15467" width="16.125" style="1268" hidden="1"/>
    <col min="15468" max="15468" width="6.125" style="1268" hidden="1"/>
    <col min="15469" max="15469" width="3" style="1268" hidden="1"/>
    <col min="15470" max="15709" width="8.625" style="1268" hidden="1"/>
    <col min="15710" max="15715" width="14.875" style="1268" hidden="1"/>
    <col min="15716" max="15717" width="15.875" style="1268" hidden="1"/>
    <col min="15718" max="15723" width="16.125" style="1268" hidden="1"/>
    <col min="15724" max="15724" width="6.125" style="1268" hidden="1"/>
    <col min="15725" max="15725" width="3" style="1268" hidden="1"/>
    <col min="15726" max="15965" width="8.625" style="1268" hidden="1"/>
    <col min="15966" max="15971" width="14.875" style="1268" hidden="1"/>
    <col min="15972" max="15973" width="15.875" style="1268" hidden="1"/>
    <col min="15974" max="15979" width="16.125" style="1268" hidden="1"/>
    <col min="15980" max="15980" width="6.125" style="1268" hidden="1"/>
    <col min="15981" max="15981" width="3" style="1268" hidden="1"/>
    <col min="15982" max="16221" width="8.625" style="1268" hidden="1"/>
    <col min="16222" max="16227" width="14.875" style="1268" hidden="1"/>
    <col min="16228" max="16229" width="15.875" style="1268" hidden="1"/>
    <col min="16230" max="16235" width="16.125" style="1268" hidden="1"/>
    <col min="16236" max="16236" width="6.125" style="1268" hidden="1"/>
    <col min="16237" max="16237" width="3" style="1268" hidden="1"/>
    <col min="16238" max="16384" width="8.625" style="1268" hidden="1"/>
  </cols>
  <sheetData>
    <row r="1" spans="1:143" ht="42.75" customHeight="1" x14ac:dyDescent="0.15">
      <c r="A1" s="1266"/>
      <c r="B1" s="1267"/>
      <c r="DD1" s="1268"/>
      <c r="DE1" s="1268"/>
    </row>
    <row r="2" spans="1:143" ht="25.5" customHeight="1" x14ac:dyDescent="0.15">
      <c r="A2" s="1269"/>
      <c r="C2" s="1269"/>
      <c r="O2" s="1269"/>
      <c r="P2" s="1269"/>
      <c r="Q2" s="1269"/>
      <c r="R2" s="1269"/>
      <c r="S2" s="1269"/>
      <c r="T2" s="1269"/>
      <c r="U2" s="1269"/>
      <c r="V2" s="1269"/>
      <c r="W2" s="1269"/>
      <c r="X2" s="1269"/>
      <c r="Y2" s="1269"/>
      <c r="Z2" s="1269"/>
      <c r="AA2" s="1269"/>
      <c r="AB2" s="1269"/>
      <c r="AC2" s="1269"/>
      <c r="AD2" s="1269"/>
      <c r="AE2" s="1269"/>
      <c r="AF2" s="1269"/>
      <c r="AG2" s="1269"/>
      <c r="AH2" s="1269"/>
      <c r="AI2" s="1269"/>
      <c r="AU2" s="1269"/>
      <c r="BG2" s="1269"/>
      <c r="BS2" s="1269"/>
      <c r="CE2" s="1269"/>
      <c r="CQ2" s="1269"/>
      <c r="DD2" s="1268"/>
      <c r="DE2" s="1268"/>
    </row>
    <row r="3" spans="1:143" ht="25.5" customHeight="1" x14ac:dyDescent="0.15">
      <c r="A3" s="1269"/>
      <c r="C3" s="1269"/>
      <c r="O3" s="1269"/>
      <c r="P3" s="1269"/>
      <c r="Q3" s="1269"/>
      <c r="R3" s="1269"/>
      <c r="S3" s="1269"/>
      <c r="T3" s="1269"/>
      <c r="U3" s="1269"/>
      <c r="V3" s="1269"/>
      <c r="W3" s="1269"/>
      <c r="X3" s="1269"/>
      <c r="Y3" s="1269"/>
      <c r="Z3" s="1269"/>
      <c r="AA3" s="1269"/>
      <c r="AB3" s="1269"/>
      <c r="AC3" s="1269"/>
      <c r="AD3" s="1269"/>
      <c r="AE3" s="1269"/>
      <c r="AF3" s="1269"/>
      <c r="AG3" s="1269"/>
      <c r="AH3" s="1269"/>
      <c r="AI3" s="1269"/>
      <c r="AU3" s="1269"/>
      <c r="BG3" s="1269"/>
      <c r="BS3" s="1269"/>
      <c r="CE3" s="1269"/>
      <c r="CQ3" s="1269"/>
      <c r="DD3" s="1268"/>
      <c r="DE3" s="1268"/>
    </row>
    <row r="4" spans="1:143" s="284" customFormat="1" x14ac:dyDescent="0.15">
      <c r="A4" s="1269"/>
      <c r="B4" s="1269"/>
      <c r="C4" s="1269"/>
      <c r="D4" s="1269"/>
      <c r="E4" s="1269"/>
      <c r="F4" s="1269"/>
      <c r="G4" s="1269"/>
      <c r="H4" s="1269"/>
      <c r="I4" s="1269"/>
      <c r="J4" s="1269"/>
      <c r="K4" s="1269"/>
      <c r="L4" s="1269"/>
      <c r="M4" s="1269"/>
      <c r="N4" s="1269"/>
      <c r="O4" s="1269"/>
      <c r="P4" s="1269"/>
      <c r="Q4" s="1269"/>
      <c r="R4" s="1269"/>
      <c r="S4" s="1269"/>
      <c r="T4" s="1269"/>
      <c r="U4" s="1269"/>
      <c r="V4" s="1269"/>
      <c r="W4" s="1269"/>
      <c r="X4" s="1269"/>
      <c r="Y4" s="1269"/>
      <c r="Z4" s="1269"/>
      <c r="AA4" s="1269"/>
      <c r="AB4" s="1269"/>
      <c r="AC4" s="1269"/>
      <c r="AD4" s="1269"/>
      <c r="AE4" s="1269"/>
      <c r="AF4" s="1269"/>
      <c r="AG4" s="1269"/>
      <c r="AH4" s="1269"/>
      <c r="AI4" s="1269"/>
      <c r="AJ4" s="1269"/>
      <c r="AK4" s="1269"/>
      <c r="AL4" s="1269"/>
      <c r="AM4" s="1269"/>
      <c r="AN4" s="1269"/>
      <c r="AO4" s="1269"/>
      <c r="AP4" s="1269"/>
      <c r="AQ4" s="1269"/>
      <c r="AR4" s="1269"/>
      <c r="AS4" s="1269"/>
      <c r="AT4" s="1269"/>
      <c r="AU4" s="1269"/>
      <c r="AV4" s="1269"/>
      <c r="AW4" s="1269"/>
      <c r="AX4" s="1269"/>
      <c r="AY4" s="1269"/>
      <c r="AZ4" s="1269"/>
      <c r="BA4" s="1269"/>
      <c r="BB4" s="1269"/>
      <c r="BC4" s="1269"/>
      <c r="BD4" s="1269"/>
      <c r="BE4" s="1269"/>
      <c r="BF4" s="1269"/>
      <c r="BG4" s="1269"/>
      <c r="BH4" s="1269"/>
      <c r="BI4" s="1269"/>
      <c r="BJ4" s="1269"/>
      <c r="BK4" s="1269"/>
      <c r="BL4" s="1269"/>
      <c r="BM4" s="1269"/>
      <c r="BN4" s="1269"/>
      <c r="BO4" s="1269"/>
      <c r="BP4" s="1269"/>
      <c r="BQ4" s="1269"/>
      <c r="BR4" s="1269"/>
      <c r="BS4" s="1269"/>
      <c r="BT4" s="1269"/>
      <c r="BU4" s="1269"/>
      <c r="BV4" s="1269"/>
      <c r="BW4" s="1269"/>
      <c r="BX4" s="1269"/>
      <c r="BY4" s="1269"/>
      <c r="BZ4" s="1269"/>
      <c r="CA4" s="1269"/>
      <c r="CB4" s="1269"/>
      <c r="CC4" s="1269"/>
      <c r="CD4" s="1269"/>
      <c r="CE4" s="1269"/>
      <c r="CF4" s="1269"/>
      <c r="CG4" s="1269"/>
      <c r="CH4" s="1269"/>
      <c r="CI4" s="1269"/>
      <c r="CJ4" s="1269"/>
      <c r="CK4" s="1269"/>
      <c r="CL4" s="1269"/>
      <c r="CM4" s="1269"/>
      <c r="CN4" s="1269"/>
      <c r="CO4" s="1269"/>
      <c r="CP4" s="1269"/>
      <c r="CQ4" s="1269"/>
      <c r="CR4" s="1269"/>
      <c r="CS4" s="1269"/>
      <c r="CT4" s="1269"/>
      <c r="CU4" s="1269"/>
      <c r="CV4" s="1269"/>
      <c r="CW4" s="1269"/>
      <c r="CX4" s="1269"/>
      <c r="CY4" s="1269"/>
      <c r="CZ4" s="1269"/>
      <c r="DA4" s="1269"/>
      <c r="DB4" s="1269"/>
      <c r="DC4" s="1269"/>
      <c r="DD4" s="1269"/>
      <c r="DE4" s="1269"/>
      <c r="DF4" s="285"/>
      <c r="DG4" s="285"/>
      <c r="DH4" s="285"/>
      <c r="DI4" s="285"/>
      <c r="DJ4" s="285"/>
      <c r="DK4" s="285"/>
      <c r="DL4" s="285"/>
      <c r="DM4" s="285"/>
      <c r="DN4" s="285"/>
      <c r="DO4" s="285"/>
      <c r="DP4" s="285"/>
      <c r="DQ4" s="285"/>
      <c r="DR4" s="285"/>
      <c r="DS4" s="285"/>
      <c r="DT4" s="285"/>
      <c r="DU4" s="285"/>
      <c r="DV4" s="285"/>
      <c r="DW4" s="285"/>
    </row>
    <row r="5" spans="1:143" s="284" customFormat="1" x14ac:dyDescent="0.15">
      <c r="A5" s="1269"/>
      <c r="B5" s="1269"/>
      <c r="C5" s="1269"/>
      <c r="D5" s="1269"/>
      <c r="E5" s="1269"/>
      <c r="F5" s="1269"/>
      <c r="G5" s="1269"/>
      <c r="H5" s="1269"/>
      <c r="I5" s="1269"/>
      <c r="J5" s="1269"/>
      <c r="K5" s="1269"/>
      <c r="L5" s="1269"/>
      <c r="M5" s="1269"/>
      <c r="N5" s="1269"/>
      <c r="O5" s="1269"/>
      <c r="P5" s="1269"/>
      <c r="Q5" s="1269"/>
      <c r="R5" s="1269"/>
      <c r="S5" s="1269"/>
      <c r="T5" s="1269"/>
      <c r="U5" s="1269"/>
      <c r="V5" s="1269"/>
      <c r="W5" s="1269"/>
      <c r="X5" s="1269"/>
      <c r="Y5" s="1269"/>
      <c r="Z5" s="1269"/>
      <c r="AA5" s="1269"/>
      <c r="AB5" s="1269"/>
      <c r="AC5" s="1269"/>
      <c r="AD5" s="1269"/>
      <c r="AE5" s="1269"/>
      <c r="AF5" s="1269"/>
      <c r="AG5" s="1269"/>
      <c r="AH5" s="1269"/>
      <c r="AI5" s="1269"/>
      <c r="AJ5" s="1269"/>
      <c r="AK5" s="1269"/>
      <c r="AL5" s="1269"/>
      <c r="AM5" s="1269"/>
      <c r="AN5" s="1269"/>
      <c r="AO5" s="1269"/>
      <c r="AP5" s="1269"/>
      <c r="AQ5" s="1269"/>
      <c r="AR5" s="1269"/>
      <c r="AS5" s="1269"/>
      <c r="AT5" s="1269"/>
      <c r="AU5" s="1269"/>
      <c r="AV5" s="1269"/>
      <c r="AW5" s="1269"/>
      <c r="AX5" s="1269"/>
      <c r="AY5" s="1269"/>
      <c r="AZ5" s="1269"/>
      <c r="BA5" s="1269"/>
      <c r="BB5" s="1269"/>
      <c r="BC5" s="1269"/>
      <c r="BD5" s="1269"/>
      <c r="BE5" s="1269"/>
      <c r="BF5" s="1269"/>
      <c r="BG5" s="1269"/>
      <c r="BH5" s="1269"/>
      <c r="BI5" s="1269"/>
      <c r="BJ5" s="1269"/>
      <c r="BK5" s="1269"/>
      <c r="BL5" s="1269"/>
      <c r="BM5" s="1269"/>
      <c r="BN5" s="1269"/>
      <c r="BO5" s="1269"/>
      <c r="BP5" s="1269"/>
      <c r="BQ5" s="1269"/>
      <c r="BR5" s="1269"/>
      <c r="BS5" s="1269"/>
      <c r="BT5" s="1269"/>
      <c r="BU5" s="1269"/>
      <c r="BV5" s="1269"/>
      <c r="BW5" s="1269"/>
      <c r="BX5" s="1269"/>
      <c r="BY5" s="1269"/>
      <c r="BZ5" s="1269"/>
      <c r="CA5" s="1269"/>
      <c r="CB5" s="1269"/>
      <c r="CC5" s="1269"/>
      <c r="CD5" s="1269"/>
      <c r="CE5" s="1269"/>
      <c r="CF5" s="1269"/>
      <c r="CG5" s="1269"/>
      <c r="CH5" s="1269"/>
      <c r="CI5" s="1269"/>
      <c r="CJ5" s="1269"/>
      <c r="CK5" s="1269"/>
      <c r="CL5" s="1269"/>
      <c r="CM5" s="1269"/>
      <c r="CN5" s="1269"/>
      <c r="CO5" s="1269"/>
      <c r="CP5" s="1269"/>
      <c r="CQ5" s="1269"/>
      <c r="CR5" s="1269"/>
      <c r="CS5" s="1269"/>
      <c r="CT5" s="1269"/>
      <c r="CU5" s="1269"/>
      <c r="CV5" s="1269"/>
      <c r="CW5" s="1269"/>
      <c r="CX5" s="1269"/>
      <c r="CY5" s="1269"/>
      <c r="CZ5" s="1269"/>
      <c r="DA5" s="1269"/>
      <c r="DB5" s="1269"/>
      <c r="DC5" s="1269"/>
      <c r="DD5" s="1269"/>
      <c r="DE5" s="1269"/>
      <c r="DF5" s="285"/>
      <c r="DG5" s="285"/>
      <c r="DH5" s="285"/>
      <c r="DI5" s="285"/>
      <c r="DJ5" s="285"/>
      <c r="DK5" s="285"/>
      <c r="DL5" s="285"/>
      <c r="DM5" s="285"/>
      <c r="DN5" s="285"/>
      <c r="DO5" s="285"/>
      <c r="DP5" s="285"/>
      <c r="DQ5" s="285"/>
      <c r="DR5" s="285"/>
      <c r="DS5" s="285"/>
      <c r="DT5" s="285"/>
      <c r="DU5" s="285"/>
      <c r="DV5" s="285"/>
      <c r="DW5" s="285"/>
    </row>
    <row r="6" spans="1:143" s="284" customFormat="1" x14ac:dyDescent="0.15">
      <c r="A6" s="1269"/>
      <c r="B6" s="1269"/>
      <c r="C6" s="1269"/>
      <c r="D6" s="1269"/>
      <c r="E6" s="1269"/>
      <c r="F6" s="1269"/>
      <c r="G6" s="1269"/>
      <c r="H6" s="1269"/>
      <c r="I6" s="1269"/>
      <c r="J6" s="1269"/>
      <c r="K6" s="1269"/>
      <c r="L6" s="1269"/>
      <c r="M6" s="1269"/>
      <c r="N6" s="1269"/>
      <c r="O6" s="1269"/>
      <c r="P6" s="1269"/>
      <c r="Q6" s="1269"/>
      <c r="R6" s="1269"/>
      <c r="S6" s="1269"/>
      <c r="T6" s="1269"/>
      <c r="U6" s="1269"/>
      <c r="V6" s="1269"/>
      <c r="W6" s="1269"/>
      <c r="X6" s="1269"/>
      <c r="Y6" s="1269"/>
      <c r="Z6" s="1269"/>
      <c r="AA6" s="1269"/>
      <c r="AB6" s="1269"/>
      <c r="AC6" s="1269"/>
      <c r="AD6" s="1269"/>
      <c r="AE6" s="1269"/>
      <c r="AF6" s="1269"/>
      <c r="AG6" s="1269"/>
      <c r="AH6" s="1269"/>
      <c r="AI6" s="1269"/>
      <c r="AJ6" s="1269"/>
      <c r="AK6" s="1269"/>
      <c r="AL6" s="1269"/>
      <c r="AM6" s="1269"/>
      <c r="AN6" s="1269"/>
      <c r="AO6" s="1269"/>
      <c r="AP6" s="1269"/>
      <c r="AQ6" s="1269"/>
      <c r="AR6" s="1269"/>
      <c r="AS6" s="1269"/>
      <c r="AT6" s="1269"/>
      <c r="AU6" s="1269"/>
      <c r="AV6" s="1269"/>
      <c r="AW6" s="1269"/>
      <c r="AX6" s="1269"/>
      <c r="AY6" s="1269"/>
      <c r="AZ6" s="1269"/>
      <c r="BA6" s="1269"/>
      <c r="BB6" s="1269"/>
      <c r="BC6" s="1269"/>
      <c r="BD6" s="1269"/>
      <c r="BE6" s="1269"/>
      <c r="BF6" s="1269"/>
      <c r="BG6" s="1269"/>
      <c r="BH6" s="1269"/>
      <c r="BI6" s="1269"/>
      <c r="BJ6" s="1269"/>
      <c r="BK6" s="1269"/>
      <c r="BL6" s="1269"/>
      <c r="BM6" s="1269"/>
      <c r="BN6" s="1269"/>
      <c r="BO6" s="1269"/>
      <c r="BP6" s="1269"/>
      <c r="BQ6" s="1269"/>
      <c r="BR6" s="1269"/>
      <c r="BS6" s="1269"/>
      <c r="BT6" s="1269"/>
      <c r="BU6" s="1269"/>
      <c r="BV6" s="1269"/>
      <c r="BW6" s="1269"/>
      <c r="BX6" s="1269"/>
      <c r="BY6" s="1269"/>
      <c r="BZ6" s="1269"/>
      <c r="CA6" s="1269"/>
      <c r="CB6" s="1269"/>
      <c r="CC6" s="1269"/>
      <c r="CD6" s="1269"/>
      <c r="CE6" s="1269"/>
      <c r="CF6" s="1269"/>
      <c r="CG6" s="1269"/>
      <c r="CH6" s="1269"/>
      <c r="CI6" s="1269"/>
      <c r="CJ6" s="1269"/>
      <c r="CK6" s="1269"/>
      <c r="CL6" s="1269"/>
      <c r="CM6" s="1269"/>
      <c r="CN6" s="1269"/>
      <c r="CO6" s="1269"/>
      <c r="CP6" s="1269"/>
      <c r="CQ6" s="1269"/>
      <c r="CR6" s="1269"/>
      <c r="CS6" s="1269"/>
      <c r="CT6" s="1269"/>
      <c r="CU6" s="1269"/>
      <c r="CV6" s="1269"/>
      <c r="CW6" s="1269"/>
      <c r="CX6" s="1269"/>
      <c r="CY6" s="1269"/>
      <c r="CZ6" s="1269"/>
      <c r="DA6" s="1269"/>
      <c r="DB6" s="1269"/>
      <c r="DC6" s="1269"/>
      <c r="DD6" s="1269"/>
      <c r="DE6" s="1269"/>
      <c r="DF6" s="285"/>
      <c r="DG6" s="285"/>
      <c r="DH6" s="285"/>
      <c r="DI6" s="285"/>
      <c r="DJ6" s="285"/>
      <c r="DK6" s="285"/>
      <c r="DL6" s="285"/>
      <c r="DM6" s="285"/>
      <c r="DN6" s="285"/>
      <c r="DO6" s="285"/>
      <c r="DP6" s="285"/>
      <c r="DQ6" s="285"/>
      <c r="DR6" s="285"/>
      <c r="DS6" s="285"/>
      <c r="DT6" s="285"/>
      <c r="DU6" s="285"/>
      <c r="DV6" s="285"/>
      <c r="DW6" s="285"/>
    </row>
    <row r="7" spans="1:143" s="284" customFormat="1" x14ac:dyDescent="0.15">
      <c r="A7" s="1269"/>
      <c r="B7" s="1269"/>
      <c r="C7" s="1269"/>
      <c r="D7" s="1269"/>
      <c r="E7" s="1269"/>
      <c r="F7" s="1269"/>
      <c r="G7" s="1269"/>
      <c r="H7" s="1269"/>
      <c r="I7" s="1269"/>
      <c r="J7" s="1269"/>
      <c r="K7" s="1269"/>
      <c r="L7" s="1269"/>
      <c r="M7" s="1269"/>
      <c r="N7" s="1269"/>
      <c r="O7" s="1269"/>
      <c r="P7" s="1269"/>
      <c r="Q7" s="1269"/>
      <c r="R7" s="1269"/>
      <c r="S7" s="1269"/>
      <c r="T7" s="1269"/>
      <c r="U7" s="1269"/>
      <c r="V7" s="1269"/>
      <c r="W7" s="1269"/>
      <c r="X7" s="1269"/>
      <c r="Y7" s="1269"/>
      <c r="Z7" s="1269"/>
      <c r="AA7" s="1269"/>
      <c r="AB7" s="1269"/>
      <c r="AC7" s="1269"/>
      <c r="AD7" s="1269"/>
      <c r="AE7" s="1269"/>
      <c r="AF7" s="1269"/>
      <c r="AG7" s="1269"/>
      <c r="AH7" s="1269"/>
      <c r="AI7" s="1269"/>
      <c r="AJ7" s="1269"/>
      <c r="AK7" s="1269"/>
      <c r="AL7" s="1269"/>
      <c r="AM7" s="1269"/>
      <c r="AN7" s="1269"/>
      <c r="AO7" s="1269"/>
      <c r="AP7" s="1269"/>
      <c r="AQ7" s="1269"/>
      <c r="AR7" s="1269"/>
      <c r="AS7" s="1269"/>
      <c r="AT7" s="1269"/>
      <c r="AU7" s="1269"/>
      <c r="AV7" s="1269"/>
      <c r="AW7" s="1269"/>
      <c r="AX7" s="1269"/>
      <c r="AY7" s="1269"/>
      <c r="AZ7" s="1269"/>
      <c r="BA7" s="1269"/>
      <c r="BB7" s="1269"/>
      <c r="BC7" s="1269"/>
      <c r="BD7" s="1269"/>
      <c r="BE7" s="1269"/>
      <c r="BF7" s="1269"/>
      <c r="BG7" s="1269"/>
      <c r="BH7" s="1269"/>
      <c r="BI7" s="1269"/>
      <c r="BJ7" s="1269"/>
      <c r="BK7" s="1269"/>
      <c r="BL7" s="1269"/>
      <c r="BM7" s="1269"/>
      <c r="BN7" s="1269"/>
      <c r="BO7" s="1269"/>
      <c r="BP7" s="1269"/>
      <c r="BQ7" s="1269"/>
      <c r="BR7" s="1269"/>
      <c r="BS7" s="1269"/>
      <c r="BT7" s="1269"/>
      <c r="BU7" s="1269"/>
      <c r="BV7" s="1269"/>
      <c r="BW7" s="1269"/>
      <c r="BX7" s="1269"/>
      <c r="BY7" s="1269"/>
      <c r="BZ7" s="1269"/>
      <c r="CA7" s="1269"/>
      <c r="CB7" s="1269"/>
      <c r="CC7" s="1269"/>
      <c r="CD7" s="1269"/>
      <c r="CE7" s="1269"/>
      <c r="CF7" s="1269"/>
      <c r="CG7" s="1269"/>
      <c r="CH7" s="1269"/>
      <c r="CI7" s="1269"/>
      <c r="CJ7" s="1269"/>
      <c r="CK7" s="1269"/>
      <c r="CL7" s="1269"/>
      <c r="CM7" s="1269"/>
      <c r="CN7" s="1269"/>
      <c r="CO7" s="1269"/>
      <c r="CP7" s="1269"/>
      <c r="CQ7" s="1269"/>
      <c r="CR7" s="1269"/>
      <c r="CS7" s="1269"/>
      <c r="CT7" s="1269"/>
      <c r="CU7" s="1269"/>
      <c r="CV7" s="1269"/>
      <c r="CW7" s="1269"/>
      <c r="CX7" s="1269"/>
      <c r="CY7" s="1269"/>
      <c r="CZ7" s="1269"/>
      <c r="DA7" s="1269"/>
      <c r="DB7" s="1269"/>
      <c r="DC7" s="1269"/>
      <c r="DD7" s="1269"/>
      <c r="DE7" s="1269"/>
      <c r="DF7" s="285"/>
      <c r="DG7" s="285"/>
      <c r="DH7" s="285"/>
      <c r="DI7" s="285"/>
      <c r="DJ7" s="285"/>
      <c r="DK7" s="285"/>
      <c r="DL7" s="285"/>
      <c r="DM7" s="285"/>
      <c r="DN7" s="285"/>
      <c r="DO7" s="285"/>
      <c r="DP7" s="285"/>
      <c r="DQ7" s="285"/>
      <c r="DR7" s="285"/>
      <c r="DS7" s="285"/>
      <c r="DT7" s="285"/>
      <c r="DU7" s="285"/>
      <c r="DV7" s="285"/>
      <c r="DW7" s="285"/>
    </row>
    <row r="8" spans="1:143" s="284" customFormat="1" x14ac:dyDescent="0.15">
      <c r="A8" s="1269"/>
      <c r="B8" s="1269"/>
      <c r="C8" s="1269"/>
      <c r="D8" s="1269"/>
      <c r="E8" s="1269"/>
      <c r="F8" s="1269"/>
      <c r="G8" s="1269"/>
      <c r="H8" s="1269"/>
      <c r="I8" s="1269"/>
      <c r="J8" s="1269"/>
      <c r="K8" s="1269"/>
      <c r="L8" s="1269"/>
      <c r="M8" s="1269"/>
      <c r="N8" s="1269"/>
      <c r="O8" s="1269"/>
      <c r="P8" s="1269"/>
      <c r="Q8" s="1269"/>
      <c r="R8" s="1269"/>
      <c r="S8" s="1269"/>
      <c r="T8" s="1269"/>
      <c r="U8" s="1269"/>
      <c r="V8" s="1269"/>
      <c r="W8" s="1269"/>
      <c r="X8" s="1269"/>
      <c r="Y8" s="1269"/>
      <c r="Z8" s="1269"/>
      <c r="AA8" s="1269"/>
      <c r="AB8" s="1269"/>
      <c r="AC8" s="1269"/>
      <c r="AD8" s="1269"/>
      <c r="AE8" s="1269"/>
      <c r="AF8" s="1269"/>
      <c r="AG8" s="1269"/>
      <c r="AH8" s="1269"/>
      <c r="AI8" s="1269"/>
      <c r="AJ8" s="1269"/>
      <c r="AK8" s="1269"/>
      <c r="AL8" s="1269"/>
      <c r="AM8" s="1269"/>
      <c r="AN8" s="1269"/>
      <c r="AO8" s="1269"/>
      <c r="AP8" s="1269"/>
      <c r="AQ8" s="1269"/>
      <c r="AR8" s="1269"/>
      <c r="AS8" s="1269"/>
      <c r="AT8" s="1269"/>
      <c r="AU8" s="1269"/>
      <c r="AV8" s="1269"/>
      <c r="AW8" s="1269"/>
      <c r="AX8" s="1269"/>
      <c r="AY8" s="1269"/>
      <c r="AZ8" s="1269"/>
      <c r="BA8" s="1269"/>
      <c r="BB8" s="1269"/>
      <c r="BC8" s="1269"/>
      <c r="BD8" s="1269"/>
      <c r="BE8" s="1269"/>
      <c r="BF8" s="1269"/>
      <c r="BG8" s="1269"/>
      <c r="BH8" s="1269"/>
      <c r="BI8" s="1269"/>
      <c r="BJ8" s="1269"/>
      <c r="BK8" s="1269"/>
      <c r="BL8" s="1269"/>
      <c r="BM8" s="1269"/>
      <c r="BN8" s="1269"/>
      <c r="BO8" s="1269"/>
      <c r="BP8" s="1269"/>
      <c r="BQ8" s="1269"/>
      <c r="BR8" s="1269"/>
      <c r="BS8" s="1269"/>
      <c r="BT8" s="1269"/>
      <c r="BU8" s="1269"/>
      <c r="BV8" s="1269"/>
      <c r="BW8" s="1269"/>
      <c r="BX8" s="1269"/>
      <c r="BY8" s="1269"/>
      <c r="BZ8" s="1269"/>
      <c r="CA8" s="1269"/>
      <c r="CB8" s="1269"/>
      <c r="CC8" s="1269"/>
      <c r="CD8" s="1269"/>
      <c r="CE8" s="1269"/>
      <c r="CF8" s="1269"/>
      <c r="CG8" s="1269"/>
      <c r="CH8" s="1269"/>
      <c r="CI8" s="1269"/>
      <c r="CJ8" s="1269"/>
      <c r="CK8" s="1269"/>
      <c r="CL8" s="1269"/>
      <c r="CM8" s="1269"/>
      <c r="CN8" s="1269"/>
      <c r="CO8" s="1269"/>
      <c r="CP8" s="1269"/>
      <c r="CQ8" s="1269"/>
      <c r="CR8" s="1269"/>
      <c r="CS8" s="1269"/>
      <c r="CT8" s="1269"/>
      <c r="CU8" s="1269"/>
      <c r="CV8" s="1269"/>
      <c r="CW8" s="1269"/>
      <c r="CX8" s="1269"/>
      <c r="CY8" s="1269"/>
      <c r="CZ8" s="1269"/>
      <c r="DA8" s="1269"/>
      <c r="DB8" s="1269"/>
      <c r="DC8" s="1269"/>
      <c r="DD8" s="1269"/>
      <c r="DE8" s="1269"/>
      <c r="DF8" s="285"/>
      <c r="DG8" s="285"/>
      <c r="DH8" s="285"/>
      <c r="DI8" s="285"/>
      <c r="DJ8" s="285"/>
      <c r="DK8" s="285"/>
      <c r="DL8" s="285"/>
      <c r="DM8" s="285"/>
      <c r="DN8" s="285"/>
      <c r="DO8" s="285"/>
      <c r="DP8" s="285"/>
      <c r="DQ8" s="285"/>
      <c r="DR8" s="285"/>
      <c r="DS8" s="285"/>
      <c r="DT8" s="285"/>
      <c r="DU8" s="285"/>
      <c r="DV8" s="285"/>
      <c r="DW8" s="285"/>
    </row>
    <row r="9" spans="1:143" s="284" customFormat="1" x14ac:dyDescent="0.15">
      <c r="A9" s="1269"/>
      <c r="B9" s="1269"/>
      <c r="C9" s="1269"/>
      <c r="D9" s="1269"/>
      <c r="E9" s="1269"/>
      <c r="F9" s="1269"/>
      <c r="G9" s="1269"/>
      <c r="H9" s="1269"/>
      <c r="I9" s="1269"/>
      <c r="J9" s="1269"/>
      <c r="K9" s="1269"/>
      <c r="L9" s="1269"/>
      <c r="M9" s="1269"/>
      <c r="N9" s="1269"/>
      <c r="O9" s="1269"/>
      <c r="P9" s="1269"/>
      <c r="Q9" s="1269"/>
      <c r="R9" s="1269"/>
      <c r="S9" s="1269"/>
      <c r="T9" s="1269"/>
      <c r="U9" s="1269"/>
      <c r="V9" s="1269"/>
      <c r="W9" s="1269"/>
      <c r="X9" s="1269"/>
      <c r="Y9" s="1269"/>
      <c r="Z9" s="1269"/>
      <c r="AA9" s="1269"/>
      <c r="AB9" s="1269"/>
      <c r="AC9" s="1269"/>
      <c r="AD9" s="1269"/>
      <c r="AE9" s="1269"/>
      <c r="AF9" s="1269"/>
      <c r="AG9" s="1269"/>
      <c r="AH9" s="1269"/>
      <c r="AI9" s="1269"/>
      <c r="AJ9" s="1269"/>
      <c r="AK9" s="1269"/>
      <c r="AL9" s="1269"/>
      <c r="AM9" s="1269"/>
      <c r="AN9" s="1269"/>
      <c r="AO9" s="1269"/>
      <c r="AP9" s="1269"/>
      <c r="AQ9" s="1269"/>
      <c r="AR9" s="1269"/>
      <c r="AS9" s="1269"/>
      <c r="AT9" s="1269"/>
      <c r="AU9" s="1269"/>
      <c r="AV9" s="1269"/>
      <c r="AW9" s="1269"/>
      <c r="AX9" s="1269"/>
      <c r="AY9" s="1269"/>
      <c r="AZ9" s="1269"/>
      <c r="BA9" s="1269"/>
      <c r="BB9" s="1269"/>
      <c r="BC9" s="1269"/>
      <c r="BD9" s="1269"/>
      <c r="BE9" s="1269"/>
      <c r="BF9" s="1269"/>
      <c r="BG9" s="1269"/>
      <c r="BH9" s="1269"/>
      <c r="BI9" s="1269"/>
      <c r="BJ9" s="1269"/>
      <c r="BK9" s="1269"/>
      <c r="BL9" s="1269"/>
      <c r="BM9" s="1269"/>
      <c r="BN9" s="1269"/>
      <c r="BO9" s="1269"/>
      <c r="BP9" s="1269"/>
      <c r="BQ9" s="1269"/>
      <c r="BR9" s="1269"/>
      <c r="BS9" s="1269"/>
      <c r="BT9" s="1269"/>
      <c r="BU9" s="1269"/>
      <c r="BV9" s="1269"/>
      <c r="BW9" s="1269"/>
      <c r="BX9" s="1269"/>
      <c r="BY9" s="1269"/>
      <c r="BZ9" s="1269"/>
      <c r="CA9" s="1269"/>
      <c r="CB9" s="1269"/>
      <c r="CC9" s="1269"/>
      <c r="CD9" s="1269"/>
      <c r="CE9" s="1269"/>
      <c r="CF9" s="1269"/>
      <c r="CG9" s="1269"/>
      <c r="CH9" s="1269"/>
      <c r="CI9" s="1269"/>
      <c r="CJ9" s="1269"/>
      <c r="CK9" s="1269"/>
      <c r="CL9" s="1269"/>
      <c r="CM9" s="1269"/>
      <c r="CN9" s="1269"/>
      <c r="CO9" s="1269"/>
      <c r="CP9" s="1269"/>
      <c r="CQ9" s="1269"/>
      <c r="CR9" s="1269"/>
      <c r="CS9" s="1269"/>
      <c r="CT9" s="1269"/>
      <c r="CU9" s="1269"/>
      <c r="CV9" s="1269"/>
      <c r="CW9" s="1269"/>
      <c r="CX9" s="1269"/>
      <c r="CY9" s="1269"/>
      <c r="CZ9" s="1269"/>
      <c r="DA9" s="1269"/>
      <c r="DB9" s="1269"/>
      <c r="DC9" s="1269"/>
      <c r="DD9" s="1269"/>
      <c r="DE9" s="1269"/>
      <c r="DF9" s="285"/>
      <c r="DG9" s="285"/>
      <c r="DH9" s="285"/>
      <c r="DI9" s="285"/>
      <c r="DJ9" s="285"/>
      <c r="DK9" s="285"/>
      <c r="DL9" s="285"/>
      <c r="DM9" s="285"/>
      <c r="DN9" s="285"/>
      <c r="DO9" s="285"/>
      <c r="DP9" s="285"/>
      <c r="DQ9" s="285"/>
      <c r="DR9" s="285"/>
      <c r="DS9" s="285"/>
      <c r="DT9" s="285"/>
      <c r="DU9" s="285"/>
      <c r="DV9" s="285"/>
      <c r="DW9" s="285"/>
    </row>
    <row r="10" spans="1:143" s="284" customFormat="1" x14ac:dyDescent="0.15">
      <c r="A10" s="1269"/>
      <c r="B10" s="1269"/>
      <c r="C10" s="1269"/>
      <c r="D10" s="1269"/>
      <c r="E10" s="1269"/>
      <c r="F10" s="1269"/>
      <c r="G10" s="1269"/>
      <c r="H10" s="1269"/>
      <c r="I10" s="1269"/>
      <c r="J10" s="1269"/>
      <c r="K10" s="1269"/>
      <c r="L10" s="1269"/>
      <c r="M10" s="1269"/>
      <c r="N10" s="1269"/>
      <c r="O10" s="1269"/>
      <c r="P10" s="1269"/>
      <c r="Q10" s="1269"/>
      <c r="R10" s="1269"/>
      <c r="S10" s="1269"/>
      <c r="T10" s="1269"/>
      <c r="U10" s="1269"/>
      <c r="V10" s="1269"/>
      <c r="W10" s="1269"/>
      <c r="X10" s="1269"/>
      <c r="Y10" s="1269"/>
      <c r="Z10" s="1269"/>
      <c r="AA10" s="1269"/>
      <c r="AB10" s="1269"/>
      <c r="AC10" s="1269"/>
      <c r="AD10" s="1269"/>
      <c r="AE10" s="1269"/>
      <c r="AF10" s="1269"/>
      <c r="AG10" s="1269"/>
      <c r="AH10" s="1269"/>
      <c r="AI10" s="1269"/>
      <c r="AJ10" s="1269"/>
      <c r="AK10" s="1269"/>
      <c r="AL10" s="1269"/>
      <c r="AM10" s="1269"/>
      <c r="AN10" s="1269"/>
      <c r="AO10" s="1269"/>
      <c r="AP10" s="1269"/>
      <c r="AQ10" s="1269"/>
      <c r="AR10" s="1269"/>
      <c r="AS10" s="1269"/>
      <c r="AT10" s="1269"/>
      <c r="AU10" s="1269"/>
      <c r="AV10" s="1269"/>
      <c r="AW10" s="1269"/>
      <c r="AX10" s="1269"/>
      <c r="AY10" s="1269"/>
      <c r="AZ10" s="1269"/>
      <c r="BA10" s="1269"/>
      <c r="BB10" s="1269"/>
      <c r="BC10" s="1269"/>
      <c r="BD10" s="1269"/>
      <c r="BE10" s="1269"/>
      <c r="BF10" s="1269"/>
      <c r="BG10" s="1269"/>
      <c r="BH10" s="1269"/>
      <c r="BI10" s="1269"/>
      <c r="BJ10" s="1269"/>
      <c r="BK10" s="1269"/>
      <c r="BL10" s="1269"/>
      <c r="BM10" s="1269"/>
      <c r="BN10" s="1269"/>
      <c r="BO10" s="1269"/>
      <c r="BP10" s="1269"/>
      <c r="BQ10" s="1269"/>
      <c r="BR10" s="1269"/>
      <c r="BS10" s="1269"/>
      <c r="BT10" s="1269"/>
      <c r="BU10" s="1269"/>
      <c r="BV10" s="1269"/>
      <c r="BW10" s="1269"/>
      <c r="BX10" s="1269"/>
      <c r="BY10" s="1269"/>
      <c r="BZ10" s="1269"/>
      <c r="CA10" s="1269"/>
      <c r="CB10" s="1269"/>
      <c r="CC10" s="1269"/>
      <c r="CD10" s="1269"/>
      <c r="CE10" s="1269"/>
      <c r="CF10" s="1269"/>
      <c r="CG10" s="1269"/>
      <c r="CH10" s="1269"/>
      <c r="CI10" s="1269"/>
      <c r="CJ10" s="1269"/>
      <c r="CK10" s="1269"/>
      <c r="CL10" s="1269"/>
      <c r="CM10" s="1269"/>
      <c r="CN10" s="1269"/>
      <c r="CO10" s="1269"/>
      <c r="CP10" s="1269"/>
      <c r="CQ10" s="1269"/>
      <c r="CR10" s="1269"/>
      <c r="CS10" s="1269"/>
      <c r="CT10" s="1269"/>
      <c r="CU10" s="1269"/>
      <c r="CV10" s="1269"/>
      <c r="CW10" s="1269"/>
      <c r="CX10" s="1269"/>
      <c r="CY10" s="1269"/>
      <c r="CZ10" s="1269"/>
      <c r="DA10" s="1269"/>
      <c r="DB10" s="1269"/>
      <c r="DC10" s="1269"/>
      <c r="DD10" s="1269"/>
      <c r="DE10" s="1269"/>
      <c r="DF10" s="285"/>
      <c r="DG10" s="285"/>
      <c r="DH10" s="285"/>
      <c r="DI10" s="285"/>
      <c r="DJ10" s="285"/>
      <c r="DK10" s="285"/>
      <c r="DL10" s="285"/>
      <c r="DM10" s="285"/>
      <c r="DN10" s="285"/>
      <c r="DO10" s="285"/>
      <c r="DP10" s="285"/>
      <c r="DQ10" s="285"/>
      <c r="DR10" s="285"/>
      <c r="DS10" s="285"/>
      <c r="DT10" s="285"/>
      <c r="DU10" s="285"/>
      <c r="DV10" s="285"/>
      <c r="DW10" s="285"/>
      <c r="EM10" s="284" t="s">
        <v>578</v>
      </c>
    </row>
    <row r="11" spans="1:143" s="284" customFormat="1" x14ac:dyDescent="0.15">
      <c r="A11" s="1269"/>
      <c r="B11" s="1269"/>
      <c r="C11" s="1269"/>
      <c r="D11" s="1269"/>
      <c r="E11" s="1269"/>
      <c r="F11" s="1269"/>
      <c r="G11" s="1269"/>
      <c r="H11" s="1269"/>
      <c r="I11" s="1269"/>
      <c r="J11" s="1269"/>
      <c r="K11" s="1269"/>
      <c r="L11" s="1269"/>
      <c r="M11" s="1269"/>
      <c r="N11" s="1269"/>
      <c r="O11" s="1269"/>
      <c r="P11" s="1269"/>
      <c r="Q11" s="1269"/>
      <c r="R11" s="1269"/>
      <c r="S11" s="1269"/>
      <c r="T11" s="1269"/>
      <c r="U11" s="1269"/>
      <c r="V11" s="1269"/>
      <c r="W11" s="1269"/>
      <c r="X11" s="1269"/>
      <c r="Y11" s="1269"/>
      <c r="Z11" s="1269"/>
      <c r="AA11" s="1269"/>
      <c r="AB11" s="1269"/>
      <c r="AC11" s="1269"/>
      <c r="AD11" s="1269"/>
      <c r="AE11" s="1269"/>
      <c r="AF11" s="1269"/>
      <c r="AG11" s="1269"/>
      <c r="AH11" s="1269"/>
      <c r="AI11" s="1269"/>
      <c r="AJ11" s="1269"/>
      <c r="AK11" s="1269"/>
      <c r="AL11" s="1269"/>
      <c r="AM11" s="1269"/>
      <c r="AN11" s="1269"/>
      <c r="AO11" s="1269"/>
      <c r="AP11" s="1269"/>
      <c r="AQ11" s="1269"/>
      <c r="AR11" s="1269"/>
      <c r="AS11" s="1269"/>
      <c r="AT11" s="1269"/>
      <c r="AU11" s="1269"/>
      <c r="AV11" s="1269"/>
      <c r="AW11" s="1269"/>
      <c r="AX11" s="1269"/>
      <c r="AY11" s="1269"/>
      <c r="AZ11" s="1269"/>
      <c r="BA11" s="1269"/>
      <c r="BB11" s="1269"/>
      <c r="BC11" s="1269"/>
      <c r="BD11" s="1269"/>
      <c r="BE11" s="1269"/>
      <c r="BF11" s="1269"/>
      <c r="BG11" s="1269"/>
      <c r="BH11" s="1269"/>
      <c r="BI11" s="1269"/>
      <c r="BJ11" s="1269"/>
      <c r="BK11" s="1269"/>
      <c r="BL11" s="1269"/>
      <c r="BM11" s="1269"/>
      <c r="BN11" s="1269"/>
      <c r="BO11" s="1269"/>
      <c r="BP11" s="1269"/>
      <c r="BQ11" s="1269"/>
      <c r="BR11" s="1269"/>
      <c r="BS11" s="1269"/>
      <c r="BT11" s="1269"/>
      <c r="BU11" s="1269"/>
      <c r="BV11" s="1269"/>
      <c r="BW11" s="1269"/>
      <c r="BX11" s="1269"/>
      <c r="BY11" s="1269"/>
      <c r="BZ11" s="1269"/>
      <c r="CA11" s="1269"/>
      <c r="CB11" s="1269"/>
      <c r="CC11" s="1269"/>
      <c r="CD11" s="1269"/>
      <c r="CE11" s="1269"/>
      <c r="CF11" s="1269"/>
      <c r="CG11" s="1269"/>
      <c r="CH11" s="1269"/>
      <c r="CI11" s="1269"/>
      <c r="CJ11" s="1269"/>
      <c r="CK11" s="1269"/>
      <c r="CL11" s="1269"/>
      <c r="CM11" s="1269"/>
      <c r="CN11" s="1269"/>
      <c r="CO11" s="1269"/>
      <c r="CP11" s="1269"/>
      <c r="CQ11" s="1269"/>
      <c r="CR11" s="1269"/>
      <c r="CS11" s="1269"/>
      <c r="CT11" s="1269"/>
      <c r="CU11" s="1269"/>
      <c r="CV11" s="1269"/>
      <c r="CW11" s="1269"/>
      <c r="CX11" s="1269"/>
      <c r="CY11" s="1269"/>
      <c r="CZ11" s="1269"/>
      <c r="DA11" s="1269"/>
      <c r="DB11" s="1269"/>
      <c r="DC11" s="1269"/>
      <c r="DD11" s="1269"/>
      <c r="DE11" s="1269"/>
      <c r="DF11" s="285"/>
      <c r="DG11" s="285"/>
      <c r="DH11" s="285"/>
      <c r="DI11" s="285"/>
      <c r="DJ11" s="285"/>
      <c r="DK11" s="285"/>
      <c r="DL11" s="285"/>
      <c r="DM11" s="285"/>
      <c r="DN11" s="285"/>
      <c r="DO11" s="285"/>
      <c r="DP11" s="285"/>
      <c r="DQ11" s="285"/>
      <c r="DR11" s="285"/>
      <c r="DS11" s="285"/>
      <c r="DT11" s="285"/>
      <c r="DU11" s="285"/>
      <c r="DV11" s="285"/>
      <c r="DW11" s="285"/>
    </row>
    <row r="12" spans="1:143" s="284" customFormat="1" x14ac:dyDescent="0.15">
      <c r="A12" s="1269"/>
      <c r="B12" s="1269"/>
      <c r="C12" s="1269"/>
      <c r="D12" s="1269"/>
      <c r="E12" s="1269"/>
      <c r="F12" s="1269"/>
      <c r="G12" s="1269"/>
      <c r="H12" s="1269"/>
      <c r="I12" s="1269"/>
      <c r="J12" s="1269"/>
      <c r="K12" s="1269"/>
      <c r="L12" s="1269"/>
      <c r="M12" s="1269"/>
      <c r="N12" s="1269"/>
      <c r="O12" s="1269"/>
      <c r="P12" s="1269"/>
      <c r="Q12" s="1269"/>
      <c r="R12" s="1269"/>
      <c r="S12" s="1269"/>
      <c r="T12" s="1269"/>
      <c r="U12" s="1269"/>
      <c r="V12" s="1269"/>
      <c r="W12" s="1269"/>
      <c r="X12" s="1269"/>
      <c r="Y12" s="1269"/>
      <c r="Z12" s="1269"/>
      <c r="AA12" s="1269"/>
      <c r="AB12" s="1269"/>
      <c r="AC12" s="1269"/>
      <c r="AD12" s="1269"/>
      <c r="AE12" s="1269"/>
      <c r="AF12" s="1269"/>
      <c r="AG12" s="1269"/>
      <c r="AH12" s="1269"/>
      <c r="AI12" s="1269"/>
      <c r="AJ12" s="1269"/>
      <c r="AK12" s="1269"/>
      <c r="AL12" s="1269"/>
      <c r="AM12" s="1269"/>
      <c r="AN12" s="1269"/>
      <c r="AO12" s="1269"/>
      <c r="AP12" s="1269"/>
      <c r="AQ12" s="1269"/>
      <c r="AR12" s="1269"/>
      <c r="AS12" s="1269"/>
      <c r="AT12" s="1269"/>
      <c r="AU12" s="1269"/>
      <c r="AV12" s="1269"/>
      <c r="AW12" s="1269"/>
      <c r="AX12" s="1269"/>
      <c r="AY12" s="1269"/>
      <c r="AZ12" s="1269"/>
      <c r="BA12" s="1269"/>
      <c r="BB12" s="1269"/>
      <c r="BC12" s="1269"/>
      <c r="BD12" s="1269"/>
      <c r="BE12" s="1269"/>
      <c r="BF12" s="1269"/>
      <c r="BG12" s="1269"/>
      <c r="BH12" s="1269"/>
      <c r="BI12" s="1269"/>
      <c r="BJ12" s="1269"/>
      <c r="BK12" s="1269"/>
      <c r="BL12" s="1269"/>
      <c r="BM12" s="1269"/>
      <c r="BN12" s="1269"/>
      <c r="BO12" s="1269"/>
      <c r="BP12" s="1269"/>
      <c r="BQ12" s="1269"/>
      <c r="BR12" s="1269"/>
      <c r="BS12" s="1269"/>
      <c r="BT12" s="1269"/>
      <c r="BU12" s="1269"/>
      <c r="BV12" s="1269"/>
      <c r="BW12" s="1269"/>
      <c r="BX12" s="1269"/>
      <c r="BY12" s="1269"/>
      <c r="BZ12" s="1269"/>
      <c r="CA12" s="1269"/>
      <c r="CB12" s="1269"/>
      <c r="CC12" s="1269"/>
      <c r="CD12" s="1269"/>
      <c r="CE12" s="1269"/>
      <c r="CF12" s="1269"/>
      <c r="CG12" s="1269"/>
      <c r="CH12" s="1269"/>
      <c r="CI12" s="1269"/>
      <c r="CJ12" s="1269"/>
      <c r="CK12" s="1269"/>
      <c r="CL12" s="1269"/>
      <c r="CM12" s="1269"/>
      <c r="CN12" s="1269"/>
      <c r="CO12" s="1269"/>
      <c r="CP12" s="1269"/>
      <c r="CQ12" s="1269"/>
      <c r="CR12" s="1269"/>
      <c r="CS12" s="1269"/>
      <c r="CT12" s="1269"/>
      <c r="CU12" s="1269"/>
      <c r="CV12" s="1269"/>
      <c r="CW12" s="1269"/>
      <c r="CX12" s="1269"/>
      <c r="CY12" s="1269"/>
      <c r="CZ12" s="1269"/>
      <c r="DA12" s="1269"/>
      <c r="DB12" s="1269"/>
      <c r="DC12" s="1269"/>
      <c r="DD12" s="1269"/>
      <c r="DE12" s="1269"/>
      <c r="DF12" s="285"/>
      <c r="DG12" s="285"/>
      <c r="DH12" s="285"/>
      <c r="DI12" s="285"/>
      <c r="DJ12" s="285"/>
      <c r="DK12" s="285"/>
      <c r="DL12" s="285"/>
      <c r="DM12" s="285"/>
      <c r="DN12" s="285"/>
      <c r="DO12" s="285"/>
      <c r="DP12" s="285"/>
      <c r="DQ12" s="285"/>
      <c r="DR12" s="285"/>
      <c r="DS12" s="285"/>
      <c r="DT12" s="285"/>
      <c r="DU12" s="285"/>
      <c r="DV12" s="285"/>
      <c r="DW12" s="285"/>
      <c r="EM12" s="284" t="s">
        <v>578</v>
      </c>
    </row>
    <row r="13" spans="1:143" s="284" customFormat="1" x14ac:dyDescent="0.15">
      <c r="A13" s="1269"/>
      <c r="B13" s="1269"/>
      <c r="C13" s="1269"/>
      <c r="D13" s="1269"/>
      <c r="E13" s="1269"/>
      <c r="F13" s="1269"/>
      <c r="G13" s="1269"/>
      <c r="H13" s="1269"/>
      <c r="I13" s="1269"/>
      <c r="J13" s="1269"/>
      <c r="K13" s="1269"/>
      <c r="L13" s="1269"/>
      <c r="M13" s="1269"/>
      <c r="N13" s="1269"/>
      <c r="O13" s="1269"/>
      <c r="P13" s="1269"/>
      <c r="Q13" s="1269"/>
      <c r="R13" s="1269"/>
      <c r="S13" s="1269"/>
      <c r="T13" s="1269"/>
      <c r="U13" s="1269"/>
      <c r="V13" s="1269"/>
      <c r="W13" s="1269"/>
      <c r="X13" s="1269"/>
      <c r="Y13" s="1269"/>
      <c r="Z13" s="1269"/>
      <c r="AA13" s="1269"/>
      <c r="AB13" s="1269"/>
      <c r="AC13" s="1269"/>
      <c r="AD13" s="1269"/>
      <c r="AE13" s="1269"/>
      <c r="AF13" s="1269"/>
      <c r="AG13" s="1269"/>
      <c r="AH13" s="1269"/>
      <c r="AI13" s="1269"/>
      <c r="AJ13" s="1269"/>
      <c r="AK13" s="1269"/>
      <c r="AL13" s="1269"/>
      <c r="AM13" s="1269"/>
      <c r="AN13" s="1269"/>
      <c r="AO13" s="1269"/>
      <c r="AP13" s="1269"/>
      <c r="AQ13" s="1269"/>
      <c r="AR13" s="1269"/>
      <c r="AS13" s="1269"/>
      <c r="AT13" s="1269"/>
      <c r="AU13" s="1269"/>
      <c r="AV13" s="1269"/>
      <c r="AW13" s="1269"/>
      <c r="AX13" s="1269"/>
      <c r="AY13" s="1269"/>
      <c r="AZ13" s="1269"/>
      <c r="BA13" s="1269"/>
      <c r="BB13" s="1269"/>
      <c r="BC13" s="1269"/>
      <c r="BD13" s="1269"/>
      <c r="BE13" s="1269"/>
      <c r="BF13" s="1269"/>
      <c r="BG13" s="1269"/>
      <c r="BH13" s="1269"/>
      <c r="BI13" s="1269"/>
      <c r="BJ13" s="1269"/>
      <c r="BK13" s="1269"/>
      <c r="BL13" s="1269"/>
      <c r="BM13" s="1269"/>
      <c r="BN13" s="1269"/>
      <c r="BO13" s="1269"/>
      <c r="BP13" s="1269"/>
      <c r="BQ13" s="1269"/>
      <c r="BR13" s="1269"/>
      <c r="BS13" s="1269"/>
      <c r="BT13" s="1269"/>
      <c r="BU13" s="1269"/>
      <c r="BV13" s="1269"/>
      <c r="BW13" s="1269"/>
      <c r="BX13" s="1269"/>
      <c r="BY13" s="1269"/>
      <c r="BZ13" s="1269"/>
      <c r="CA13" s="1269"/>
      <c r="CB13" s="1269"/>
      <c r="CC13" s="1269"/>
      <c r="CD13" s="1269"/>
      <c r="CE13" s="1269"/>
      <c r="CF13" s="1269"/>
      <c r="CG13" s="1269"/>
      <c r="CH13" s="1269"/>
      <c r="CI13" s="1269"/>
      <c r="CJ13" s="1269"/>
      <c r="CK13" s="1269"/>
      <c r="CL13" s="1269"/>
      <c r="CM13" s="1269"/>
      <c r="CN13" s="1269"/>
      <c r="CO13" s="1269"/>
      <c r="CP13" s="1269"/>
      <c r="CQ13" s="1269"/>
      <c r="CR13" s="1269"/>
      <c r="CS13" s="1269"/>
      <c r="CT13" s="1269"/>
      <c r="CU13" s="1269"/>
      <c r="CV13" s="1269"/>
      <c r="CW13" s="1269"/>
      <c r="CX13" s="1269"/>
      <c r="CY13" s="1269"/>
      <c r="CZ13" s="1269"/>
      <c r="DA13" s="1269"/>
      <c r="DB13" s="1269"/>
      <c r="DC13" s="1269"/>
      <c r="DD13" s="1269"/>
      <c r="DE13" s="1269"/>
      <c r="DF13" s="285"/>
      <c r="DG13" s="285"/>
      <c r="DH13" s="285"/>
      <c r="DI13" s="285"/>
      <c r="DJ13" s="285"/>
      <c r="DK13" s="285"/>
      <c r="DL13" s="285"/>
      <c r="DM13" s="285"/>
      <c r="DN13" s="285"/>
      <c r="DO13" s="285"/>
      <c r="DP13" s="285"/>
      <c r="DQ13" s="285"/>
      <c r="DR13" s="285"/>
      <c r="DS13" s="285"/>
      <c r="DT13" s="285"/>
      <c r="DU13" s="285"/>
      <c r="DV13" s="285"/>
      <c r="DW13" s="285"/>
    </row>
    <row r="14" spans="1:143" s="284" customFormat="1" x14ac:dyDescent="0.15">
      <c r="A14" s="1269"/>
      <c r="B14" s="1269"/>
      <c r="C14" s="1269"/>
      <c r="D14" s="1269"/>
      <c r="E14" s="1269"/>
      <c r="F14" s="1269"/>
      <c r="G14" s="1269"/>
      <c r="H14" s="1269"/>
      <c r="I14" s="1269"/>
      <c r="J14" s="1269"/>
      <c r="K14" s="1269"/>
      <c r="L14" s="1269"/>
      <c r="M14" s="1269"/>
      <c r="N14" s="1269"/>
      <c r="O14" s="1269"/>
      <c r="P14" s="1269"/>
      <c r="Q14" s="1269"/>
      <c r="R14" s="1269"/>
      <c r="S14" s="1269"/>
      <c r="T14" s="1269"/>
      <c r="U14" s="1269"/>
      <c r="V14" s="1269"/>
      <c r="W14" s="1269"/>
      <c r="X14" s="1269"/>
      <c r="Y14" s="1269"/>
      <c r="Z14" s="1269"/>
      <c r="AA14" s="1269"/>
      <c r="AB14" s="1269"/>
      <c r="AC14" s="1269"/>
      <c r="AD14" s="1269"/>
      <c r="AE14" s="1269"/>
      <c r="AF14" s="1269"/>
      <c r="AG14" s="1269"/>
      <c r="AH14" s="1269"/>
      <c r="AI14" s="1269"/>
      <c r="AJ14" s="1269"/>
      <c r="AK14" s="1269"/>
      <c r="AL14" s="1269"/>
      <c r="AM14" s="1269"/>
      <c r="AN14" s="1269"/>
      <c r="AO14" s="1269"/>
      <c r="AP14" s="1269"/>
      <c r="AQ14" s="1269"/>
      <c r="AR14" s="1269"/>
      <c r="AS14" s="1269"/>
      <c r="AT14" s="1269"/>
      <c r="AU14" s="1269"/>
      <c r="AV14" s="1269"/>
      <c r="AW14" s="1269"/>
      <c r="AX14" s="1269"/>
      <c r="AY14" s="1269"/>
      <c r="AZ14" s="1269"/>
      <c r="BA14" s="1269"/>
      <c r="BB14" s="1269"/>
      <c r="BC14" s="1269"/>
      <c r="BD14" s="1269"/>
      <c r="BE14" s="1269"/>
      <c r="BF14" s="1269"/>
      <c r="BG14" s="1269"/>
      <c r="BH14" s="1269"/>
      <c r="BI14" s="1269"/>
      <c r="BJ14" s="1269"/>
      <c r="BK14" s="1269"/>
      <c r="BL14" s="1269"/>
      <c r="BM14" s="1269"/>
      <c r="BN14" s="1269"/>
      <c r="BO14" s="1269"/>
      <c r="BP14" s="1269"/>
      <c r="BQ14" s="1269"/>
      <c r="BR14" s="1269"/>
      <c r="BS14" s="1269"/>
      <c r="BT14" s="1269"/>
      <c r="BU14" s="1269"/>
      <c r="BV14" s="1269"/>
      <c r="BW14" s="1269"/>
      <c r="BX14" s="1269"/>
      <c r="BY14" s="1269"/>
      <c r="BZ14" s="1269"/>
      <c r="CA14" s="1269"/>
      <c r="CB14" s="1269"/>
      <c r="CC14" s="1269"/>
      <c r="CD14" s="1269"/>
      <c r="CE14" s="1269"/>
      <c r="CF14" s="1269"/>
      <c r="CG14" s="1269"/>
      <c r="CH14" s="1269"/>
      <c r="CI14" s="1269"/>
      <c r="CJ14" s="1269"/>
      <c r="CK14" s="1269"/>
      <c r="CL14" s="1269"/>
      <c r="CM14" s="1269"/>
      <c r="CN14" s="1269"/>
      <c r="CO14" s="1269"/>
      <c r="CP14" s="1269"/>
      <c r="CQ14" s="1269"/>
      <c r="CR14" s="1269"/>
      <c r="CS14" s="1269"/>
      <c r="CT14" s="1269"/>
      <c r="CU14" s="1269"/>
      <c r="CV14" s="1269"/>
      <c r="CW14" s="1269"/>
      <c r="CX14" s="1269"/>
      <c r="CY14" s="1269"/>
      <c r="CZ14" s="1269"/>
      <c r="DA14" s="1269"/>
      <c r="DB14" s="1269"/>
      <c r="DC14" s="1269"/>
      <c r="DD14" s="1269"/>
      <c r="DE14" s="1269"/>
      <c r="DF14" s="285"/>
      <c r="DG14" s="285"/>
      <c r="DH14" s="285"/>
      <c r="DI14" s="285"/>
      <c r="DJ14" s="285"/>
      <c r="DK14" s="285"/>
      <c r="DL14" s="285"/>
      <c r="DM14" s="285"/>
      <c r="DN14" s="285"/>
      <c r="DO14" s="285"/>
      <c r="DP14" s="285"/>
      <c r="DQ14" s="285"/>
      <c r="DR14" s="285"/>
      <c r="DS14" s="285"/>
      <c r="DT14" s="285"/>
      <c r="DU14" s="285"/>
      <c r="DV14" s="285"/>
      <c r="DW14" s="285"/>
    </row>
    <row r="15" spans="1:143" s="284" customFormat="1" x14ac:dyDescent="0.15">
      <c r="A15" s="1268"/>
      <c r="B15" s="1269"/>
      <c r="C15" s="1269"/>
      <c r="D15" s="1269"/>
      <c r="E15" s="1269"/>
      <c r="F15" s="1269"/>
      <c r="G15" s="1269"/>
      <c r="H15" s="1269"/>
      <c r="I15" s="1269"/>
      <c r="J15" s="1269"/>
      <c r="K15" s="1269"/>
      <c r="L15" s="1269"/>
      <c r="M15" s="1269"/>
      <c r="N15" s="1269"/>
      <c r="O15" s="1269"/>
      <c r="P15" s="1269"/>
      <c r="Q15" s="1269"/>
      <c r="R15" s="1269"/>
      <c r="S15" s="1269"/>
      <c r="T15" s="1269"/>
      <c r="U15" s="1269"/>
      <c r="V15" s="1269"/>
      <c r="W15" s="1269"/>
      <c r="X15" s="1269"/>
      <c r="Y15" s="1269"/>
      <c r="Z15" s="1269"/>
      <c r="AA15" s="1269"/>
      <c r="AB15" s="1269"/>
      <c r="AC15" s="1269"/>
      <c r="AD15" s="1269"/>
      <c r="AE15" s="1269"/>
      <c r="AF15" s="1269"/>
      <c r="AG15" s="1269"/>
      <c r="AH15" s="1269"/>
      <c r="AI15" s="1269"/>
      <c r="AJ15" s="1269"/>
      <c r="AK15" s="1269"/>
      <c r="AL15" s="1269"/>
      <c r="AM15" s="1269"/>
      <c r="AN15" s="1269"/>
      <c r="AO15" s="1269"/>
      <c r="AP15" s="1269"/>
      <c r="AQ15" s="1269"/>
      <c r="AR15" s="1269"/>
      <c r="AS15" s="1269"/>
      <c r="AT15" s="1269"/>
      <c r="AU15" s="1269"/>
      <c r="AV15" s="1269"/>
      <c r="AW15" s="1269"/>
      <c r="AX15" s="1269"/>
      <c r="AY15" s="1269"/>
      <c r="AZ15" s="1269"/>
      <c r="BA15" s="1269"/>
      <c r="BB15" s="1269"/>
      <c r="BC15" s="1269"/>
      <c r="BD15" s="1269"/>
      <c r="BE15" s="1269"/>
      <c r="BF15" s="1269"/>
      <c r="BG15" s="1269"/>
      <c r="BH15" s="1269"/>
      <c r="BI15" s="1269"/>
      <c r="BJ15" s="1269"/>
      <c r="BK15" s="1269"/>
      <c r="BL15" s="1269"/>
      <c r="BM15" s="1269"/>
      <c r="BN15" s="1269"/>
      <c r="BO15" s="1269"/>
      <c r="BP15" s="1269"/>
      <c r="BQ15" s="1269"/>
      <c r="BR15" s="1269"/>
      <c r="BS15" s="1269"/>
      <c r="BT15" s="1269"/>
      <c r="BU15" s="1269"/>
      <c r="BV15" s="1269"/>
      <c r="BW15" s="1269"/>
      <c r="BX15" s="1269"/>
      <c r="BY15" s="1269"/>
      <c r="BZ15" s="1269"/>
      <c r="CA15" s="1269"/>
      <c r="CB15" s="1269"/>
      <c r="CC15" s="1269"/>
      <c r="CD15" s="1269"/>
      <c r="CE15" s="1269"/>
      <c r="CF15" s="1269"/>
      <c r="CG15" s="1269"/>
      <c r="CH15" s="1269"/>
      <c r="CI15" s="1269"/>
      <c r="CJ15" s="1269"/>
      <c r="CK15" s="1269"/>
      <c r="CL15" s="1269"/>
      <c r="CM15" s="1269"/>
      <c r="CN15" s="1269"/>
      <c r="CO15" s="1269"/>
      <c r="CP15" s="1269"/>
      <c r="CQ15" s="1269"/>
      <c r="CR15" s="1269"/>
      <c r="CS15" s="1269"/>
      <c r="CT15" s="1269"/>
      <c r="CU15" s="1269"/>
      <c r="CV15" s="1269"/>
      <c r="CW15" s="1269"/>
      <c r="CX15" s="1269"/>
      <c r="CY15" s="1269"/>
      <c r="CZ15" s="1269"/>
      <c r="DA15" s="1269"/>
      <c r="DB15" s="1269"/>
      <c r="DC15" s="1269"/>
      <c r="DD15" s="1269"/>
      <c r="DE15" s="1269"/>
      <c r="DF15" s="285"/>
      <c r="DG15" s="285"/>
      <c r="DH15" s="285"/>
      <c r="DI15" s="285"/>
      <c r="DJ15" s="285"/>
      <c r="DK15" s="285"/>
      <c r="DL15" s="285"/>
      <c r="DM15" s="285"/>
      <c r="DN15" s="285"/>
      <c r="DO15" s="285"/>
      <c r="DP15" s="285"/>
      <c r="DQ15" s="285"/>
      <c r="DR15" s="285"/>
      <c r="DS15" s="285"/>
      <c r="DT15" s="285"/>
      <c r="DU15" s="285"/>
      <c r="DV15" s="285"/>
      <c r="DW15" s="285"/>
    </row>
    <row r="16" spans="1:143" s="284" customFormat="1" x14ac:dyDescent="0.15">
      <c r="A16" s="1268"/>
      <c r="B16" s="1269"/>
      <c r="C16" s="1269"/>
      <c r="D16" s="1269"/>
      <c r="E16" s="1269"/>
      <c r="F16" s="1269"/>
      <c r="G16" s="1269"/>
      <c r="H16" s="1269"/>
      <c r="I16" s="1269"/>
      <c r="J16" s="1269"/>
      <c r="K16" s="1269"/>
      <c r="L16" s="1269"/>
      <c r="M16" s="1269"/>
      <c r="N16" s="1269"/>
      <c r="O16" s="1269"/>
      <c r="P16" s="1269"/>
      <c r="Q16" s="1269"/>
      <c r="R16" s="1269"/>
      <c r="S16" s="1269"/>
      <c r="T16" s="1269"/>
      <c r="U16" s="1269"/>
      <c r="V16" s="1269"/>
      <c r="W16" s="1269"/>
      <c r="X16" s="1269"/>
      <c r="Y16" s="1269"/>
      <c r="Z16" s="1269"/>
      <c r="AA16" s="1269"/>
      <c r="AB16" s="1269"/>
      <c r="AC16" s="1269"/>
      <c r="AD16" s="1269"/>
      <c r="AE16" s="1269"/>
      <c r="AF16" s="1269"/>
      <c r="AG16" s="1269"/>
      <c r="AH16" s="1269"/>
      <c r="AI16" s="1269"/>
      <c r="AJ16" s="1269"/>
      <c r="AK16" s="1269"/>
      <c r="AL16" s="1269"/>
      <c r="AM16" s="1269"/>
      <c r="AN16" s="1269"/>
      <c r="AO16" s="1269"/>
      <c r="AP16" s="1269"/>
      <c r="AQ16" s="1269"/>
      <c r="AR16" s="1269"/>
      <c r="AS16" s="1269"/>
      <c r="AT16" s="1269"/>
      <c r="AU16" s="1269"/>
      <c r="AV16" s="1269"/>
      <c r="AW16" s="1269"/>
      <c r="AX16" s="1269"/>
      <c r="AY16" s="1269"/>
      <c r="AZ16" s="1269"/>
      <c r="BA16" s="1269"/>
      <c r="BB16" s="1269"/>
      <c r="BC16" s="1269"/>
      <c r="BD16" s="1269"/>
      <c r="BE16" s="1269"/>
      <c r="BF16" s="1269"/>
      <c r="BG16" s="1269"/>
      <c r="BH16" s="1269"/>
      <c r="BI16" s="1269"/>
      <c r="BJ16" s="1269"/>
      <c r="BK16" s="1269"/>
      <c r="BL16" s="1269"/>
      <c r="BM16" s="1269"/>
      <c r="BN16" s="1269"/>
      <c r="BO16" s="1269"/>
      <c r="BP16" s="1269"/>
      <c r="BQ16" s="1269"/>
      <c r="BR16" s="1269"/>
      <c r="BS16" s="1269"/>
      <c r="BT16" s="1269"/>
      <c r="BU16" s="1269"/>
      <c r="BV16" s="1269"/>
      <c r="BW16" s="1269"/>
      <c r="BX16" s="1269"/>
      <c r="BY16" s="1269"/>
      <c r="BZ16" s="1269"/>
      <c r="CA16" s="1269"/>
      <c r="CB16" s="1269"/>
      <c r="CC16" s="1269"/>
      <c r="CD16" s="1269"/>
      <c r="CE16" s="1269"/>
      <c r="CF16" s="1269"/>
      <c r="CG16" s="1269"/>
      <c r="CH16" s="1269"/>
      <c r="CI16" s="1269"/>
      <c r="CJ16" s="1269"/>
      <c r="CK16" s="1269"/>
      <c r="CL16" s="1269"/>
      <c r="CM16" s="1269"/>
      <c r="CN16" s="1269"/>
      <c r="CO16" s="1269"/>
      <c r="CP16" s="1269"/>
      <c r="CQ16" s="1269"/>
      <c r="CR16" s="1269"/>
      <c r="CS16" s="1269"/>
      <c r="CT16" s="1269"/>
      <c r="CU16" s="1269"/>
      <c r="CV16" s="1269"/>
      <c r="CW16" s="1269"/>
      <c r="CX16" s="1269"/>
      <c r="CY16" s="1269"/>
      <c r="CZ16" s="1269"/>
      <c r="DA16" s="1269"/>
      <c r="DB16" s="1269"/>
      <c r="DC16" s="1269"/>
      <c r="DD16" s="1269"/>
      <c r="DE16" s="1269"/>
      <c r="DF16" s="285"/>
      <c r="DG16" s="285"/>
      <c r="DH16" s="285"/>
      <c r="DI16" s="285"/>
      <c r="DJ16" s="285"/>
      <c r="DK16" s="285"/>
      <c r="DL16" s="285"/>
      <c r="DM16" s="285"/>
      <c r="DN16" s="285"/>
      <c r="DO16" s="285"/>
      <c r="DP16" s="285"/>
      <c r="DQ16" s="285"/>
      <c r="DR16" s="285"/>
      <c r="DS16" s="285"/>
      <c r="DT16" s="285"/>
      <c r="DU16" s="285"/>
      <c r="DV16" s="285"/>
      <c r="DW16" s="285"/>
    </row>
    <row r="17" spans="1:351" s="284" customFormat="1" x14ac:dyDescent="0.15">
      <c r="A17" s="1268"/>
      <c r="B17" s="1269"/>
      <c r="C17" s="1269"/>
      <c r="D17" s="1269"/>
      <c r="E17" s="1269"/>
      <c r="F17" s="1269"/>
      <c r="G17" s="1269"/>
      <c r="H17" s="1269"/>
      <c r="I17" s="1269"/>
      <c r="J17" s="1269"/>
      <c r="K17" s="1269"/>
      <c r="L17" s="1269"/>
      <c r="M17" s="1269"/>
      <c r="N17" s="1269"/>
      <c r="O17" s="1269"/>
      <c r="P17" s="1269"/>
      <c r="Q17" s="1269"/>
      <c r="R17" s="1269"/>
      <c r="S17" s="1269"/>
      <c r="T17" s="1269"/>
      <c r="U17" s="1269"/>
      <c r="V17" s="1269"/>
      <c r="W17" s="1269"/>
      <c r="X17" s="1269"/>
      <c r="Y17" s="1269"/>
      <c r="Z17" s="1269"/>
      <c r="AA17" s="1269"/>
      <c r="AB17" s="1269"/>
      <c r="AC17" s="1269"/>
      <c r="AD17" s="1269"/>
      <c r="AE17" s="1269"/>
      <c r="AF17" s="1269"/>
      <c r="AG17" s="1269"/>
      <c r="AH17" s="1269"/>
      <c r="AI17" s="1269"/>
      <c r="AJ17" s="1269"/>
      <c r="AK17" s="1269"/>
      <c r="AL17" s="1269"/>
      <c r="AM17" s="1269"/>
      <c r="AN17" s="1269"/>
      <c r="AO17" s="1269"/>
      <c r="AP17" s="1269"/>
      <c r="AQ17" s="1269"/>
      <c r="AR17" s="1269"/>
      <c r="AS17" s="1269"/>
      <c r="AT17" s="1269"/>
      <c r="AU17" s="1269"/>
      <c r="AV17" s="1269"/>
      <c r="AW17" s="1269"/>
      <c r="AX17" s="1269"/>
      <c r="AY17" s="1269"/>
      <c r="AZ17" s="1269"/>
      <c r="BA17" s="1269"/>
      <c r="BB17" s="1269"/>
      <c r="BC17" s="1269"/>
      <c r="BD17" s="1269"/>
      <c r="BE17" s="1269"/>
      <c r="BF17" s="1269"/>
      <c r="BG17" s="1269"/>
      <c r="BH17" s="1269"/>
      <c r="BI17" s="1269"/>
      <c r="BJ17" s="1269"/>
      <c r="BK17" s="1269"/>
      <c r="BL17" s="1269"/>
      <c r="BM17" s="1269"/>
      <c r="BN17" s="1269"/>
      <c r="BO17" s="1269"/>
      <c r="BP17" s="1269"/>
      <c r="BQ17" s="1269"/>
      <c r="BR17" s="1269"/>
      <c r="BS17" s="1269"/>
      <c r="BT17" s="1269"/>
      <c r="BU17" s="1269"/>
      <c r="BV17" s="1269"/>
      <c r="BW17" s="1269"/>
      <c r="BX17" s="1269"/>
      <c r="BY17" s="1269"/>
      <c r="BZ17" s="1269"/>
      <c r="CA17" s="1269"/>
      <c r="CB17" s="1269"/>
      <c r="CC17" s="1269"/>
      <c r="CD17" s="1269"/>
      <c r="CE17" s="1269"/>
      <c r="CF17" s="1269"/>
      <c r="CG17" s="1269"/>
      <c r="CH17" s="1269"/>
      <c r="CI17" s="1269"/>
      <c r="CJ17" s="1269"/>
      <c r="CK17" s="1269"/>
      <c r="CL17" s="1269"/>
      <c r="CM17" s="1269"/>
      <c r="CN17" s="1269"/>
      <c r="CO17" s="1269"/>
      <c r="CP17" s="1269"/>
      <c r="CQ17" s="1269"/>
      <c r="CR17" s="1269"/>
      <c r="CS17" s="1269"/>
      <c r="CT17" s="1269"/>
      <c r="CU17" s="1269"/>
      <c r="CV17" s="1269"/>
      <c r="CW17" s="1269"/>
      <c r="CX17" s="1269"/>
      <c r="CY17" s="1269"/>
      <c r="CZ17" s="1269"/>
      <c r="DA17" s="1269"/>
      <c r="DB17" s="1269"/>
      <c r="DC17" s="1269"/>
      <c r="DD17" s="1269"/>
      <c r="DE17" s="1269"/>
      <c r="DF17" s="285"/>
      <c r="DG17" s="285"/>
      <c r="DH17" s="285"/>
      <c r="DI17" s="285"/>
      <c r="DJ17" s="285"/>
      <c r="DK17" s="285"/>
      <c r="DL17" s="285"/>
      <c r="DM17" s="285"/>
      <c r="DN17" s="285"/>
      <c r="DO17" s="285"/>
      <c r="DP17" s="285"/>
      <c r="DQ17" s="285"/>
      <c r="DR17" s="285"/>
      <c r="DS17" s="285"/>
      <c r="DT17" s="285"/>
      <c r="DU17" s="285"/>
      <c r="DV17" s="285"/>
      <c r="DW17" s="285"/>
    </row>
    <row r="18" spans="1:351" s="284" customFormat="1" x14ac:dyDescent="0.15">
      <c r="A18" s="1268"/>
      <c r="B18" s="1269"/>
      <c r="C18" s="1269"/>
      <c r="D18" s="1269"/>
      <c r="E18" s="1269"/>
      <c r="F18" s="1269"/>
      <c r="G18" s="1269"/>
      <c r="H18" s="1269"/>
      <c r="I18" s="1269"/>
      <c r="J18" s="1269"/>
      <c r="K18" s="1269"/>
      <c r="L18" s="1269"/>
      <c r="M18" s="1269"/>
      <c r="N18" s="1269"/>
      <c r="O18" s="1269"/>
      <c r="P18" s="1269"/>
      <c r="Q18" s="1269"/>
      <c r="R18" s="1269"/>
      <c r="S18" s="1269"/>
      <c r="T18" s="1269"/>
      <c r="U18" s="1269"/>
      <c r="V18" s="1269"/>
      <c r="W18" s="1269"/>
      <c r="X18" s="1269"/>
      <c r="Y18" s="1269"/>
      <c r="Z18" s="1269"/>
      <c r="AA18" s="1269"/>
      <c r="AB18" s="1269"/>
      <c r="AC18" s="1269"/>
      <c r="AD18" s="1269"/>
      <c r="AE18" s="1269"/>
      <c r="AF18" s="1269"/>
      <c r="AG18" s="1269"/>
      <c r="AH18" s="1269"/>
      <c r="AI18" s="1269"/>
      <c r="AJ18" s="1269"/>
      <c r="AK18" s="1269"/>
      <c r="AL18" s="1269"/>
      <c r="AM18" s="1269"/>
      <c r="AN18" s="1269"/>
      <c r="AO18" s="1269"/>
      <c r="AP18" s="1269"/>
      <c r="AQ18" s="1269"/>
      <c r="AR18" s="1269"/>
      <c r="AS18" s="1269"/>
      <c r="AT18" s="1269"/>
      <c r="AU18" s="1269"/>
      <c r="AV18" s="1269"/>
      <c r="AW18" s="1269"/>
      <c r="AX18" s="1269"/>
      <c r="AY18" s="1269"/>
      <c r="AZ18" s="1269"/>
      <c r="BA18" s="1269"/>
      <c r="BB18" s="1269"/>
      <c r="BC18" s="1269"/>
      <c r="BD18" s="1269"/>
      <c r="BE18" s="1269"/>
      <c r="BF18" s="1269"/>
      <c r="BG18" s="1269"/>
      <c r="BH18" s="1269"/>
      <c r="BI18" s="1269"/>
      <c r="BJ18" s="1269"/>
      <c r="BK18" s="1269"/>
      <c r="BL18" s="1269"/>
      <c r="BM18" s="1269"/>
      <c r="BN18" s="1269"/>
      <c r="BO18" s="1269"/>
      <c r="BP18" s="1269"/>
      <c r="BQ18" s="1269"/>
      <c r="BR18" s="1269"/>
      <c r="BS18" s="1269"/>
      <c r="BT18" s="1269"/>
      <c r="BU18" s="1269"/>
      <c r="BV18" s="1269"/>
      <c r="BW18" s="1269"/>
      <c r="BX18" s="1269"/>
      <c r="BY18" s="1269"/>
      <c r="BZ18" s="1269"/>
      <c r="CA18" s="1269"/>
      <c r="CB18" s="1269"/>
      <c r="CC18" s="1269"/>
      <c r="CD18" s="1269"/>
      <c r="CE18" s="1269"/>
      <c r="CF18" s="1269"/>
      <c r="CG18" s="1269"/>
      <c r="CH18" s="1269"/>
      <c r="CI18" s="1269"/>
      <c r="CJ18" s="1269"/>
      <c r="CK18" s="1269"/>
      <c r="CL18" s="1269"/>
      <c r="CM18" s="1269"/>
      <c r="CN18" s="1269"/>
      <c r="CO18" s="1269"/>
      <c r="CP18" s="1269"/>
      <c r="CQ18" s="1269"/>
      <c r="CR18" s="1269"/>
      <c r="CS18" s="1269"/>
      <c r="CT18" s="1269"/>
      <c r="CU18" s="1269"/>
      <c r="CV18" s="1269"/>
      <c r="CW18" s="1269"/>
      <c r="CX18" s="1269"/>
      <c r="CY18" s="1269"/>
      <c r="CZ18" s="1269"/>
      <c r="DA18" s="1269"/>
      <c r="DB18" s="1269"/>
      <c r="DC18" s="1269"/>
      <c r="DD18" s="1269"/>
      <c r="DE18" s="1269"/>
      <c r="DF18" s="285"/>
      <c r="DG18" s="285"/>
      <c r="DH18" s="285"/>
      <c r="DI18" s="285"/>
      <c r="DJ18" s="285"/>
      <c r="DK18" s="285"/>
      <c r="DL18" s="285"/>
      <c r="DM18" s="285"/>
      <c r="DN18" s="285"/>
      <c r="DO18" s="285"/>
      <c r="DP18" s="285"/>
      <c r="DQ18" s="285"/>
      <c r="DR18" s="285"/>
      <c r="DS18" s="285"/>
      <c r="DT18" s="285"/>
      <c r="DU18" s="285"/>
      <c r="DV18" s="285"/>
      <c r="DW18" s="285"/>
    </row>
    <row r="19" spans="1:351" x14ac:dyDescent="0.15">
      <c r="DD19" s="1268"/>
      <c r="DE19" s="1268"/>
    </row>
    <row r="20" spans="1:351" x14ac:dyDescent="0.15">
      <c r="DD20" s="1268"/>
      <c r="DE20" s="1268"/>
    </row>
    <row r="21" spans="1:351" ht="17.25" x14ac:dyDescent="0.15">
      <c r="B21" s="1270"/>
      <c r="C21" s="1271"/>
      <c r="D21" s="1271"/>
      <c r="E21" s="1271"/>
      <c r="F21" s="1271"/>
      <c r="G21" s="1271"/>
      <c r="H21" s="1271"/>
      <c r="I21" s="1271"/>
      <c r="J21" s="1271"/>
      <c r="K21" s="1271"/>
      <c r="L21" s="1271"/>
      <c r="M21" s="1271"/>
      <c r="N21" s="1272"/>
      <c r="O21" s="1271"/>
      <c r="P21" s="1271"/>
      <c r="Q21" s="1271"/>
      <c r="R21" s="1271"/>
      <c r="S21" s="1271"/>
      <c r="T21" s="1271"/>
      <c r="U21" s="1271"/>
      <c r="V21" s="1271"/>
      <c r="W21" s="1271"/>
      <c r="X21" s="1271"/>
      <c r="Y21" s="1271"/>
      <c r="Z21" s="1271"/>
      <c r="AA21" s="1271"/>
      <c r="AB21" s="1271"/>
      <c r="AC21" s="1271"/>
      <c r="AD21" s="1271"/>
      <c r="AE21" s="1271"/>
      <c r="AF21" s="1271"/>
      <c r="AG21" s="1271"/>
      <c r="AH21" s="1271"/>
      <c r="AI21" s="1271"/>
      <c r="AJ21" s="1271"/>
      <c r="AK21" s="1271"/>
      <c r="AL21" s="1271"/>
      <c r="AM21" s="1271"/>
      <c r="AN21" s="1271"/>
      <c r="AO21" s="1271"/>
      <c r="AP21" s="1271"/>
      <c r="AQ21" s="1271"/>
      <c r="AR21" s="1271"/>
      <c r="AS21" s="1271"/>
      <c r="AT21" s="1272"/>
      <c r="AU21" s="1271"/>
      <c r="AV21" s="1271"/>
      <c r="AW21" s="1271"/>
      <c r="AX21" s="1271"/>
      <c r="AY21" s="1271"/>
      <c r="AZ21" s="1271"/>
      <c r="BA21" s="1271"/>
      <c r="BB21" s="1271"/>
      <c r="BC21" s="1271"/>
      <c r="BD21" s="1271"/>
      <c r="BE21" s="1271"/>
      <c r="BF21" s="1272"/>
      <c r="BG21" s="1271"/>
      <c r="BH21" s="1271"/>
      <c r="BI21" s="1271"/>
      <c r="BJ21" s="1271"/>
      <c r="BK21" s="1271"/>
      <c r="BL21" s="1271"/>
      <c r="BM21" s="1271"/>
      <c r="BN21" s="1271"/>
      <c r="BO21" s="1271"/>
      <c r="BP21" s="1271"/>
      <c r="BQ21" s="1271"/>
      <c r="BR21" s="1272"/>
      <c r="BS21" s="1271"/>
      <c r="BT21" s="1271"/>
      <c r="BU21" s="1271"/>
      <c r="BV21" s="1271"/>
      <c r="BW21" s="1271"/>
      <c r="BX21" s="1271"/>
      <c r="BY21" s="1271"/>
      <c r="BZ21" s="1271"/>
      <c r="CA21" s="1271"/>
      <c r="CB21" s="1271"/>
      <c r="CC21" s="1271"/>
      <c r="CD21" s="1272"/>
      <c r="CE21" s="1271"/>
      <c r="CF21" s="1271"/>
      <c r="CG21" s="1271"/>
      <c r="CH21" s="1271"/>
      <c r="CI21" s="1271"/>
      <c r="CJ21" s="1271"/>
      <c r="CK21" s="1271"/>
      <c r="CL21" s="1271"/>
      <c r="CM21" s="1271"/>
      <c r="CN21" s="1271"/>
      <c r="CO21" s="1271"/>
      <c r="CP21" s="1272"/>
      <c r="CQ21" s="1271"/>
      <c r="CR21" s="1271"/>
      <c r="CS21" s="1271"/>
      <c r="CT21" s="1271"/>
      <c r="CU21" s="1271"/>
      <c r="CV21" s="1271"/>
      <c r="CW21" s="1271"/>
      <c r="CX21" s="1271"/>
      <c r="CY21" s="1271"/>
      <c r="CZ21" s="1271"/>
      <c r="DA21" s="1271"/>
      <c r="DB21" s="1272"/>
      <c r="DC21" s="1271"/>
      <c r="DD21" s="1273"/>
      <c r="DE21" s="1268"/>
      <c r="MM21" s="1274"/>
    </row>
    <row r="22" spans="1:351" ht="17.25" x14ac:dyDescent="0.15">
      <c r="B22" s="1275"/>
      <c r="MM22" s="1274"/>
    </row>
    <row r="23" spans="1:351" x14ac:dyDescent="0.15">
      <c r="B23" s="1275"/>
    </row>
    <row r="24" spans="1:351" x14ac:dyDescent="0.15">
      <c r="B24" s="1275"/>
    </row>
    <row r="25" spans="1:351" x14ac:dyDescent="0.15">
      <c r="B25" s="1275"/>
    </row>
    <row r="26" spans="1:351" x14ac:dyDescent="0.15">
      <c r="B26" s="1275"/>
    </row>
    <row r="27" spans="1:351" x14ac:dyDescent="0.15">
      <c r="B27" s="1275"/>
    </row>
    <row r="28" spans="1:351" x14ac:dyDescent="0.15">
      <c r="B28" s="1275"/>
    </row>
    <row r="29" spans="1:351" x14ac:dyDescent="0.15">
      <c r="B29" s="1275"/>
    </row>
    <row r="30" spans="1:351" x14ac:dyDescent="0.15">
      <c r="B30" s="1275"/>
    </row>
    <row r="31" spans="1:351" x14ac:dyDescent="0.15">
      <c r="B31" s="1275"/>
    </row>
    <row r="32" spans="1:351" x14ac:dyDescent="0.15">
      <c r="B32" s="1275"/>
    </row>
    <row r="33" spans="2:109" x14ac:dyDescent="0.15">
      <c r="B33" s="1275"/>
    </row>
    <row r="34" spans="2:109" x14ac:dyDescent="0.15">
      <c r="B34" s="1275"/>
    </row>
    <row r="35" spans="2:109" x14ac:dyDescent="0.15">
      <c r="B35" s="1275"/>
    </row>
    <row r="36" spans="2:109" x14ac:dyDescent="0.15">
      <c r="B36" s="1275"/>
    </row>
    <row r="37" spans="2:109" x14ac:dyDescent="0.15">
      <c r="B37" s="1275"/>
    </row>
    <row r="38" spans="2:109" x14ac:dyDescent="0.15">
      <c r="B38" s="1275"/>
    </row>
    <row r="39" spans="2:109" x14ac:dyDescent="0.15">
      <c r="B39" s="1277"/>
      <c r="C39" s="1278"/>
      <c r="D39" s="1278"/>
      <c r="E39" s="1278"/>
      <c r="F39" s="1278"/>
      <c r="G39" s="1278"/>
      <c r="H39" s="1278"/>
      <c r="I39" s="1278"/>
      <c r="J39" s="1278"/>
      <c r="K39" s="1278"/>
      <c r="L39" s="1278"/>
      <c r="M39" s="1278"/>
      <c r="N39" s="1278"/>
      <c r="O39" s="1278"/>
      <c r="P39" s="1278"/>
      <c r="Q39" s="1278"/>
      <c r="R39" s="1278"/>
      <c r="S39" s="1278"/>
      <c r="T39" s="1278"/>
      <c r="U39" s="1278"/>
      <c r="V39" s="1278"/>
      <c r="W39" s="1278"/>
      <c r="X39" s="1278"/>
      <c r="Y39" s="1278"/>
      <c r="Z39" s="1278"/>
      <c r="AA39" s="1278"/>
      <c r="AB39" s="1278"/>
      <c r="AC39" s="1278"/>
      <c r="AD39" s="1278"/>
      <c r="AE39" s="1278"/>
      <c r="AF39" s="1278"/>
      <c r="AG39" s="1278"/>
      <c r="AH39" s="1278"/>
      <c r="AI39" s="1278"/>
      <c r="AJ39" s="1278"/>
      <c r="AK39" s="1278"/>
      <c r="AL39" s="1278"/>
      <c r="AM39" s="1278"/>
      <c r="AN39" s="1278"/>
      <c r="AO39" s="1278"/>
      <c r="AP39" s="1278"/>
      <c r="AQ39" s="1278"/>
      <c r="AR39" s="1278"/>
      <c r="AS39" s="1278"/>
      <c r="AT39" s="1278"/>
      <c r="AU39" s="1278"/>
      <c r="AV39" s="1278"/>
      <c r="AW39" s="1278"/>
      <c r="AX39" s="1278"/>
      <c r="AY39" s="1278"/>
      <c r="AZ39" s="1278"/>
      <c r="BA39" s="1278"/>
      <c r="BB39" s="1278"/>
      <c r="BC39" s="1278"/>
      <c r="BD39" s="1278"/>
      <c r="BE39" s="1278"/>
      <c r="BF39" s="1278"/>
      <c r="BG39" s="1278"/>
      <c r="BH39" s="1278"/>
      <c r="BI39" s="1278"/>
      <c r="BJ39" s="1278"/>
      <c r="BK39" s="1278"/>
      <c r="BL39" s="1278"/>
      <c r="BM39" s="1278"/>
      <c r="BN39" s="1278"/>
      <c r="BO39" s="1278"/>
      <c r="BP39" s="1278"/>
      <c r="BQ39" s="1278"/>
      <c r="BR39" s="1278"/>
      <c r="BS39" s="1278"/>
      <c r="BT39" s="1278"/>
      <c r="BU39" s="1278"/>
      <c r="BV39" s="1278"/>
      <c r="BW39" s="1278"/>
      <c r="BX39" s="1278"/>
      <c r="BY39" s="1278"/>
      <c r="BZ39" s="1278"/>
      <c r="CA39" s="1278"/>
      <c r="CB39" s="1278"/>
      <c r="CC39" s="1278"/>
      <c r="CD39" s="1278"/>
      <c r="CE39" s="1278"/>
      <c r="CF39" s="1278"/>
      <c r="CG39" s="1278"/>
      <c r="CH39" s="1278"/>
      <c r="CI39" s="1278"/>
      <c r="CJ39" s="1278"/>
      <c r="CK39" s="1278"/>
      <c r="CL39" s="1278"/>
      <c r="CM39" s="1278"/>
      <c r="CN39" s="1278"/>
      <c r="CO39" s="1278"/>
      <c r="CP39" s="1278"/>
      <c r="CQ39" s="1278"/>
      <c r="CR39" s="1278"/>
      <c r="CS39" s="1278"/>
      <c r="CT39" s="1278"/>
      <c r="CU39" s="1278"/>
      <c r="CV39" s="1278"/>
      <c r="CW39" s="1278"/>
      <c r="CX39" s="1278"/>
      <c r="CY39" s="1278"/>
      <c r="CZ39" s="1278"/>
      <c r="DA39" s="1278"/>
      <c r="DB39" s="1278"/>
      <c r="DC39" s="1278"/>
      <c r="DD39" s="1279"/>
    </row>
    <row r="40" spans="2:109" x14ac:dyDescent="0.15">
      <c r="B40" s="1280"/>
      <c r="DD40" s="1280"/>
      <c r="DE40" s="1268"/>
    </row>
    <row r="41" spans="2:109" ht="17.25" x14ac:dyDescent="0.15">
      <c r="B41" s="1281" t="s">
        <v>579</v>
      </c>
      <c r="C41" s="1271"/>
      <c r="D41" s="1271"/>
      <c r="E41" s="1271"/>
      <c r="F41" s="1271"/>
      <c r="G41" s="1271"/>
      <c r="H41" s="1271"/>
      <c r="I41" s="1271"/>
      <c r="J41" s="1271"/>
      <c r="K41" s="1271"/>
      <c r="L41" s="1271"/>
      <c r="M41" s="1271"/>
      <c r="N41" s="1271"/>
      <c r="O41" s="1271"/>
      <c r="P41" s="1271"/>
      <c r="Q41" s="1271"/>
      <c r="R41" s="1271"/>
      <c r="S41" s="1271"/>
      <c r="T41" s="1271"/>
      <c r="U41" s="1271"/>
      <c r="V41" s="1271"/>
      <c r="W41" s="1271"/>
      <c r="X41" s="1271"/>
      <c r="Y41" s="1271"/>
      <c r="Z41" s="1271"/>
      <c r="AA41" s="1271"/>
      <c r="AB41" s="1271"/>
      <c r="AC41" s="1271"/>
      <c r="AD41" s="1271"/>
      <c r="AE41" s="1271"/>
      <c r="AF41" s="1271"/>
      <c r="AG41" s="1271"/>
      <c r="AH41" s="1271"/>
      <c r="AI41" s="1271"/>
      <c r="AJ41" s="1271"/>
      <c r="AK41" s="1271"/>
      <c r="AL41" s="1271"/>
      <c r="AM41" s="1271"/>
      <c r="AN41" s="1271"/>
      <c r="AO41" s="1271"/>
      <c r="AP41" s="1271"/>
      <c r="AQ41" s="1271"/>
      <c r="AR41" s="1271"/>
      <c r="AS41" s="1271"/>
      <c r="AT41" s="1271"/>
      <c r="AU41" s="1271"/>
      <c r="AV41" s="1271"/>
      <c r="AW41" s="1271"/>
      <c r="AX41" s="1271"/>
      <c r="AY41" s="1271"/>
      <c r="AZ41" s="1271"/>
      <c r="BA41" s="1271"/>
      <c r="BB41" s="1271"/>
      <c r="BC41" s="1271"/>
      <c r="BD41" s="1271"/>
      <c r="BE41" s="1271"/>
      <c r="BF41" s="1271"/>
      <c r="BG41" s="1271"/>
      <c r="BH41" s="1271"/>
      <c r="BI41" s="1271"/>
      <c r="BJ41" s="1271"/>
      <c r="BK41" s="1271"/>
      <c r="BL41" s="1271"/>
      <c r="BM41" s="1271"/>
      <c r="BN41" s="1271"/>
      <c r="BO41" s="1271"/>
      <c r="BP41" s="1271"/>
      <c r="BQ41" s="1271"/>
      <c r="BR41" s="1271"/>
      <c r="BS41" s="1271"/>
      <c r="BT41" s="1271"/>
      <c r="BU41" s="1271"/>
      <c r="BV41" s="1271"/>
      <c r="BW41" s="1271"/>
      <c r="BX41" s="1271"/>
      <c r="BY41" s="1271"/>
      <c r="BZ41" s="1271"/>
      <c r="CA41" s="1271"/>
      <c r="CB41" s="1271"/>
      <c r="CC41" s="1271"/>
      <c r="CD41" s="1271"/>
      <c r="CE41" s="1271"/>
      <c r="CF41" s="1271"/>
      <c r="CG41" s="1271"/>
      <c r="CH41" s="1271"/>
      <c r="CI41" s="1271"/>
      <c r="CJ41" s="1271"/>
      <c r="CK41" s="1271"/>
      <c r="CL41" s="1271"/>
      <c r="CM41" s="1271"/>
      <c r="CN41" s="1271"/>
      <c r="CO41" s="1271"/>
      <c r="CP41" s="1271"/>
      <c r="CQ41" s="1271"/>
      <c r="CR41" s="1271"/>
      <c r="CS41" s="1271"/>
      <c r="CT41" s="1271"/>
      <c r="CU41" s="1271"/>
      <c r="CV41" s="1271"/>
      <c r="CW41" s="1271"/>
      <c r="CX41" s="1271"/>
      <c r="CY41" s="1271"/>
      <c r="CZ41" s="1271"/>
      <c r="DA41" s="1271"/>
      <c r="DB41" s="1271"/>
      <c r="DC41" s="1271"/>
      <c r="DD41" s="1273"/>
    </row>
    <row r="42" spans="2:109" x14ac:dyDescent="0.15">
      <c r="B42" s="1275"/>
      <c r="G42" s="1282"/>
      <c r="I42" s="1283"/>
      <c r="J42" s="1283"/>
      <c r="K42" s="1283"/>
      <c r="AM42" s="1282"/>
      <c r="AN42" s="1282" t="s">
        <v>580</v>
      </c>
      <c r="AP42" s="1283"/>
      <c r="AQ42" s="1283"/>
      <c r="AR42" s="1283"/>
      <c r="AY42" s="1282"/>
      <c r="BA42" s="1283"/>
      <c r="BB42" s="1283"/>
      <c r="BC42" s="1283"/>
      <c r="BK42" s="1282"/>
      <c r="BM42" s="1283"/>
      <c r="BN42" s="1283"/>
      <c r="BO42" s="1283"/>
      <c r="BW42" s="1282"/>
      <c r="BY42" s="1283"/>
      <c r="BZ42" s="1283"/>
      <c r="CA42" s="1283"/>
      <c r="CI42" s="1282"/>
      <c r="CK42" s="1283"/>
      <c r="CL42" s="1283"/>
      <c r="CM42" s="1283"/>
      <c r="CU42" s="1282"/>
      <c r="CW42" s="1283"/>
      <c r="CX42" s="1283"/>
      <c r="CY42" s="1283"/>
    </row>
    <row r="43" spans="2:109" ht="13.5" customHeight="1" x14ac:dyDescent="0.15">
      <c r="B43" s="1275"/>
      <c r="AN43" s="1284" t="s">
        <v>581</v>
      </c>
      <c r="AO43" s="1285"/>
      <c r="AP43" s="1285"/>
      <c r="AQ43" s="1285"/>
      <c r="AR43" s="1285"/>
      <c r="AS43" s="1285"/>
      <c r="AT43" s="1285"/>
      <c r="AU43" s="1285"/>
      <c r="AV43" s="1285"/>
      <c r="AW43" s="1285"/>
      <c r="AX43" s="1285"/>
      <c r="AY43" s="1285"/>
      <c r="AZ43" s="1285"/>
      <c r="BA43" s="1285"/>
      <c r="BB43" s="1285"/>
      <c r="BC43" s="1285"/>
      <c r="BD43" s="1285"/>
      <c r="BE43" s="1285"/>
      <c r="BF43" s="1285"/>
      <c r="BG43" s="1285"/>
      <c r="BH43" s="1285"/>
      <c r="BI43" s="1285"/>
      <c r="BJ43" s="1285"/>
      <c r="BK43" s="1285"/>
      <c r="BL43" s="1285"/>
      <c r="BM43" s="1285"/>
      <c r="BN43" s="1285"/>
      <c r="BO43" s="1285"/>
      <c r="BP43" s="1285"/>
      <c r="BQ43" s="1285"/>
      <c r="BR43" s="1285"/>
      <c r="BS43" s="1285"/>
      <c r="BT43" s="1285"/>
      <c r="BU43" s="1285"/>
      <c r="BV43" s="1285"/>
      <c r="BW43" s="1285"/>
      <c r="BX43" s="1285"/>
      <c r="BY43" s="1285"/>
      <c r="BZ43" s="1285"/>
      <c r="CA43" s="1285"/>
      <c r="CB43" s="1285"/>
      <c r="CC43" s="1285"/>
      <c r="CD43" s="1285"/>
      <c r="CE43" s="1285"/>
      <c r="CF43" s="1285"/>
      <c r="CG43" s="1285"/>
      <c r="CH43" s="1285"/>
      <c r="CI43" s="1285"/>
      <c r="CJ43" s="1285"/>
      <c r="CK43" s="1285"/>
      <c r="CL43" s="1285"/>
      <c r="CM43" s="1285"/>
      <c r="CN43" s="1285"/>
      <c r="CO43" s="1285"/>
      <c r="CP43" s="1285"/>
      <c r="CQ43" s="1285"/>
      <c r="CR43" s="1285"/>
      <c r="CS43" s="1285"/>
      <c r="CT43" s="1285"/>
      <c r="CU43" s="1285"/>
      <c r="CV43" s="1285"/>
      <c r="CW43" s="1285"/>
      <c r="CX43" s="1285"/>
      <c r="CY43" s="1285"/>
      <c r="CZ43" s="1285"/>
      <c r="DA43" s="1285"/>
      <c r="DB43" s="1285"/>
      <c r="DC43" s="1286"/>
    </row>
    <row r="44" spans="2:109" x14ac:dyDescent="0.15">
      <c r="B44" s="1275"/>
      <c r="AN44" s="1287"/>
      <c r="AO44" s="1288"/>
      <c r="AP44" s="1288"/>
      <c r="AQ44" s="1288"/>
      <c r="AR44" s="1288"/>
      <c r="AS44" s="1288"/>
      <c r="AT44" s="1288"/>
      <c r="AU44" s="1288"/>
      <c r="AV44" s="1288"/>
      <c r="AW44" s="1288"/>
      <c r="AX44" s="1288"/>
      <c r="AY44" s="1288"/>
      <c r="AZ44" s="1288"/>
      <c r="BA44" s="1288"/>
      <c r="BB44" s="1288"/>
      <c r="BC44" s="1288"/>
      <c r="BD44" s="1288"/>
      <c r="BE44" s="1288"/>
      <c r="BF44" s="1288"/>
      <c r="BG44" s="1288"/>
      <c r="BH44" s="1288"/>
      <c r="BI44" s="1288"/>
      <c r="BJ44" s="1288"/>
      <c r="BK44" s="1288"/>
      <c r="BL44" s="1288"/>
      <c r="BM44" s="1288"/>
      <c r="BN44" s="1288"/>
      <c r="BO44" s="1288"/>
      <c r="BP44" s="1288"/>
      <c r="BQ44" s="1288"/>
      <c r="BR44" s="1288"/>
      <c r="BS44" s="1288"/>
      <c r="BT44" s="1288"/>
      <c r="BU44" s="1288"/>
      <c r="BV44" s="1288"/>
      <c r="BW44" s="1288"/>
      <c r="BX44" s="1288"/>
      <c r="BY44" s="1288"/>
      <c r="BZ44" s="1288"/>
      <c r="CA44" s="1288"/>
      <c r="CB44" s="1288"/>
      <c r="CC44" s="1288"/>
      <c r="CD44" s="1288"/>
      <c r="CE44" s="1288"/>
      <c r="CF44" s="1288"/>
      <c r="CG44" s="1288"/>
      <c r="CH44" s="1288"/>
      <c r="CI44" s="1288"/>
      <c r="CJ44" s="1288"/>
      <c r="CK44" s="1288"/>
      <c r="CL44" s="1288"/>
      <c r="CM44" s="1288"/>
      <c r="CN44" s="1288"/>
      <c r="CO44" s="1288"/>
      <c r="CP44" s="1288"/>
      <c r="CQ44" s="1288"/>
      <c r="CR44" s="1288"/>
      <c r="CS44" s="1288"/>
      <c r="CT44" s="1288"/>
      <c r="CU44" s="1288"/>
      <c r="CV44" s="1288"/>
      <c r="CW44" s="1288"/>
      <c r="CX44" s="1288"/>
      <c r="CY44" s="1288"/>
      <c r="CZ44" s="1288"/>
      <c r="DA44" s="1288"/>
      <c r="DB44" s="1288"/>
      <c r="DC44" s="1289"/>
    </row>
    <row r="45" spans="2:109" x14ac:dyDescent="0.15">
      <c r="B45" s="1275"/>
      <c r="AN45" s="1287"/>
      <c r="AO45" s="1288"/>
      <c r="AP45" s="1288"/>
      <c r="AQ45" s="1288"/>
      <c r="AR45" s="1288"/>
      <c r="AS45" s="1288"/>
      <c r="AT45" s="1288"/>
      <c r="AU45" s="1288"/>
      <c r="AV45" s="1288"/>
      <c r="AW45" s="1288"/>
      <c r="AX45" s="1288"/>
      <c r="AY45" s="1288"/>
      <c r="AZ45" s="1288"/>
      <c r="BA45" s="1288"/>
      <c r="BB45" s="1288"/>
      <c r="BC45" s="1288"/>
      <c r="BD45" s="1288"/>
      <c r="BE45" s="1288"/>
      <c r="BF45" s="1288"/>
      <c r="BG45" s="1288"/>
      <c r="BH45" s="1288"/>
      <c r="BI45" s="1288"/>
      <c r="BJ45" s="1288"/>
      <c r="BK45" s="1288"/>
      <c r="BL45" s="1288"/>
      <c r="BM45" s="1288"/>
      <c r="BN45" s="1288"/>
      <c r="BO45" s="1288"/>
      <c r="BP45" s="1288"/>
      <c r="BQ45" s="1288"/>
      <c r="BR45" s="1288"/>
      <c r="BS45" s="1288"/>
      <c r="BT45" s="1288"/>
      <c r="BU45" s="1288"/>
      <c r="BV45" s="1288"/>
      <c r="BW45" s="1288"/>
      <c r="BX45" s="1288"/>
      <c r="BY45" s="1288"/>
      <c r="BZ45" s="1288"/>
      <c r="CA45" s="1288"/>
      <c r="CB45" s="1288"/>
      <c r="CC45" s="1288"/>
      <c r="CD45" s="1288"/>
      <c r="CE45" s="1288"/>
      <c r="CF45" s="1288"/>
      <c r="CG45" s="1288"/>
      <c r="CH45" s="1288"/>
      <c r="CI45" s="1288"/>
      <c r="CJ45" s="1288"/>
      <c r="CK45" s="1288"/>
      <c r="CL45" s="1288"/>
      <c r="CM45" s="1288"/>
      <c r="CN45" s="1288"/>
      <c r="CO45" s="1288"/>
      <c r="CP45" s="1288"/>
      <c r="CQ45" s="1288"/>
      <c r="CR45" s="1288"/>
      <c r="CS45" s="1288"/>
      <c r="CT45" s="1288"/>
      <c r="CU45" s="1288"/>
      <c r="CV45" s="1288"/>
      <c r="CW45" s="1288"/>
      <c r="CX45" s="1288"/>
      <c r="CY45" s="1288"/>
      <c r="CZ45" s="1288"/>
      <c r="DA45" s="1288"/>
      <c r="DB45" s="1288"/>
      <c r="DC45" s="1289"/>
    </row>
    <row r="46" spans="2:109" x14ac:dyDescent="0.15">
      <c r="B46" s="1275"/>
      <c r="AN46" s="1287"/>
      <c r="AO46" s="1288"/>
      <c r="AP46" s="1288"/>
      <c r="AQ46" s="1288"/>
      <c r="AR46" s="1288"/>
      <c r="AS46" s="1288"/>
      <c r="AT46" s="1288"/>
      <c r="AU46" s="1288"/>
      <c r="AV46" s="1288"/>
      <c r="AW46" s="1288"/>
      <c r="AX46" s="1288"/>
      <c r="AY46" s="1288"/>
      <c r="AZ46" s="1288"/>
      <c r="BA46" s="1288"/>
      <c r="BB46" s="1288"/>
      <c r="BC46" s="1288"/>
      <c r="BD46" s="1288"/>
      <c r="BE46" s="1288"/>
      <c r="BF46" s="1288"/>
      <c r="BG46" s="1288"/>
      <c r="BH46" s="1288"/>
      <c r="BI46" s="1288"/>
      <c r="BJ46" s="1288"/>
      <c r="BK46" s="1288"/>
      <c r="BL46" s="1288"/>
      <c r="BM46" s="1288"/>
      <c r="BN46" s="1288"/>
      <c r="BO46" s="1288"/>
      <c r="BP46" s="1288"/>
      <c r="BQ46" s="1288"/>
      <c r="BR46" s="1288"/>
      <c r="BS46" s="1288"/>
      <c r="BT46" s="1288"/>
      <c r="BU46" s="1288"/>
      <c r="BV46" s="1288"/>
      <c r="BW46" s="1288"/>
      <c r="BX46" s="1288"/>
      <c r="BY46" s="1288"/>
      <c r="BZ46" s="1288"/>
      <c r="CA46" s="1288"/>
      <c r="CB46" s="1288"/>
      <c r="CC46" s="1288"/>
      <c r="CD46" s="1288"/>
      <c r="CE46" s="1288"/>
      <c r="CF46" s="1288"/>
      <c r="CG46" s="1288"/>
      <c r="CH46" s="1288"/>
      <c r="CI46" s="1288"/>
      <c r="CJ46" s="1288"/>
      <c r="CK46" s="1288"/>
      <c r="CL46" s="1288"/>
      <c r="CM46" s="1288"/>
      <c r="CN46" s="1288"/>
      <c r="CO46" s="1288"/>
      <c r="CP46" s="1288"/>
      <c r="CQ46" s="1288"/>
      <c r="CR46" s="1288"/>
      <c r="CS46" s="1288"/>
      <c r="CT46" s="1288"/>
      <c r="CU46" s="1288"/>
      <c r="CV46" s="1288"/>
      <c r="CW46" s="1288"/>
      <c r="CX46" s="1288"/>
      <c r="CY46" s="1288"/>
      <c r="CZ46" s="1288"/>
      <c r="DA46" s="1288"/>
      <c r="DB46" s="1288"/>
      <c r="DC46" s="1289"/>
    </row>
    <row r="47" spans="2:109" x14ac:dyDescent="0.15">
      <c r="B47" s="1275"/>
      <c r="AN47" s="1290"/>
      <c r="AO47" s="1291"/>
      <c r="AP47" s="1291"/>
      <c r="AQ47" s="1291"/>
      <c r="AR47" s="1291"/>
      <c r="AS47" s="1291"/>
      <c r="AT47" s="1291"/>
      <c r="AU47" s="1291"/>
      <c r="AV47" s="1291"/>
      <c r="AW47" s="1291"/>
      <c r="AX47" s="1291"/>
      <c r="AY47" s="1291"/>
      <c r="AZ47" s="1291"/>
      <c r="BA47" s="1291"/>
      <c r="BB47" s="1291"/>
      <c r="BC47" s="1291"/>
      <c r="BD47" s="1291"/>
      <c r="BE47" s="1291"/>
      <c r="BF47" s="1291"/>
      <c r="BG47" s="1291"/>
      <c r="BH47" s="1291"/>
      <c r="BI47" s="1291"/>
      <c r="BJ47" s="1291"/>
      <c r="BK47" s="1291"/>
      <c r="BL47" s="1291"/>
      <c r="BM47" s="1291"/>
      <c r="BN47" s="1291"/>
      <c r="BO47" s="1291"/>
      <c r="BP47" s="1291"/>
      <c r="BQ47" s="1291"/>
      <c r="BR47" s="1291"/>
      <c r="BS47" s="1291"/>
      <c r="BT47" s="1291"/>
      <c r="BU47" s="1291"/>
      <c r="BV47" s="1291"/>
      <c r="BW47" s="1291"/>
      <c r="BX47" s="1291"/>
      <c r="BY47" s="1291"/>
      <c r="BZ47" s="1291"/>
      <c r="CA47" s="1291"/>
      <c r="CB47" s="1291"/>
      <c r="CC47" s="1291"/>
      <c r="CD47" s="1291"/>
      <c r="CE47" s="1291"/>
      <c r="CF47" s="1291"/>
      <c r="CG47" s="1291"/>
      <c r="CH47" s="1291"/>
      <c r="CI47" s="1291"/>
      <c r="CJ47" s="1291"/>
      <c r="CK47" s="1291"/>
      <c r="CL47" s="1291"/>
      <c r="CM47" s="1291"/>
      <c r="CN47" s="1291"/>
      <c r="CO47" s="1291"/>
      <c r="CP47" s="1291"/>
      <c r="CQ47" s="1291"/>
      <c r="CR47" s="1291"/>
      <c r="CS47" s="1291"/>
      <c r="CT47" s="1291"/>
      <c r="CU47" s="1291"/>
      <c r="CV47" s="1291"/>
      <c r="CW47" s="1291"/>
      <c r="CX47" s="1291"/>
      <c r="CY47" s="1291"/>
      <c r="CZ47" s="1291"/>
      <c r="DA47" s="1291"/>
      <c r="DB47" s="1291"/>
      <c r="DC47" s="1292"/>
    </row>
    <row r="48" spans="2:109" x14ac:dyDescent="0.15">
      <c r="B48" s="1275"/>
      <c r="H48" s="1293"/>
      <c r="I48" s="1293"/>
      <c r="J48" s="1293"/>
      <c r="AN48" s="1293"/>
      <c r="AO48" s="1293"/>
      <c r="AP48" s="1293"/>
      <c r="AZ48" s="1293"/>
      <c r="BA48" s="1293"/>
      <c r="BB48" s="1293"/>
      <c r="BL48" s="1293"/>
      <c r="BM48" s="1293"/>
      <c r="BN48" s="1293"/>
      <c r="BX48" s="1293"/>
      <c r="BY48" s="1293"/>
      <c r="BZ48" s="1293"/>
      <c r="CJ48" s="1293"/>
      <c r="CK48" s="1293"/>
      <c r="CL48" s="1293"/>
      <c r="CV48" s="1293"/>
      <c r="CW48" s="1293"/>
      <c r="CX48" s="1293"/>
    </row>
    <row r="49" spans="1:109" x14ac:dyDescent="0.15">
      <c r="B49" s="1275"/>
      <c r="AN49" s="1268" t="s">
        <v>582</v>
      </c>
    </row>
    <row r="50" spans="1:109" x14ac:dyDescent="0.15">
      <c r="B50" s="1275"/>
      <c r="G50" s="1294"/>
      <c r="H50" s="1294"/>
      <c r="I50" s="1294"/>
      <c r="J50" s="1294"/>
      <c r="K50" s="1295"/>
      <c r="L50" s="1295"/>
      <c r="M50" s="1296"/>
      <c r="N50" s="1296"/>
      <c r="AN50" s="1297"/>
      <c r="AO50" s="1298"/>
      <c r="AP50" s="1298"/>
      <c r="AQ50" s="1298"/>
      <c r="AR50" s="1298"/>
      <c r="AS50" s="1298"/>
      <c r="AT50" s="1298"/>
      <c r="AU50" s="1298"/>
      <c r="AV50" s="1298"/>
      <c r="AW50" s="1298"/>
      <c r="AX50" s="1298"/>
      <c r="AY50" s="1298"/>
      <c r="AZ50" s="1298"/>
      <c r="BA50" s="1298"/>
      <c r="BB50" s="1298"/>
      <c r="BC50" s="1298"/>
      <c r="BD50" s="1298"/>
      <c r="BE50" s="1298"/>
      <c r="BF50" s="1298"/>
      <c r="BG50" s="1298"/>
      <c r="BH50" s="1298"/>
      <c r="BI50" s="1298"/>
      <c r="BJ50" s="1298"/>
      <c r="BK50" s="1298"/>
      <c r="BL50" s="1298"/>
      <c r="BM50" s="1298"/>
      <c r="BN50" s="1298"/>
      <c r="BO50" s="1299"/>
      <c r="BP50" s="1300" t="s">
        <v>546</v>
      </c>
      <c r="BQ50" s="1300"/>
      <c r="BR50" s="1300"/>
      <c r="BS50" s="1300"/>
      <c r="BT50" s="1300"/>
      <c r="BU50" s="1300"/>
      <c r="BV50" s="1300"/>
      <c r="BW50" s="1300"/>
      <c r="BX50" s="1300" t="s">
        <v>547</v>
      </c>
      <c r="BY50" s="1300"/>
      <c r="BZ50" s="1300"/>
      <c r="CA50" s="1300"/>
      <c r="CB50" s="1300"/>
      <c r="CC50" s="1300"/>
      <c r="CD50" s="1300"/>
      <c r="CE50" s="1300"/>
      <c r="CF50" s="1300" t="s">
        <v>548</v>
      </c>
      <c r="CG50" s="1300"/>
      <c r="CH50" s="1300"/>
      <c r="CI50" s="1300"/>
      <c r="CJ50" s="1300"/>
      <c r="CK50" s="1300"/>
      <c r="CL50" s="1300"/>
      <c r="CM50" s="1300"/>
      <c r="CN50" s="1300" t="s">
        <v>549</v>
      </c>
      <c r="CO50" s="1300"/>
      <c r="CP50" s="1300"/>
      <c r="CQ50" s="1300"/>
      <c r="CR50" s="1300"/>
      <c r="CS50" s="1300"/>
      <c r="CT50" s="1300"/>
      <c r="CU50" s="1300"/>
      <c r="CV50" s="1300" t="s">
        <v>550</v>
      </c>
      <c r="CW50" s="1300"/>
      <c r="CX50" s="1300"/>
      <c r="CY50" s="1300"/>
      <c r="CZ50" s="1300"/>
      <c r="DA50" s="1300"/>
      <c r="DB50" s="1300"/>
      <c r="DC50" s="1300"/>
    </row>
    <row r="51" spans="1:109" ht="13.5" customHeight="1" x14ac:dyDescent="0.15">
      <c r="B51" s="1275"/>
      <c r="G51" s="1301"/>
      <c r="H51" s="1301"/>
      <c r="I51" s="1302"/>
      <c r="J51" s="1302"/>
      <c r="K51" s="1303"/>
      <c r="L51" s="1303"/>
      <c r="M51" s="1303"/>
      <c r="N51" s="1303"/>
      <c r="AM51" s="1293"/>
      <c r="AN51" s="1304" t="s">
        <v>583</v>
      </c>
      <c r="AO51" s="1304"/>
      <c r="AP51" s="1304"/>
      <c r="AQ51" s="1304"/>
      <c r="AR51" s="1304"/>
      <c r="AS51" s="1304"/>
      <c r="AT51" s="1304"/>
      <c r="AU51" s="1304"/>
      <c r="AV51" s="1304"/>
      <c r="AW51" s="1304"/>
      <c r="AX51" s="1304"/>
      <c r="AY51" s="1304"/>
      <c r="AZ51" s="1304"/>
      <c r="BA51" s="1304"/>
      <c r="BB51" s="1304" t="s">
        <v>584</v>
      </c>
      <c r="BC51" s="1304"/>
      <c r="BD51" s="1304"/>
      <c r="BE51" s="1304"/>
      <c r="BF51" s="1304"/>
      <c r="BG51" s="1304"/>
      <c r="BH51" s="1304"/>
      <c r="BI51" s="1304"/>
      <c r="BJ51" s="1304"/>
      <c r="BK51" s="1304"/>
      <c r="BL51" s="1304"/>
      <c r="BM51" s="1304"/>
      <c r="BN51" s="1304"/>
      <c r="BO51" s="1304"/>
      <c r="BP51" s="1305"/>
      <c r="BQ51" s="1306"/>
      <c r="BR51" s="1306"/>
      <c r="BS51" s="1306"/>
      <c r="BT51" s="1306"/>
      <c r="BU51" s="1306"/>
      <c r="BV51" s="1306"/>
      <c r="BW51" s="1306"/>
      <c r="BX51" s="1306">
        <v>7.7</v>
      </c>
      <c r="BY51" s="1306"/>
      <c r="BZ51" s="1306"/>
      <c r="CA51" s="1306"/>
      <c r="CB51" s="1306"/>
      <c r="CC51" s="1306"/>
      <c r="CD51" s="1306"/>
      <c r="CE51" s="1306"/>
      <c r="CF51" s="1306">
        <v>15</v>
      </c>
      <c r="CG51" s="1306"/>
      <c r="CH51" s="1306"/>
      <c r="CI51" s="1306"/>
      <c r="CJ51" s="1306"/>
      <c r="CK51" s="1306"/>
      <c r="CL51" s="1306"/>
      <c r="CM51" s="1306"/>
      <c r="CN51" s="1305"/>
      <c r="CO51" s="1306"/>
      <c r="CP51" s="1306"/>
      <c r="CQ51" s="1306"/>
      <c r="CR51" s="1306"/>
      <c r="CS51" s="1306"/>
      <c r="CT51" s="1306"/>
      <c r="CU51" s="1306"/>
      <c r="CV51" s="1305"/>
      <c r="CW51" s="1306"/>
      <c r="CX51" s="1306"/>
      <c r="CY51" s="1306"/>
      <c r="CZ51" s="1306"/>
      <c r="DA51" s="1306"/>
      <c r="DB51" s="1306"/>
      <c r="DC51" s="1306"/>
    </row>
    <row r="52" spans="1:109" x14ac:dyDescent="0.15">
      <c r="B52" s="1275"/>
      <c r="G52" s="1301"/>
      <c r="H52" s="1301"/>
      <c r="I52" s="1302"/>
      <c r="J52" s="1302"/>
      <c r="K52" s="1303"/>
      <c r="L52" s="1303"/>
      <c r="M52" s="1303"/>
      <c r="N52" s="1303"/>
      <c r="AM52" s="1293"/>
      <c r="AN52" s="1304"/>
      <c r="AO52" s="1304"/>
      <c r="AP52" s="1304"/>
      <c r="AQ52" s="1304"/>
      <c r="AR52" s="1304"/>
      <c r="AS52" s="1304"/>
      <c r="AT52" s="1304"/>
      <c r="AU52" s="1304"/>
      <c r="AV52" s="1304"/>
      <c r="AW52" s="1304"/>
      <c r="AX52" s="1304"/>
      <c r="AY52" s="1304"/>
      <c r="AZ52" s="1304"/>
      <c r="BA52" s="1304"/>
      <c r="BB52" s="1304"/>
      <c r="BC52" s="1304"/>
      <c r="BD52" s="1304"/>
      <c r="BE52" s="1304"/>
      <c r="BF52" s="1304"/>
      <c r="BG52" s="1304"/>
      <c r="BH52" s="1304"/>
      <c r="BI52" s="1304"/>
      <c r="BJ52" s="1304"/>
      <c r="BK52" s="1304"/>
      <c r="BL52" s="1304"/>
      <c r="BM52" s="1304"/>
      <c r="BN52" s="1304"/>
      <c r="BO52" s="1304"/>
      <c r="BP52" s="1306"/>
      <c r="BQ52" s="1306"/>
      <c r="BR52" s="1306"/>
      <c r="BS52" s="1306"/>
      <c r="BT52" s="1306"/>
      <c r="BU52" s="1306"/>
      <c r="BV52" s="1306"/>
      <c r="BW52" s="1306"/>
      <c r="BX52" s="1306"/>
      <c r="BY52" s="1306"/>
      <c r="BZ52" s="1306"/>
      <c r="CA52" s="1306"/>
      <c r="CB52" s="1306"/>
      <c r="CC52" s="1306"/>
      <c r="CD52" s="1306"/>
      <c r="CE52" s="1306"/>
      <c r="CF52" s="1306"/>
      <c r="CG52" s="1306"/>
      <c r="CH52" s="1306"/>
      <c r="CI52" s="1306"/>
      <c r="CJ52" s="1306"/>
      <c r="CK52" s="1306"/>
      <c r="CL52" s="1306"/>
      <c r="CM52" s="1306"/>
      <c r="CN52" s="1306"/>
      <c r="CO52" s="1306"/>
      <c r="CP52" s="1306"/>
      <c r="CQ52" s="1306"/>
      <c r="CR52" s="1306"/>
      <c r="CS52" s="1306"/>
      <c r="CT52" s="1306"/>
      <c r="CU52" s="1306"/>
      <c r="CV52" s="1306"/>
      <c r="CW52" s="1306"/>
      <c r="CX52" s="1306"/>
      <c r="CY52" s="1306"/>
      <c r="CZ52" s="1306"/>
      <c r="DA52" s="1306"/>
      <c r="DB52" s="1306"/>
      <c r="DC52" s="1306"/>
    </row>
    <row r="53" spans="1:109" x14ac:dyDescent="0.15">
      <c r="A53" s="1283"/>
      <c r="B53" s="1275"/>
      <c r="G53" s="1301"/>
      <c r="H53" s="1301"/>
      <c r="I53" s="1294"/>
      <c r="J53" s="1294"/>
      <c r="K53" s="1303"/>
      <c r="L53" s="1303"/>
      <c r="M53" s="1303"/>
      <c r="N53" s="1303"/>
      <c r="AM53" s="1293"/>
      <c r="AN53" s="1304"/>
      <c r="AO53" s="1304"/>
      <c r="AP53" s="1304"/>
      <c r="AQ53" s="1304"/>
      <c r="AR53" s="1304"/>
      <c r="AS53" s="1304"/>
      <c r="AT53" s="1304"/>
      <c r="AU53" s="1304"/>
      <c r="AV53" s="1304"/>
      <c r="AW53" s="1304"/>
      <c r="AX53" s="1304"/>
      <c r="AY53" s="1304"/>
      <c r="AZ53" s="1304"/>
      <c r="BA53" s="1304"/>
      <c r="BB53" s="1304" t="s">
        <v>585</v>
      </c>
      <c r="BC53" s="1304"/>
      <c r="BD53" s="1304"/>
      <c r="BE53" s="1304"/>
      <c r="BF53" s="1304"/>
      <c r="BG53" s="1304"/>
      <c r="BH53" s="1304"/>
      <c r="BI53" s="1304"/>
      <c r="BJ53" s="1304"/>
      <c r="BK53" s="1304"/>
      <c r="BL53" s="1304"/>
      <c r="BM53" s="1304"/>
      <c r="BN53" s="1304"/>
      <c r="BO53" s="1304"/>
      <c r="BP53" s="1305"/>
      <c r="BQ53" s="1306"/>
      <c r="BR53" s="1306"/>
      <c r="BS53" s="1306"/>
      <c r="BT53" s="1306"/>
      <c r="BU53" s="1306"/>
      <c r="BV53" s="1306"/>
      <c r="BW53" s="1306"/>
      <c r="BX53" s="1306">
        <v>66.2</v>
      </c>
      <c r="BY53" s="1306"/>
      <c r="BZ53" s="1306"/>
      <c r="CA53" s="1306"/>
      <c r="CB53" s="1306"/>
      <c r="CC53" s="1306"/>
      <c r="CD53" s="1306"/>
      <c r="CE53" s="1306"/>
      <c r="CF53" s="1306">
        <v>64.599999999999994</v>
      </c>
      <c r="CG53" s="1306"/>
      <c r="CH53" s="1306"/>
      <c r="CI53" s="1306"/>
      <c r="CJ53" s="1306"/>
      <c r="CK53" s="1306"/>
      <c r="CL53" s="1306"/>
      <c r="CM53" s="1306"/>
      <c r="CN53" s="1305"/>
      <c r="CO53" s="1306"/>
      <c r="CP53" s="1306"/>
      <c r="CQ53" s="1306"/>
      <c r="CR53" s="1306"/>
      <c r="CS53" s="1306"/>
      <c r="CT53" s="1306"/>
      <c r="CU53" s="1306"/>
      <c r="CV53" s="1305"/>
      <c r="CW53" s="1306"/>
      <c r="CX53" s="1306"/>
      <c r="CY53" s="1306"/>
      <c r="CZ53" s="1306"/>
      <c r="DA53" s="1306"/>
      <c r="DB53" s="1306"/>
      <c r="DC53" s="1306"/>
    </row>
    <row r="54" spans="1:109" x14ac:dyDescent="0.15">
      <c r="A54" s="1283"/>
      <c r="B54" s="1275"/>
      <c r="G54" s="1301"/>
      <c r="H54" s="1301"/>
      <c r="I54" s="1294"/>
      <c r="J54" s="1294"/>
      <c r="K54" s="1303"/>
      <c r="L54" s="1303"/>
      <c r="M54" s="1303"/>
      <c r="N54" s="1303"/>
      <c r="AM54" s="1293"/>
      <c r="AN54" s="1304"/>
      <c r="AO54" s="1304"/>
      <c r="AP54" s="1304"/>
      <c r="AQ54" s="1304"/>
      <c r="AR54" s="1304"/>
      <c r="AS54" s="1304"/>
      <c r="AT54" s="1304"/>
      <c r="AU54" s="1304"/>
      <c r="AV54" s="1304"/>
      <c r="AW54" s="1304"/>
      <c r="AX54" s="1304"/>
      <c r="AY54" s="1304"/>
      <c r="AZ54" s="1304"/>
      <c r="BA54" s="1304"/>
      <c r="BB54" s="1304"/>
      <c r="BC54" s="1304"/>
      <c r="BD54" s="1304"/>
      <c r="BE54" s="1304"/>
      <c r="BF54" s="1304"/>
      <c r="BG54" s="1304"/>
      <c r="BH54" s="1304"/>
      <c r="BI54" s="1304"/>
      <c r="BJ54" s="1304"/>
      <c r="BK54" s="1304"/>
      <c r="BL54" s="1304"/>
      <c r="BM54" s="1304"/>
      <c r="BN54" s="1304"/>
      <c r="BO54" s="1304"/>
      <c r="BP54" s="1306"/>
      <c r="BQ54" s="1306"/>
      <c r="BR54" s="1306"/>
      <c r="BS54" s="1306"/>
      <c r="BT54" s="1306"/>
      <c r="BU54" s="1306"/>
      <c r="BV54" s="1306"/>
      <c r="BW54" s="1306"/>
      <c r="BX54" s="1306"/>
      <c r="BY54" s="1306"/>
      <c r="BZ54" s="1306"/>
      <c r="CA54" s="1306"/>
      <c r="CB54" s="1306"/>
      <c r="CC54" s="1306"/>
      <c r="CD54" s="1306"/>
      <c r="CE54" s="1306"/>
      <c r="CF54" s="1306"/>
      <c r="CG54" s="1306"/>
      <c r="CH54" s="1306"/>
      <c r="CI54" s="1306"/>
      <c r="CJ54" s="1306"/>
      <c r="CK54" s="1306"/>
      <c r="CL54" s="1306"/>
      <c r="CM54" s="1306"/>
      <c r="CN54" s="1306"/>
      <c r="CO54" s="1306"/>
      <c r="CP54" s="1306"/>
      <c r="CQ54" s="1306"/>
      <c r="CR54" s="1306"/>
      <c r="CS54" s="1306"/>
      <c r="CT54" s="1306"/>
      <c r="CU54" s="1306"/>
      <c r="CV54" s="1306"/>
      <c r="CW54" s="1306"/>
      <c r="CX54" s="1306"/>
      <c r="CY54" s="1306"/>
      <c r="CZ54" s="1306"/>
      <c r="DA54" s="1306"/>
      <c r="DB54" s="1306"/>
      <c r="DC54" s="1306"/>
    </row>
    <row r="55" spans="1:109" x14ac:dyDescent="0.15">
      <c r="A55" s="1283"/>
      <c r="B55" s="1275"/>
      <c r="G55" s="1294"/>
      <c r="H55" s="1294"/>
      <c r="I55" s="1294"/>
      <c r="J55" s="1294"/>
      <c r="K55" s="1303"/>
      <c r="L55" s="1303"/>
      <c r="M55" s="1303"/>
      <c r="N55" s="1303"/>
      <c r="AN55" s="1300" t="s">
        <v>586</v>
      </c>
      <c r="AO55" s="1300"/>
      <c r="AP55" s="1300"/>
      <c r="AQ55" s="1300"/>
      <c r="AR55" s="1300"/>
      <c r="AS55" s="1300"/>
      <c r="AT55" s="1300"/>
      <c r="AU55" s="1300"/>
      <c r="AV55" s="1300"/>
      <c r="AW55" s="1300"/>
      <c r="AX55" s="1300"/>
      <c r="AY55" s="1300"/>
      <c r="AZ55" s="1300"/>
      <c r="BA55" s="1300"/>
      <c r="BB55" s="1304" t="s">
        <v>584</v>
      </c>
      <c r="BC55" s="1304"/>
      <c r="BD55" s="1304"/>
      <c r="BE55" s="1304"/>
      <c r="BF55" s="1304"/>
      <c r="BG55" s="1304"/>
      <c r="BH55" s="1304"/>
      <c r="BI55" s="1304"/>
      <c r="BJ55" s="1304"/>
      <c r="BK55" s="1304"/>
      <c r="BL55" s="1304"/>
      <c r="BM55" s="1304"/>
      <c r="BN55" s="1304"/>
      <c r="BO55" s="1304"/>
      <c r="BP55" s="1305"/>
      <c r="BQ55" s="1306"/>
      <c r="BR55" s="1306"/>
      <c r="BS55" s="1306"/>
      <c r="BT55" s="1306"/>
      <c r="BU55" s="1306"/>
      <c r="BV55" s="1306"/>
      <c r="BW55" s="1306"/>
      <c r="BX55" s="1306">
        <v>0</v>
      </c>
      <c r="BY55" s="1306"/>
      <c r="BZ55" s="1306"/>
      <c r="CA55" s="1306"/>
      <c r="CB55" s="1306"/>
      <c r="CC55" s="1306"/>
      <c r="CD55" s="1306"/>
      <c r="CE55" s="1306"/>
      <c r="CF55" s="1306">
        <v>0</v>
      </c>
      <c r="CG55" s="1306"/>
      <c r="CH55" s="1306"/>
      <c r="CI55" s="1306"/>
      <c r="CJ55" s="1306"/>
      <c r="CK55" s="1306"/>
      <c r="CL55" s="1306"/>
      <c r="CM55" s="1306"/>
      <c r="CN55" s="1305"/>
      <c r="CO55" s="1306"/>
      <c r="CP55" s="1306"/>
      <c r="CQ55" s="1306"/>
      <c r="CR55" s="1306"/>
      <c r="CS55" s="1306"/>
      <c r="CT55" s="1306"/>
      <c r="CU55" s="1306"/>
      <c r="CV55" s="1305"/>
      <c r="CW55" s="1306"/>
      <c r="CX55" s="1306"/>
      <c r="CY55" s="1306"/>
      <c r="CZ55" s="1306"/>
      <c r="DA55" s="1306"/>
      <c r="DB55" s="1306"/>
      <c r="DC55" s="1306"/>
    </row>
    <row r="56" spans="1:109" x14ac:dyDescent="0.15">
      <c r="A56" s="1283"/>
      <c r="B56" s="1275"/>
      <c r="G56" s="1294"/>
      <c r="H56" s="1294"/>
      <c r="I56" s="1294"/>
      <c r="J56" s="1294"/>
      <c r="K56" s="1303"/>
      <c r="L56" s="1303"/>
      <c r="M56" s="1303"/>
      <c r="N56" s="1303"/>
      <c r="AN56" s="1300"/>
      <c r="AO56" s="1300"/>
      <c r="AP56" s="1300"/>
      <c r="AQ56" s="1300"/>
      <c r="AR56" s="1300"/>
      <c r="AS56" s="1300"/>
      <c r="AT56" s="1300"/>
      <c r="AU56" s="1300"/>
      <c r="AV56" s="1300"/>
      <c r="AW56" s="1300"/>
      <c r="AX56" s="1300"/>
      <c r="AY56" s="1300"/>
      <c r="AZ56" s="1300"/>
      <c r="BA56" s="1300"/>
      <c r="BB56" s="1304"/>
      <c r="BC56" s="1304"/>
      <c r="BD56" s="1304"/>
      <c r="BE56" s="1304"/>
      <c r="BF56" s="1304"/>
      <c r="BG56" s="1304"/>
      <c r="BH56" s="1304"/>
      <c r="BI56" s="1304"/>
      <c r="BJ56" s="1304"/>
      <c r="BK56" s="1304"/>
      <c r="BL56" s="1304"/>
      <c r="BM56" s="1304"/>
      <c r="BN56" s="1304"/>
      <c r="BO56" s="1304"/>
      <c r="BP56" s="1306"/>
      <c r="BQ56" s="1306"/>
      <c r="BR56" s="1306"/>
      <c r="BS56" s="1306"/>
      <c r="BT56" s="1306"/>
      <c r="BU56" s="1306"/>
      <c r="BV56" s="1306"/>
      <c r="BW56" s="1306"/>
      <c r="BX56" s="1306"/>
      <c r="BY56" s="1306"/>
      <c r="BZ56" s="1306"/>
      <c r="CA56" s="1306"/>
      <c r="CB56" s="1306"/>
      <c r="CC56" s="1306"/>
      <c r="CD56" s="1306"/>
      <c r="CE56" s="1306"/>
      <c r="CF56" s="1306"/>
      <c r="CG56" s="1306"/>
      <c r="CH56" s="1306"/>
      <c r="CI56" s="1306"/>
      <c r="CJ56" s="1306"/>
      <c r="CK56" s="1306"/>
      <c r="CL56" s="1306"/>
      <c r="CM56" s="1306"/>
      <c r="CN56" s="1306"/>
      <c r="CO56" s="1306"/>
      <c r="CP56" s="1306"/>
      <c r="CQ56" s="1306"/>
      <c r="CR56" s="1306"/>
      <c r="CS56" s="1306"/>
      <c r="CT56" s="1306"/>
      <c r="CU56" s="1306"/>
      <c r="CV56" s="1306"/>
      <c r="CW56" s="1306"/>
      <c r="CX56" s="1306"/>
      <c r="CY56" s="1306"/>
      <c r="CZ56" s="1306"/>
      <c r="DA56" s="1306"/>
      <c r="DB56" s="1306"/>
      <c r="DC56" s="1306"/>
    </row>
    <row r="57" spans="1:109" s="1283" customFormat="1" x14ac:dyDescent="0.15">
      <c r="B57" s="1307"/>
      <c r="G57" s="1294"/>
      <c r="H57" s="1294"/>
      <c r="I57" s="1308"/>
      <c r="J57" s="1308"/>
      <c r="K57" s="1303"/>
      <c r="L57" s="1303"/>
      <c r="M57" s="1303"/>
      <c r="N57" s="1303"/>
      <c r="AM57" s="1268"/>
      <c r="AN57" s="1300"/>
      <c r="AO57" s="1300"/>
      <c r="AP57" s="1300"/>
      <c r="AQ57" s="1300"/>
      <c r="AR57" s="1300"/>
      <c r="AS57" s="1300"/>
      <c r="AT57" s="1300"/>
      <c r="AU57" s="1300"/>
      <c r="AV57" s="1300"/>
      <c r="AW57" s="1300"/>
      <c r="AX57" s="1300"/>
      <c r="AY57" s="1300"/>
      <c r="AZ57" s="1300"/>
      <c r="BA57" s="1300"/>
      <c r="BB57" s="1304" t="s">
        <v>585</v>
      </c>
      <c r="BC57" s="1304"/>
      <c r="BD57" s="1304"/>
      <c r="BE57" s="1304"/>
      <c r="BF57" s="1304"/>
      <c r="BG57" s="1304"/>
      <c r="BH57" s="1304"/>
      <c r="BI57" s="1304"/>
      <c r="BJ57" s="1304"/>
      <c r="BK57" s="1304"/>
      <c r="BL57" s="1304"/>
      <c r="BM57" s="1304"/>
      <c r="BN57" s="1304"/>
      <c r="BO57" s="1304"/>
      <c r="BP57" s="1305"/>
      <c r="BQ57" s="1306"/>
      <c r="BR57" s="1306"/>
      <c r="BS57" s="1306"/>
      <c r="BT57" s="1306"/>
      <c r="BU57" s="1306"/>
      <c r="BV57" s="1306"/>
      <c r="BW57" s="1306"/>
      <c r="BX57" s="1306">
        <v>57.1</v>
      </c>
      <c r="BY57" s="1306"/>
      <c r="BZ57" s="1306"/>
      <c r="CA57" s="1306"/>
      <c r="CB57" s="1306"/>
      <c r="CC57" s="1306"/>
      <c r="CD57" s="1306"/>
      <c r="CE57" s="1306"/>
      <c r="CF57" s="1306">
        <v>57.9</v>
      </c>
      <c r="CG57" s="1306"/>
      <c r="CH57" s="1306"/>
      <c r="CI57" s="1306"/>
      <c r="CJ57" s="1306"/>
      <c r="CK57" s="1306"/>
      <c r="CL57" s="1306"/>
      <c r="CM57" s="1306"/>
      <c r="CN57" s="1305"/>
      <c r="CO57" s="1306"/>
      <c r="CP57" s="1306"/>
      <c r="CQ57" s="1306"/>
      <c r="CR57" s="1306"/>
      <c r="CS57" s="1306"/>
      <c r="CT57" s="1306"/>
      <c r="CU57" s="1306"/>
      <c r="CV57" s="1305"/>
      <c r="CW57" s="1306"/>
      <c r="CX57" s="1306"/>
      <c r="CY57" s="1306"/>
      <c r="CZ57" s="1306"/>
      <c r="DA57" s="1306"/>
      <c r="DB57" s="1306"/>
      <c r="DC57" s="1306"/>
      <c r="DD57" s="1309"/>
      <c r="DE57" s="1307"/>
    </row>
    <row r="58" spans="1:109" s="1283" customFormat="1" x14ac:dyDescent="0.15">
      <c r="A58" s="1268"/>
      <c r="B58" s="1307"/>
      <c r="G58" s="1294"/>
      <c r="H58" s="1294"/>
      <c r="I58" s="1308"/>
      <c r="J58" s="1308"/>
      <c r="K58" s="1303"/>
      <c r="L58" s="1303"/>
      <c r="M58" s="1303"/>
      <c r="N58" s="1303"/>
      <c r="AM58" s="1268"/>
      <c r="AN58" s="1300"/>
      <c r="AO58" s="1300"/>
      <c r="AP58" s="1300"/>
      <c r="AQ58" s="1300"/>
      <c r="AR58" s="1300"/>
      <c r="AS58" s="1300"/>
      <c r="AT58" s="1300"/>
      <c r="AU58" s="1300"/>
      <c r="AV58" s="1300"/>
      <c r="AW58" s="1300"/>
      <c r="AX58" s="1300"/>
      <c r="AY58" s="1300"/>
      <c r="AZ58" s="1300"/>
      <c r="BA58" s="1300"/>
      <c r="BB58" s="1304"/>
      <c r="BC58" s="1304"/>
      <c r="BD58" s="1304"/>
      <c r="BE58" s="1304"/>
      <c r="BF58" s="1304"/>
      <c r="BG58" s="1304"/>
      <c r="BH58" s="1304"/>
      <c r="BI58" s="1304"/>
      <c r="BJ58" s="1304"/>
      <c r="BK58" s="1304"/>
      <c r="BL58" s="1304"/>
      <c r="BM58" s="1304"/>
      <c r="BN58" s="1304"/>
      <c r="BO58" s="1304"/>
      <c r="BP58" s="1306"/>
      <c r="BQ58" s="1306"/>
      <c r="BR58" s="1306"/>
      <c r="BS58" s="1306"/>
      <c r="BT58" s="1306"/>
      <c r="BU58" s="1306"/>
      <c r="BV58" s="1306"/>
      <c r="BW58" s="1306"/>
      <c r="BX58" s="1306"/>
      <c r="BY58" s="1306"/>
      <c r="BZ58" s="1306"/>
      <c r="CA58" s="1306"/>
      <c r="CB58" s="1306"/>
      <c r="CC58" s="1306"/>
      <c r="CD58" s="1306"/>
      <c r="CE58" s="1306"/>
      <c r="CF58" s="1306"/>
      <c r="CG58" s="1306"/>
      <c r="CH58" s="1306"/>
      <c r="CI58" s="1306"/>
      <c r="CJ58" s="1306"/>
      <c r="CK58" s="1306"/>
      <c r="CL58" s="1306"/>
      <c r="CM58" s="1306"/>
      <c r="CN58" s="1306"/>
      <c r="CO58" s="1306"/>
      <c r="CP58" s="1306"/>
      <c r="CQ58" s="1306"/>
      <c r="CR58" s="1306"/>
      <c r="CS58" s="1306"/>
      <c r="CT58" s="1306"/>
      <c r="CU58" s="1306"/>
      <c r="CV58" s="1306"/>
      <c r="CW58" s="1306"/>
      <c r="CX58" s="1306"/>
      <c r="CY58" s="1306"/>
      <c r="CZ58" s="1306"/>
      <c r="DA58" s="1306"/>
      <c r="DB58" s="1306"/>
      <c r="DC58" s="1306"/>
      <c r="DD58" s="1309"/>
      <c r="DE58" s="1307"/>
    </row>
    <row r="59" spans="1:109" s="1283" customFormat="1" x14ac:dyDescent="0.15">
      <c r="A59" s="1268"/>
      <c r="B59" s="1307"/>
      <c r="K59" s="1310"/>
      <c r="L59" s="1310"/>
      <c r="M59" s="1310"/>
      <c r="N59" s="1310"/>
      <c r="AQ59" s="1310"/>
      <c r="AR59" s="1310"/>
      <c r="AS59" s="1310"/>
      <c r="AT59" s="1310"/>
      <c r="BC59" s="1310"/>
      <c r="BD59" s="1310"/>
      <c r="BE59" s="1310"/>
      <c r="BF59" s="1310"/>
      <c r="BO59" s="1310"/>
      <c r="BP59" s="1310"/>
      <c r="BQ59" s="1310"/>
      <c r="BR59" s="1310"/>
      <c r="CA59" s="1310"/>
      <c r="CB59" s="1310"/>
      <c r="CC59" s="1310"/>
      <c r="CD59" s="1310"/>
      <c r="CM59" s="1310"/>
      <c r="CN59" s="1310"/>
      <c r="CO59" s="1310"/>
      <c r="CP59" s="1310"/>
      <c r="CY59" s="1310"/>
      <c r="CZ59" s="1310"/>
      <c r="DA59" s="1310"/>
      <c r="DB59" s="1310"/>
      <c r="DC59" s="1310"/>
      <c r="DD59" s="1309"/>
      <c r="DE59" s="1307"/>
    </row>
    <row r="60" spans="1:109" s="1283" customFormat="1" x14ac:dyDescent="0.15">
      <c r="A60" s="1268"/>
      <c r="B60" s="1307"/>
      <c r="K60" s="1310"/>
      <c r="L60" s="1310"/>
      <c r="M60" s="1310"/>
      <c r="N60" s="1310"/>
      <c r="AQ60" s="1310"/>
      <c r="AR60" s="1310"/>
      <c r="AS60" s="1310"/>
      <c r="AT60" s="1310"/>
      <c r="BC60" s="1310"/>
      <c r="BD60" s="1310"/>
      <c r="BE60" s="1310"/>
      <c r="BF60" s="1310"/>
      <c r="BO60" s="1310"/>
      <c r="BP60" s="1310"/>
      <c r="BQ60" s="1310"/>
      <c r="BR60" s="1310"/>
      <c r="CA60" s="1310"/>
      <c r="CB60" s="1310"/>
      <c r="CC60" s="1310"/>
      <c r="CD60" s="1310"/>
      <c r="CM60" s="1310"/>
      <c r="CN60" s="1310"/>
      <c r="CO60" s="1310"/>
      <c r="CP60" s="1310"/>
      <c r="CY60" s="1310"/>
      <c r="CZ60" s="1310"/>
      <c r="DA60" s="1310"/>
      <c r="DB60" s="1310"/>
      <c r="DC60" s="1310"/>
      <c r="DD60" s="1309"/>
      <c r="DE60" s="1307"/>
    </row>
    <row r="61" spans="1:109" s="1283" customFormat="1" x14ac:dyDescent="0.15">
      <c r="A61" s="1268"/>
      <c r="B61" s="1311"/>
      <c r="C61" s="1312"/>
      <c r="D61" s="1312"/>
      <c r="E61" s="1312"/>
      <c r="F61" s="1312"/>
      <c r="G61" s="1312"/>
      <c r="H61" s="1312"/>
      <c r="I61" s="1312"/>
      <c r="J61" s="1312"/>
      <c r="K61" s="1312"/>
      <c r="L61" s="1312"/>
      <c r="M61" s="1313"/>
      <c r="N61" s="1313"/>
      <c r="O61" s="1312"/>
      <c r="P61" s="1312"/>
      <c r="Q61" s="1312"/>
      <c r="R61" s="1312"/>
      <c r="S61" s="1312"/>
      <c r="T61" s="1312"/>
      <c r="U61" s="1312"/>
      <c r="V61" s="1312"/>
      <c r="W61" s="1312"/>
      <c r="X61" s="1312"/>
      <c r="Y61" s="1312"/>
      <c r="Z61" s="1312"/>
      <c r="AA61" s="1312"/>
      <c r="AB61" s="1312"/>
      <c r="AC61" s="1312"/>
      <c r="AD61" s="1312"/>
      <c r="AE61" s="1312"/>
      <c r="AF61" s="1312"/>
      <c r="AG61" s="1312"/>
      <c r="AH61" s="1312"/>
      <c r="AI61" s="1312"/>
      <c r="AJ61" s="1312"/>
      <c r="AK61" s="1312"/>
      <c r="AL61" s="1312"/>
      <c r="AM61" s="1312"/>
      <c r="AN61" s="1312"/>
      <c r="AO61" s="1312"/>
      <c r="AP61" s="1312"/>
      <c r="AQ61" s="1312"/>
      <c r="AR61" s="1312"/>
      <c r="AS61" s="1313"/>
      <c r="AT61" s="1313"/>
      <c r="AU61" s="1312"/>
      <c r="AV61" s="1312"/>
      <c r="AW61" s="1312"/>
      <c r="AX61" s="1312"/>
      <c r="AY61" s="1312"/>
      <c r="AZ61" s="1312"/>
      <c r="BA61" s="1312"/>
      <c r="BB61" s="1312"/>
      <c r="BC61" s="1312"/>
      <c r="BD61" s="1312"/>
      <c r="BE61" s="1313"/>
      <c r="BF61" s="1313"/>
      <c r="BG61" s="1312"/>
      <c r="BH61" s="1312"/>
      <c r="BI61" s="1312"/>
      <c r="BJ61" s="1312"/>
      <c r="BK61" s="1312"/>
      <c r="BL61" s="1312"/>
      <c r="BM61" s="1312"/>
      <c r="BN61" s="1312"/>
      <c r="BO61" s="1312"/>
      <c r="BP61" s="1312"/>
      <c r="BQ61" s="1313"/>
      <c r="BR61" s="1313"/>
      <c r="BS61" s="1312"/>
      <c r="BT61" s="1312"/>
      <c r="BU61" s="1312"/>
      <c r="BV61" s="1312"/>
      <c r="BW61" s="1312"/>
      <c r="BX61" s="1312"/>
      <c r="BY61" s="1312"/>
      <c r="BZ61" s="1312"/>
      <c r="CA61" s="1312"/>
      <c r="CB61" s="1312"/>
      <c r="CC61" s="1313"/>
      <c r="CD61" s="1313"/>
      <c r="CE61" s="1312"/>
      <c r="CF61" s="1312"/>
      <c r="CG61" s="1312"/>
      <c r="CH61" s="1312"/>
      <c r="CI61" s="1312"/>
      <c r="CJ61" s="1312"/>
      <c r="CK61" s="1312"/>
      <c r="CL61" s="1312"/>
      <c r="CM61" s="1312"/>
      <c r="CN61" s="1312"/>
      <c r="CO61" s="1313"/>
      <c r="CP61" s="1313"/>
      <c r="CQ61" s="1312"/>
      <c r="CR61" s="1312"/>
      <c r="CS61" s="1312"/>
      <c r="CT61" s="1312"/>
      <c r="CU61" s="1312"/>
      <c r="CV61" s="1312"/>
      <c r="CW61" s="1312"/>
      <c r="CX61" s="1312"/>
      <c r="CY61" s="1312"/>
      <c r="CZ61" s="1312"/>
      <c r="DA61" s="1313"/>
      <c r="DB61" s="1313"/>
      <c r="DC61" s="1313"/>
      <c r="DD61" s="1314"/>
      <c r="DE61" s="1307"/>
    </row>
    <row r="62" spans="1:109" x14ac:dyDescent="0.15">
      <c r="B62" s="1280"/>
      <c r="C62" s="1280"/>
      <c r="D62" s="1280"/>
      <c r="E62" s="1280"/>
      <c r="F62" s="1280"/>
      <c r="G62" s="1280"/>
      <c r="H62" s="1280"/>
      <c r="I62" s="1280"/>
      <c r="J62" s="1280"/>
      <c r="K62" s="1280"/>
      <c r="L62" s="1280"/>
      <c r="M62" s="1280"/>
      <c r="N62" s="1280"/>
      <c r="O62" s="1280"/>
      <c r="P62" s="1280"/>
      <c r="Q62" s="1280"/>
      <c r="R62" s="1280"/>
      <c r="S62" s="1280"/>
      <c r="T62" s="1280"/>
      <c r="U62" s="1280"/>
      <c r="V62" s="1280"/>
      <c r="W62" s="1280"/>
      <c r="X62" s="1280"/>
      <c r="Y62" s="1280"/>
      <c r="Z62" s="1280"/>
      <c r="AA62" s="1280"/>
      <c r="AB62" s="1280"/>
      <c r="AC62" s="1280"/>
      <c r="AD62" s="1280"/>
      <c r="AE62" s="1280"/>
      <c r="AF62" s="1280"/>
      <c r="AG62" s="1280"/>
      <c r="AH62" s="1280"/>
      <c r="AI62" s="1280"/>
      <c r="AJ62" s="1280"/>
      <c r="AK62" s="1280"/>
      <c r="AL62" s="1280"/>
      <c r="AM62" s="1280"/>
      <c r="AN62" s="1280"/>
      <c r="AO62" s="1280"/>
      <c r="AP62" s="1280"/>
      <c r="AQ62" s="1280"/>
      <c r="AR62" s="1280"/>
      <c r="AS62" s="1280"/>
      <c r="AT62" s="1280"/>
      <c r="AU62" s="1280"/>
      <c r="AV62" s="1280"/>
      <c r="AW62" s="1280"/>
      <c r="AX62" s="1280"/>
      <c r="AY62" s="1280"/>
      <c r="AZ62" s="1280"/>
      <c r="BA62" s="1280"/>
      <c r="BB62" s="1280"/>
      <c r="BC62" s="1280"/>
      <c r="BD62" s="1280"/>
      <c r="BE62" s="1280"/>
      <c r="BF62" s="1280"/>
      <c r="BG62" s="1280"/>
      <c r="BH62" s="1280"/>
      <c r="BI62" s="1280"/>
      <c r="BJ62" s="1280"/>
      <c r="BK62" s="1280"/>
      <c r="BL62" s="1280"/>
      <c r="BM62" s="1280"/>
      <c r="BN62" s="1280"/>
      <c r="BO62" s="1280"/>
      <c r="BP62" s="1280"/>
      <c r="BQ62" s="1280"/>
      <c r="BR62" s="1280"/>
      <c r="BS62" s="1280"/>
      <c r="BT62" s="1280"/>
      <c r="BU62" s="1280"/>
      <c r="BV62" s="1280"/>
      <c r="BW62" s="1280"/>
      <c r="BX62" s="1280"/>
      <c r="BY62" s="1280"/>
      <c r="BZ62" s="1280"/>
      <c r="CA62" s="1280"/>
      <c r="CB62" s="1280"/>
      <c r="CC62" s="1280"/>
      <c r="CD62" s="1280"/>
      <c r="CE62" s="1280"/>
      <c r="CF62" s="1280"/>
      <c r="CG62" s="1280"/>
      <c r="CH62" s="1280"/>
      <c r="CI62" s="1280"/>
      <c r="CJ62" s="1280"/>
      <c r="CK62" s="1280"/>
      <c r="CL62" s="1280"/>
      <c r="CM62" s="1280"/>
      <c r="CN62" s="1280"/>
      <c r="CO62" s="1280"/>
      <c r="CP62" s="1280"/>
      <c r="CQ62" s="1280"/>
      <c r="CR62" s="1280"/>
      <c r="CS62" s="1280"/>
      <c r="CT62" s="1280"/>
      <c r="CU62" s="1280"/>
      <c r="CV62" s="1280"/>
      <c r="CW62" s="1280"/>
      <c r="CX62" s="1280"/>
      <c r="CY62" s="1280"/>
      <c r="CZ62" s="1280"/>
      <c r="DA62" s="1280"/>
      <c r="DB62" s="1280"/>
      <c r="DC62" s="1280"/>
      <c r="DD62" s="1280"/>
      <c r="DE62" s="1268"/>
    </row>
    <row r="63" spans="1:109" ht="17.25" x14ac:dyDescent="0.15">
      <c r="B63" s="1315" t="s">
        <v>587</v>
      </c>
    </row>
    <row r="64" spans="1:109" x14ac:dyDescent="0.15">
      <c r="B64" s="1275"/>
      <c r="G64" s="1282"/>
      <c r="I64" s="1316"/>
      <c r="J64" s="1316"/>
      <c r="K64" s="1316"/>
      <c r="L64" s="1316"/>
      <c r="M64" s="1316"/>
      <c r="N64" s="1317"/>
      <c r="AM64" s="1282"/>
      <c r="AN64" s="1282" t="s">
        <v>580</v>
      </c>
      <c r="AP64" s="1283"/>
      <c r="AQ64" s="1283"/>
      <c r="AR64" s="1283"/>
      <c r="AY64" s="1282"/>
      <c r="BA64" s="1283"/>
      <c r="BB64" s="1283"/>
      <c r="BC64" s="1283"/>
      <c r="BK64" s="1282"/>
      <c r="BM64" s="1283"/>
      <c r="BN64" s="1283"/>
      <c r="BO64" s="1283"/>
      <c r="BW64" s="1282"/>
      <c r="BY64" s="1283"/>
      <c r="BZ64" s="1283"/>
      <c r="CA64" s="1283"/>
      <c r="CI64" s="1282"/>
      <c r="CK64" s="1283"/>
      <c r="CL64" s="1283"/>
      <c r="CM64" s="1283"/>
      <c r="CU64" s="1282"/>
      <c r="CW64" s="1283"/>
      <c r="CX64" s="1283"/>
      <c r="CY64" s="1283"/>
    </row>
    <row r="65" spans="2:107" x14ac:dyDescent="0.15">
      <c r="B65" s="1275"/>
      <c r="AN65" s="1318" t="s">
        <v>588</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1275"/>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1275"/>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1275"/>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1275"/>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1275"/>
      <c r="H70" s="1327"/>
      <c r="I70" s="1327"/>
      <c r="J70" s="1328"/>
      <c r="K70" s="1328"/>
      <c r="L70" s="1329"/>
      <c r="M70" s="1328"/>
      <c r="N70" s="1329"/>
      <c r="AN70" s="1293"/>
      <c r="AO70" s="1293"/>
      <c r="AP70" s="1293"/>
      <c r="AZ70" s="1293"/>
      <c r="BA70" s="1293"/>
      <c r="BB70" s="1293"/>
      <c r="BL70" s="1293"/>
      <c r="BM70" s="1293"/>
      <c r="BN70" s="1293"/>
      <c r="BX70" s="1293"/>
      <c r="BY70" s="1293"/>
      <c r="BZ70" s="1293"/>
      <c r="CJ70" s="1293"/>
      <c r="CK70" s="1293"/>
      <c r="CL70" s="1293"/>
      <c r="CV70" s="1293"/>
      <c r="CW70" s="1293"/>
      <c r="CX70" s="1293"/>
    </row>
    <row r="71" spans="2:107" x14ac:dyDescent="0.15">
      <c r="B71" s="1275"/>
      <c r="G71" s="1330"/>
      <c r="I71" s="1331"/>
      <c r="J71" s="1328"/>
      <c r="K71" s="1328"/>
      <c r="L71" s="1329"/>
      <c r="M71" s="1328"/>
      <c r="N71" s="1329"/>
      <c r="AM71" s="1330"/>
      <c r="AN71" s="1268" t="s">
        <v>582</v>
      </c>
    </row>
    <row r="72" spans="2:107" x14ac:dyDescent="0.15">
      <c r="B72" s="1275"/>
      <c r="G72" s="1294"/>
      <c r="H72" s="1294"/>
      <c r="I72" s="1294"/>
      <c r="J72" s="1294"/>
      <c r="K72" s="1295"/>
      <c r="L72" s="1295"/>
      <c r="M72" s="1296"/>
      <c r="N72" s="1296"/>
      <c r="AN72" s="1297"/>
      <c r="AO72" s="1298"/>
      <c r="AP72" s="1298"/>
      <c r="AQ72" s="1298"/>
      <c r="AR72" s="1298"/>
      <c r="AS72" s="1298"/>
      <c r="AT72" s="1298"/>
      <c r="AU72" s="1298"/>
      <c r="AV72" s="1298"/>
      <c r="AW72" s="1298"/>
      <c r="AX72" s="1298"/>
      <c r="AY72" s="1298"/>
      <c r="AZ72" s="1298"/>
      <c r="BA72" s="1298"/>
      <c r="BB72" s="1298"/>
      <c r="BC72" s="1298"/>
      <c r="BD72" s="1298"/>
      <c r="BE72" s="1298"/>
      <c r="BF72" s="1298"/>
      <c r="BG72" s="1298"/>
      <c r="BH72" s="1298"/>
      <c r="BI72" s="1298"/>
      <c r="BJ72" s="1298"/>
      <c r="BK72" s="1298"/>
      <c r="BL72" s="1298"/>
      <c r="BM72" s="1298"/>
      <c r="BN72" s="1298"/>
      <c r="BO72" s="1299"/>
      <c r="BP72" s="1300" t="s">
        <v>546</v>
      </c>
      <c r="BQ72" s="1300"/>
      <c r="BR72" s="1300"/>
      <c r="BS72" s="1300"/>
      <c r="BT72" s="1300"/>
      <c r="BU72" s="1300"/>
      <c r="BV72" s="1300"/>
      <c r="BW72" s="1300"/>
      <c r="BX72" s="1300" t="s">
        <v>547</v>
      </c>
      <c r="BY72" s="1300"/>
      <c r="BZ72" s="1300"/>
      <c r="CA72" s="1300"/>
      <c r="CB72" s="1300"/>
      <c r="CC72" s="1300"/>
      <c r="CD72" s="1300"/>
      <c r="CE72" s="1300"/>
      <c r="CF72" s="1300" t="s">
        <v>548</v>
      </c>
      <c r="CG72" s="1300"/>
      <c r="CH72" s="1300"/>
      <c r="CI72" s="1300"/>
      <c r="CJ72" s="1300"/>
      <c r="CK72" s="1300"/>
      <c r="CL72" s="1300"/>
      <c r="CM72" s="1300"/>
      <c r="CN72" s="1300" t="s">
        <v>549</v>
      </c>
      <c r="CO72" s="1300"/>
      <c r="CP72" s="1300"/>
      <c r="CQ72" s="1300"/>
      <c r="CR72" s="1300"/>
      <c r="CS72" s="1300"/>
      <c r="CT72" s="1300"/>
      <c r="CU72" s="1300"/>
      <c r="CV72" s="1300" t="s">
        <v>550</v>
      </c>
      <c r="CW72" s="1300"/>
      <c r="CX72" s="1300"/>
      <c r="CY72" s="1300"/>
      <c r="CZ72" s="1300"/>
      <c r="DA72" s="1300"/>
      <c r="DB72" s="1300"/>
      <c r="DC72" s="1300"/>
    </row>
    <row r="73" spans="2:107" x14ac:dyDescent="0.15">
      <c r="B73" s="1275"/>
      <c r="G73" s="1301"/>
      <c r="H73" s="1301"/>
      <c r="I73" s="1301"/>
      <c r="J73" s="1301"/>
      <c r="K73" s="1332"/>
      <c r="L73" s="1332"/>
      <c r="M73" s="1332"/>
      <c r="N73" s="1332"/>
      <c r="AM73" s="1293"/>
      <c r="AN73" s="1304" t="s">
        <v>583</v>
      </c>
      <c r="AO73" s="1304"/>
      <c r="AP73" s="1304"/>
      <c r="AQ73" s="1304"/>
      <c r="AR73" s="1304"/>
      <c r="AS73" s="1304"/>
      <c r="AT73" s="1304"/>
      <c r="AU73" s="1304"/>
      <c r="AV73" s="1304"/>
      <c r="AW73" s="1304"/>
      <c r="AX73" s="1304"/>
      <c r="AY73" s="1304"/>
      <c r="AZ73" s="1304"/>
      <c r="BA73" s="1304"/>
      <c r="BB73" s="1304" t="s">
        <v>584</v>
      </c>
      <c r="BC73" s="1304"/>
      <c r="BD73" s="1304"/>
      <c r="BE73" s="1304"/>
      <c r="BF73" s="1304"/>
      <c r="BG73" s="1304"/>
      <c r="BH73" s="1304"/>
      <c r="BI73" s="1304"/>
      <c r="BJ73" s="1304"/>
      <c r="BK73" s="1304"/>
      <c r="BL73" s="1304"/>
      <c r="BM73" s="1304"/>
      <c r="BN73" s="1304"/>
      <c r="BO73" s="1304"/>
      <c r="BP73" s="1306">
        <v>5.8</v>
      </c>
      <c r="BQ73" s="1306"/>
      <c r="BR73" s="1306"/>
      <c r="BS73" s="1306"/>
      <c r="BT73" s="1306"/>
      <c r="BU73" s="1306"/>
      <c r="BV73" s="1306"/>
      <c r="BW73" s="1306"/>
      <c r="BX73" s="1306">
        <v>7.7</v>
      </c>
      <c r="BY73" s="1306"/>
      <c r="BZ73" s="1306"/>
      <c r="CA73" s="1306"/>
      <c r="CB73" s="1306"/>
      <c r="CC73" s="1306"/>
      <c r="CD73" s="1306"/>
      <c r="CE73" s="1306"/>
      <c r="CF73" s="1306">
        <v>15</v>
      </c>
      <c r="CG73" s="1306"/>
      <c r="CH73" s="1306"/>
      <c r="CI73" s="1306"/>
      <c r="CJ73" s="1306"/>
      <c r="CK73" s="1306"/>
      <c r="CL73" s="1306"/>
      <c r="CM73" s="1306"/>
      <c r="CN73" s="1306">
        <v>9.5</v>
      </c>
      <c r="CO73" s="1306"/>
      <c r="CP73" s="1306"/>
      <c r="CQ73" s="1306"/>
      <c r="CR73" s="1306"/>
      <c r="CS73" s="1306"/>
      <c r="CT73" s="1306"/>
      <c r="CU73" s="1306"/>
      <c r="CV73" s="1306">
        <v>18.5</v>
      </c>
      <c r="CW73" s="1306"/>
      <c r="CX73" s="1306"/>
      <c r="CY73" s="1306"/>
      <c r="CZ73" s="1306"/>
      <c r="DA73" s="1306"/>
      <c r="DB73" s="1306"/>
      <c r="DC73" s="1306"/>
    </row>
    <row r="74" spans="2:107" x14ac:dyDescent="0.15">
      <c r="B74" s="1275"/>
      <c r="G74" s="1301"/>
      <c r="H74" s="1301"/>
      <c r="I74" s="1301"/>
      <c r="J74" s="1301"/>
      <c r="K74" s="1332"/>
      <c r="L74" s="1332"/>
      <c r="M74" s="1332"/>
      <c r="N74" s="1332"/>
      <c r="AM74" s="1293"/>
      <c r="AN74" s="1304"/>
      <c r="AO74" s="1304"/>
      <c r="AP74" s="1304"/>
      <c r="AQ74" s="1304"/>
      <c r="AR74" s="1304"/>
      <c r="AS74" s="1304"/>
      <c r="AT74" s="1304"/>
      <c r="AU74" s="1304"/>
      <c r="AV74" s="1304"/>
      <c r="AW74" s="1304"/>
      <c r="AX74" s="1304"/>
      <c r="AY74" s="1304"/>
      <c r="AZ74" s="1304"/>
      <c r="BA74" s="1304"/>
      <c r="BB74" s="1304"/>
      <c r="BC74" s="1304"/>
      <c r="BD74" s="1304"/>
      <c r="BE74" s="1304"/>
      <c r="BF74" s="1304"/>
      <c r="BG74" s="1304"/>
      <c r="BH74" s="1304"/>
      <c r="BI74" s="1304"/>
      <c r="BJ74" s="1304"/>
      <c r="BK74" s="1304"/>
      <c r="BL74" s="1304"/>
      <c r="BM74" s="1304"/>
      <c r="BN74" s="1304"/>
      <c r="BO74" s="1304"/>
      <c r="BP74" s="1306"/>
      <c r="BQ74" s="1306"/>
      <c r="BR74" s="1306"/>
      <c r="BS74" s="1306"/>
      <c r="BT74" s="1306"/>
      <c r="BU74" s="1306"/>
      <c r="BV74" s="1306"/>
      <c r="BW74" s="1306"/>
      <c r="BX74" s="1306"/>
      <c r="BY74" s="1306"/>
      <c r="BZ74" s="1306"/>
      <c r="CA74" s="1306"/>
      <c r="CB74" s="1306"/>
      <c r="CC74" s="1306"/>
      <c r="CD74" s="1306"/>
      <c r="CE74" s="1306"/>
      <c r="CF74" s="1306"/>
      <c r="CG74" s="1306"/>
      <c r="CH74" s="1306"/>
      <c r="CI74" s="1306"/>
      <c r="CJ74" s="1306"/>
      <c r="CK74" s="1306"/>
      <c r="CL74" s="1306"/>
      <c r="CM74" s="1306"/>
      <c r="CN74" s="1306"/>
      <c r="CO74" s="1306"/>
      <c r="CP74" s="1306"/>
      <c r="CQ74" s="1306"/>
      <c r="CR74" s="1306"/>
      <c r="CS74" s="1306"/>
      <c r="CT74" s="1306"/>
      <c r="CU74" s="1306"/>
      <c r="CV74" s="1306"/>
      <c r="CW74" s="1306"/>
      <c r="CX74" s="1306"/>
      <c r="CY74" s="1306"/>
      <c r="CZ74" s="1306"/>
      <c r="DA74" s="1306"/>
      <c r="DB74" s="1306"/>
      <c r="DC74" s="1306"/>
    </row>
    <row r="75" spans="2:107" x14ac:dyDescent="0.15">
      <c r="B75" s="1275"/>
      <c r="G75" s="1301"/>
      <c r="H75" s="1301"/>
      <c r="I75" s="1294"/>
      <c r="J75" s="1294"/>
      <c r="K75" s="1303"/>
      <c r="L75" s="1303"/>
      <c r="M75" s="1303"/>
      <c r="N75" s="1303"/>
      <c r="AM75" s="1293"/>
      <c r="AN75" s="1304"/>
      <c r="AO75" s="1304"/>
      <c r="AP75" s="1304"/>
      <c r="AQ75" s="1304"/>
      <c r="AR75" s="1304"/>
      <c r="AS75" s="1304"/>
      <c r="AT75" s="1304"/>
      <c r="AU75" s="1304"/>
      <c r="AV75" s="1304"/>
      <c r="AW75" s="1304"/>
      <c r="AX75" s="1304"/>
      <c r="AY75" s="1304"/>
      <c r="AZ75" s="1304"/>
      <c r="BA75" s="1304"/>
      <c r="BB75" s="1304" t="s">
        <v>589</v>
      </c>
      <c r="BC75" s="1304"/>
      <c r="BD75" s="1304"/>
      <c r="BE75" s="1304"/>
      <c r="BF75" s="1304"/>
      <c r="BG75" s="1304"/>
      <c r="BH75" s="1304"/>
      <c r="BI75" s="1304"/>
      <c r="BJ75" s="1304"/>
      <c r="BK75" s="1304"/>
      <c r="BL75" s="1304"/>
      <c r="BM75" s="1304"/>
      <c r="BN75" s="1304"/>
      <c r="BO75" s="1304"/>
      <c r="BP75" s="1306">
        <v>6.2</v>
      </c>
      <c r="BQ75" s="1306"/>
      <c r="BR75" s="1306"/>
      <c r="BS75" s="1306"/>
      <c r="BT75" s="1306"/>
      <c r="BU75" s="1306"/>
      <c r="BV75" s="1306"/>
      <c r="BW75" s="1306"/>
      <c r="BX75" s="1306">
        <v>6</v>
      </c>
      <c r="BY75" s="1306"/>
      <c r="BZ75" s="1306"/>
      <c r="CA75" s="1306"/>
      <c r="CB75" s="1306"/>
      <c r="CC75" s="1306"/>
      <c r="CD75" s="1306"/>
      <c r="CE75" s="1306"/>
      <c r="CF75" s="1306">
        <v>6.4</v>
      </c>
      <c r="CG75" s="1306"/>
      <c r="CH75" s="1306"/>
      <c r="CI75" s="1306"/>
      <c r="CJ75" s="1306"/>
      <c r="CK75" s="1306"/>
      <c r="CL75" s="1306"/>
      <c r="CM75" s="1306"/>
      <c r="CN75" s="1306">
        <v>6.9</v>
      </c>
      <c r="CO75" s="1306"/>
      <c r="CP75" s="1306"/>
      <c r="CQ75" s="1306"/>
      <c r="CR75" s="1306"/>
      <c r="CS75" s="1306"/>
      <c r="CT75" s="1306"/>
      <c r="CU75" s="1306"/>
      <c r="CV75" s="1306">
        <v>7.8</v>
      </c>
      <c r="CW75" s="1306"/>
      <c r="CX75" s="1306"/>
      <c r="CY75" s="1306"/>
      <c r="CZ75" s="1306"/>
      <c r="DA75" s="1306"/>
      <c r="DB75" s="1306"/>
      <c r="DC75" s="1306"/>
    </row>
    <row r="76" spans="2:107" x14ac:dyDescent="0.15">
      <c r="B76" s="1275"/>
      <c r="G76" s="1301"/>
      <c r="H76" s="1301"/>
      <c r="I76" s="1294"/>
      <c r="J76" s="1294"/>
      <c r="K76" s="1303"/>
      <c r="L76" s="1303"/>
      <c r="M76" s="1303"/>
      <c r="N76" s="1303"/>
      <c r="AM76" s="1293"/>
      <c r="AN76" s="1304"/>
      <c r="AO76" s="1304"/>
      <c r="AP76" s="1304"/>
      <c r="AQ76" s="1304"/>
      <c r="AR76" s="1304"/>
      <c r="AS76" s="1304"/>
      <c r="AT76" s="1304"/>
      <c r="AU76" s="1304"/>
      <c r="AV76" s="1304"/>
      <c r="AW76" s="1304"/>
      <c r="AX76" s="1304"/>
      <c r="AY76" s="1304"/>
      <c r="AZ76" s="1304"/>
      <c r="BA76" s="1304"/>
      <c r="BB76" s="1304"/>
      <c r="BC76" s="1304"/>
      <c r="BD76" s="1304"/>
      <c r="BE76" s="1304"/>
      <c r="BF76" s="1304"/>
      <c r="BG76" s="1304"/>
      <c r="BH76" s="1304"/>
      <c r="BI76" s="1304"/>
      <c r="BJ76" s="1304"/>
      <c r="BK76" s="1304"/>
      <c r="BL76" s="1304"/>
      <c r="BM76" s="1304"/>
      <c r="BN76" s="1304"/>
      <c r="BO76" s="1304"/>
      <c r="BP76" s="1306"/>
      <c r="BQ76" s="1306"/>
      <c r="BR76" s="1306"/>
      <c r="BS76" s="1306"/>
      <c r="BT76" s="1306"/>
      <c r="BU76" s="1306"/>
      <c r="BV76" s="1306"/>
      <c r="BW76" s="1306"/>
      <c r="BX76" s="1306"/>
      <c r="BY76" s="1306"/>
      <c r="BZ76" s="1306"/>
      <c r="CA76" s="1306"/>
      <c r="CB76" s="1306"/>
      <c r="CC76" s="1306"/>
      <c r="CD76" s="1306"/>
      <c r="CE76" s="1306"/>
      <c r="CF76" s="1306"/>
      <c r="CG76" s="1306"/>
      <c r="CH76" s="1306"/>
      <c r="CI76" s="1306"/>
      <c r="CJ76" s="1306"/>
      <c r="CK76" s="1306"/>
      <c r="CL76" s="1306"/>
      <c r="CM76" s="1306"/>
      <c r="CN76" s="1306"/>
      <c r="CO76" s="1306"/>
      <c r="CP76" s="1306"/>
      <c r="CQ76" s="1306"/>
      <c r="CR76" s="1306"/>
      <c r="CS76" s="1306"/>
      <c r="CT76" s="1306"/>
      <c r="CU76" s="1306"/>
      <c r="CV76" s="1306"/>
      <c r="CW76" s="1306"/>
      <c r="CX76" s="1306"/>
      <c r="CY76" s="1306"/>
      <c r="CZ76" s="1306"/>
      <c r="DA76" s="1306"/>
      <c r="DB76" s="1306"/>
      <c r="DC76" s="1306"/>
    </row>
    <row r="77" spans="2:107" x14ac:dyDescent="0.15">
      <c r="B77" s="1275"/>
      <c r="G77" s="1294"/>
      <c r="H77" s="1294"/>
      <c r="I77" s="1294"/>
      <c r="J77" s="1294"/>
      <c r="K77" s="1332"/>
      <c r="L77" s="1332"/>
      <c r="M77" s="1332"/>
      <c r="N77" s="1332"/>
      <c r="AN77" s="1300" t="s">
        <v>586</v>
      </c>
      <c r="AO77" s="1300"/>
      <c r="AP77" s="1300"/>
      <c r="AQ77" s="1300"/>
      <c r="AR77" s="1300"/>
      <c r="AS77" s="1300"/>
      <c r="AT77" s="1300"/>
      <c r="AU77" s="1300"/>
      <c r="AV77" s="1300"/>
      <c r="AW77" s="1300"/>
      <c r="AX77" s="1300"/>
      <c r="AY77" s="1300"/>
      <c r="AZ77" s="1300"/>
      <c r="BA77" s="1300"/>
      <c r="BB77" s="1304" t="s">
        <v>584</v>
      </c>
      <c r="BC77" s="1304"/>
      <c r="BD77" s="1304"/>
      <c r="BE77" s="1304"/>
      <c r="BF77" s="1304"/>
      <c r="BG77" s="1304"/>
      <c r="BH77" s="1304"/>
      <c r="BI77" s="1304"/>
      <c r="BJ77" s="1304"/>
      <c r="BK77" s="1304"/>
      <c r="BL77" s="1304"/>
      <c r="BM77" s="1304"/>
      <c r="BN77" s="1304"/>
      <c r="BO77" s="1304"/>
      <c r="BP77" s="1306">
        <v>0</v>
      </c>
      <c r="BQ77" s="1306"/>
      <c r="BR77" s="1306"/>
      <c r="BS77" s="1306"/>
      <c r="BT77" s="1306"/>
      <c r="BU77" s="1306"/>
      <c r="BV77" s="1306"/>
      <c r="BW77" s="1306"/>
      <c r="BX77" s="1306">
        <v>0</v>
      </c>
      <c r="BY77" s="1306"/>
      <c r="BZ77" s="1306"/>
      <c r="CA77" s="1306"/>
      <c r="CB77" s="1306"/>
      <c r="CC77" s="1306"/>
      <c r="CD77" s="1306"/>
      <c r="CE77" s="1306"/>
      <c r="CF77" s="1306">
        <v>0</v>
      </c>
      <c r="CG77" s="1306"/>
      <c r="CH77" s="1306"/>
      <c r="CI77" s="1306"/>
      <c r="CJ77" s="1306"/>
      <c r="CK77" s="1306"/>
      <c r="CL77" s="1306"/>
      <c r="CM77" s="1306"/>
      <c r="CN77" s="1306">
        <v>0</v>
      </c>
      <c r="CO77" s="1306"/>
      <c r="CP77" s="1306"/>
      <c r="CQ77" s="1306"/>
      <c r="CR77" s="1306"/>
      <c r="CS77" s="1306"/>
      <c r="CT77" s="1306"/>
      <c r="CU77" s="1306"/>
      <c r="CV77" s="1306">
        <v>0</v>
      </c>
      <c r="CW77" s="1306"/>
      <c r="CX77" s="1306"/>
      <c r="CY77" s="1306"/>
      <c r="CZ77" s="1306"/>
      <c r="DA77" s="1306"/>
      <c r="DB77" s="1306"/>
      <c r="DC77" s="1306"/>
    </row>
    <row r="78" spans="2:107" x14ac:dyDescent="0.15">
      <c r="B78" s="1275"/>
      <c r="G78" s="1294"/>
      <c r="H78" s="1294"/>
      <c r="I78" s="1294"/>
      <c r="J78" s="1294"/>
      <c r="K78" s="1332"/>
      <c r="L78" s="1332"/>
      <c r="M78" s="1332"/>
      <c r="N78" s="1332"/>
      <c r="AN78" s="1300"/>
      <c r="AO78" s="1300"/>
      <c r="AP78" s="1300"/>
      <c r="AQ78" s="1300"/>
      <c r="AR78" s="1300"/>
      <c r="AS78" s="1300"/>
      <c r="AT78" s="1300"/>
      <c r="AU78" s="1300"/>
      <c r="AV78" s="1300"/>
      <c r="AW78" s="1300"/>
      <c r="AX78" s="1300"/>
      <c r="AY78" s="1300"/>
      <c r="AZ78" s="1300"/>
      <c r="BA78" s="1300"/>
      <c r="BB78" s="1304"/>
      <c r="BC78" s="1304"/>
      <c r="BD78" s="1304"/>
      <c r="BE78" s="1304"/>
      <c r="BF78" s="1304"/>
      <c r="BG78" s="1304"/>
      <c r="BH78" s="1304"/>
      <c r="BI78" s="1304"/>
      <c r="BJ78" s="1304"/>
      <c r="BK78" s="1304"/>
      <c r="BL78" s="1304"/>
      <c r="BM78" s="1304"/>
      <c r="BN78" s="1304"/>
      <c r="BO78" s="1304"/>
      <c r="BP78" s="1306"/>
      <c r="BQ78" s="1306"/>
      <c r="BR78" s="1306"/>
      <c r="BS78" s="1306"/>
      <c r="BT78" s="1306"/>
      <c r="BU78" s="1306"/>
      <c r="BV78" s="1306"/>
      <c r="BW78" s="1306"/>
      <c r="BX78" s="1306"/>
      <c r="BY78" s="1306"/>
      <c r="BZ78" s="1306"/>
      <c r="CA78" s="1306"/>
      <c r="CB78" s="1306"/>
      <c r="CC78" s="1306"/>
      <c r="CD78" s="1306"/>
      <c r="CE78" s="1306"/>
      <c r="CF78" s="1306"/>
      <c r="CG78" s="1306"/>
      <c r="CH78" s="1306"/>
      <c r="CI78" s="1306"/>
      <c r="CJ78" s="1306"/>
      <c r="CK78" s="1306"/>
      <c r="CL78" s="1306"/>
      <c r="CM78" s="1306"/>
      <c r="CN78" s="1306"/>
      <c r="CO78" s="1306"/>
      <c r="CP78" s="1306"/>
      <c r="CQ78" s="1306"/>
      <c r="CR78" s="1306"/>
      <c r="CS78" s="1306"/>
      <c r="CT78" s="1306"/>
      <c r="CU78" s="1306"/>
      <c r="CV78" s="1306"/>
      <c r="CW78" s="1306"/>
      <c r="CX78" s="1306"/>
      <c r="CY78" s="1306"/>
      <c r="CZ78" s="1306"/>
      <c r="DA78" s="1306"/>
      <c r="DB78" s="1306"/>
      <c r="DC78" s="1306"/>
    </row>
    <row r="79" spans="2:107" x14ac:dyDescent="0.15">
      <c r="B79" s="1275"/>
      <c r="G79" s="1294"/>
      <c r="H79" s="1294"/>
      <c r="I79" s="1308"/>
      <c r="J79" s="1308"/>
      <c r="K79" s="1333"/>
      <c r="L79" s="1333"/>
      <c r="M79" s="1333"/>
      <c r="N79" s="1333"/>
      <c r="AN79" s="1300"/>
      <c r="AO79" s="1300"/>
      <c r="AP79" s="1300"/>
      <c r="AQ79" s="1300"/>
      <c r="AR79" s="1300"/>
      <c r="AS79" s="1300"/>
      <c r="AT79" s="1300"/>
      <c r="AU79" s="1300"/>
      <c r="AV79" s="1300"/>
      <c r="AW79" s="1300"/>
      <c r="AX79" s="1300"/>
      <c r="AY79" s="1300"/>
      <c r="AZ79" s="1300"/>
      <c r="BA79" s="1300"/>
      <c r="BB79" s="1304" t="s">
        <v>589</v>
      </c>
      <c r="BC79" s="1304"/>
      <c r="BD79" s="1304"/>
      <c r="BE79" s="1304"/>
      <c r="BF79" s="1304"/>
      <c r="BG79" s="1304"/>
      <c r="BH79" s="1304"/>
      <c r="BI79" s="1304"/>
      <c r="BJ79" s="1304"/>
      <c r="BK79" s="1304"/>
      <c r="BL79" s="1304"/>
      <c r="BM79" s="1304"/>
      <c r="BN79" s="1304"/>
      <c r="BO79" s="1304"/>
      <c r="BP79" s="1306">
        <v>7.7</v>
      </c>
      <c r="BQ79" s="1306"/>
      <c r="BR79" s="1306"/>
      <c r="BS79" s="1306"/>
      <c r="BT79" s="1306"/>
      <c r="BU79" s="1306"/>
      <c r="BV79" s="1306"/>
      <c r="BW79" s="1306"/>
      <c r="BX79" s="1306">
        <v>6.4</v>
      </c>
      <c r="BY79" s="1306"/>
      <c r="BZ79" s="1306"/>
      <c r="CA79" s="1306"/>
      <c r="CB79" s="1306"/>
      <c r="CC79" s="1306"/>
      <c r="CD79" s="1306"/>
      <c r="CE79" s="1306"/>
      <c r="CF79" s="1306">
        <v>6.9</v>
      </c>
      <c r="CG79" s="1306"/>
      <c r="CH79" s="1306"/>
      <c r="CI79" s="1306"/>
      <c r="CJ79" s="1306"/>
      <c r="CK79" s="1306"/>
      <c r="CL79" s="1306"/>
      <c r="CM79" s="1306"/>
      <c r="CN79" s="1306">
        <v>7.1</v>
      </c>
      <c r="CO79" s="1306"/>
      <c r="CP79" s="1306"/>
      <c r="CQ79" s="1306"/>
      <c r="CR79" s="1306"/>
      <c r="CS79" s="1306"/>
      <c r="CT79" s="1306"/>
      <c r="CU79" s="1306"/>
      <c r="CV79" s="1306">
        <v>7.4</v>
      </c>
      <c r="CW79" s="1306"/>
      <c r="CX79" s="1306"/>
      <c r="CY79" s="1306"/>
      <c r="CZ79" s="1306"/>
      <c r="DA79" s="1306"/>
      <c r="DB79" s="1306"/>
      <c r="DC79" s="1306"/>
    </row>
    <row r="80" spans="2:107" x14ac:dyDescent="0.15">
      <c r="B80" s="1275"/>
      <c r="G80" s="1294"/>
      <c r="H80" s="1294"/>
      <c r="I80" s="1308"/>
      <c r="J80" s="1308"/>
      <c r="K80" s="1333"/>
      <c r="L80" s="1333"/>
      <c r="M80" s="1333"/>
      <c r="N80" s="1333"/>
      <c r="AN80" s="1300"/>
      <c r="AO80" s="1300"/>
      <c r="AP80" s="1300"/>
      <c r="AQ80" s="1300"/>
      <c r="AR80" s="1300"/>
      <c r="AS80" s="1300"/>
      <c r="AT80" s="1300"/>
      <c r="AU80" s="1300"/>
      <c r="AV80" s="1300"/>
      <c r="AW80" s="1300"/>
      <c r="AX80" s="1300"/>
      <c r="AY80" s="1300"/>
      <c r="AZ80" s="1300"/>
      <c r="BA80" s="1300"/>
      <c r="BB80" s="1304"/>
      <c r="BC80" s="1304"/>
      <c r="BD80" s="1304"/>
      <c r="BE80" s="1304"/>
      <c r="BF80" s="1304"/>
      <c r="BG80" s="1304"/>
      <c r="BH80" s="1304"/>
      <c r="BI80" s="1304"/>
      <c r="BJ80" s="1304"/>
      <c r="BK80" s="1304"/>
      <c r="BL80" s="1304"/>
      <c r="BM80" s="1304"/>
      <c r="BN80" s="1304"/>
      <c r="BO80" s="1304"/>
      <c r="BP80" s="1306"/>
      <c r="BQ80" s="1306"/>
      <c r="BR80" s="1306"/>
      <c r="BS80" s="1306"/>
      <c r="BT80" s="1306"/>
      <c r="BU80" s="1306"/>
      <c r="BV80" s="1306"/>
      <c r="BW80" s="1306"/>
      <c r="BX80" s="1306"/>
      <c r="BY80" s="1306"/>
      <c r="BZ80" s="1306"/>
      <c r="CA80" s="1306"/>
      <c r="CB80" s="1306"/>
      <c r="CC80" s="1306"/>
      <c r="CD80" s="1306"/>
      <c r="CE80" s="1306"/>
      <c r="CF80" s="1306"/>
      <c r="CG80" s="1306"/>
      <c r="CH80" s="1306"/>
      <c r="CI80" s="1306"/>
      <c r="CJ80" s="1306"/>
      <c r="CK80" s="1306"/>
      <c r="CL80" s="1306"/>
      <c r="CM80" s="1306"/>
      <c r="CN80" s="1306"/>
      <c r="CO80" s="1306"/>
      <c r="CP80" s="1306"/>
      <c r="CQ80" s="1306"/>
      <c r="CR80" s="1306"/>
      <c r="CS80" s="1306"/>
      <c r="CT80" s="1306"/>
      <c r="CU80" s="1306"/>
      <c r="CV80" s="1306"/>
      <c r="CW80" s="1306"/>
      <c r="CX80" s="1306"/>
      <c r="CY80" s="1306"/>
      <c r="CZ80" s="1306"/>
      <c r="DA80" s="1306"/>
      <c r="DB80" s="1306"/>
      <c r="DC80" s="1306"/>
    </row>
    <row r="81" spans="2:109" x14ac:dyDescent="0.15">
      <c r="B81" s="1275"/>
    </row>
    <row r="82" spans="2:109" ht="17.25" x14ac:dyDescent="0.15">
      <c r="B82" s="1275"/>
      <c r="K82" s="1334"/>
      <c r="L82" s="1334"/>
      <c r="M82" s="1334"/>
      <c r="N82" s="1334"/>
      <c r="AQ82" s="1334"/>
      <c r="AR82" s="1334"/>
      <c r="AS82" s="1334"/>
      <c r="AT82" s="1334"/>
      <c r="BC82" s="1334"/>
      <c r="BD82" s="1334"/>
      <c r="BE82" s="1334"/>
      <c r="BF82" s="1334"/>
      <c r="BO82" s="1334"/>
      <c r="BP82" s="1334"/>
      <c r="BQ82" s="1334"/>
      <c r="BR82" s="1334"/>
      <c r="CA82" s="1334"/>
      <c r="CB82" s="1334"/>
      <c r="CC82" s="1334"/>
      <c r="CD82" s="1334"/>
      <c r="CM82" s="1334"/>
      <c r="CN82" s="1334"/>
      <c r="CO82" s="1334"/>
      <c r="CP82" s="1334"/>
      <c r="CY82" s="1334"/>
      <c r="CZ82" s="1334"/>
      <c r="DA82" s="1334"/>
      <c r="DB82" s="1334"/>
      <c r="DC82" s="1334"/>
    </row>
    <row r="83" spans="2:109" x14ac:dyDescent="0.15">
      <c r="B83" s="1277"/>
      <c r="C83" s="1278"/>
      <c r="D83" s="1278"/>
      <c r="E83" s="1278"/>
      <c r="F83" s="1278"/>
      <c r="G83" s="1278"/>
      <c r="H83" s="1278"/>
      <c r="I83" s="1278"/>
      <c r="J83" s="1278"/>
      <c r="K83" s="1278"/>
      <c r="L83" s="1278"/>
      <c r="M83" s="1278"/>
      <c r="N83" s="1278"/>
      <c r="O83" s="1278"/>
      <c r="P83" s="1278"/>
      <c r="Q83" s="1278"/>
      <c r="R83" s="1278"/>
      <c r="S83" s="1278"/>
      <c r="T83" s="1278"/>
      <c r="U83" s="1278"/>
      <c r="V83" s="1278"/>
      <c r="W83" s="1278"/>
      <c r="X83" s="1278"/>
      <c r="Y83" s="1278"/>
      <c r="Z83" s="1278"/>
      <c r="AA83" s="1278"/>
      <c r="AB83" s="1278"/>
      <c r="AC83" s="1278"/>
      <c r="AD83" s="1278"/>
      <c r="AE83" s="1278"/>
      <c r="AF83" s="1278"/>
      <c r="AG83" s="1278"/>
      <c r="AH83" s="1278"/>
      <c r="AI83" s="1278"/>
      <c r="AJ83" s="1278"/>
      <c r="AK83" s="1278"/>
      <c r="AL83" s="1278"/>
      <c r="AM83" s="1278"/>
      <c r="AN83" s="1278"/>
      <c r="AO83" s="1278"/>
      <c r="AP83" s="1278"/>
      <c r="AQ83" s="1278"/>
      <c r="AR83" s="1278"/>
      <c r="AS83" s="1278"/>
      <c r="AT83" s="1278"/>
      <c r="AU83" s="1278"/>
      <c r="AV83" s="1278"/>
      <c r="AW83" s="1278"/>
      <c r="AX83" s="1278"/>
      <c r="AY83" s="1278"/>
      <c r="AZ83" s="1278"/>
      <c r="BA83" s="1278"/>
      <c r="BB83" s="1278"/>
      <c r="BC83" s="1278"/>
      <c r="BD83" s="1278"/>
      <c r="BE83" s="1278"/>
      <c r="BF83" s="1278"/>
      <c r="BG83" s="1278"/>
      <c r="BH83" s="1278"/>
      <c r="BI83" s="1278"/>
      <c r="BJ83" s="1278"/>
      <c r="BK83" s="1278"/>
      <c r="BL83" s="1278"/>
      <c r="BM83" s="1278"/>
      <c r="BN83" s="1278"/>
      <c r="BO83" s="1278"/>
      <c r="BP83" s="1278"/>
      <c r="BQ83" s="1278"/>
      <c r="BR83" s="1278"/>
      <c r="BS83" s="1278"/>
      <c r="BT83" s="1278"/>
      <c r="BU83" s="1278"/>
      <c r="BV83" s="1278"/>
      <c r="BW83" s="1278"/>
      <c r="BX83" s="1278"/>
      <c r="BY83" s="1278"/>
      <c r="BZ83" s="1278"/>
      <c r="CA83" s="1278"/>
      <c r="CB83" s="1278"/>
      <c r="CC83" s="1278"/>
      <c r="CD83" s="1278"/>
      <c r="CE83" s="1278"/>
      <c r="CF83" s="1278"/>
      <c r="CG83" s="1278"/>
      <c r="CH83" s="1278"/>
      <c r="CI83" s="1278"/>
      <c r="CJ83" s="1278"/>
      <c r="CK83" s="1278"/>
      <c r="CL83" s="1278"/>
      <c r="CM83" s="1278"/>
      <c r="CN83" s="1278"/>
      <c r="CO83" s="1278"/>
      <c r="CP83" s="1278"/>
      <c r="CQ83" s="1278"/>
      <c r="CR83" s="1278"/>
      <c r="CS83" s="1278"/>
      <c r="CT83" s="1278"/>
      <c r="CU83" s="1278"/>
      <c r="CV83" s="1278"/>
      <c r="CW83" s="1278"/>
      <c r="CX83" s="1278"/>
      <c r="CY83" s="1278"/>
      <c r="CZ83" s="1278"/>
      <c r="DA83" s="1278"/>
      <c r="DB83" s="1278"/>
      <c r="DC83" s="1278"/>
      <c r="DD83" s="1279"/>
    </row>
    <row r="84" spans="2:109" x14ac:dyDescent="0.15">
      <c r="DD84" s="1268"/>
      <c r="DE84" s="1268"/>
    </row>
    <row r="85" spans="2:109" x14ac:dyDescent="0.15">
      <c r="DD85" s="1268"/>
      <c r="DE85" s="1268"/>
    </row>
    <row r="86" spans="2:109" hidden="1" x14ac:dyDescent="0.15">
      <c r="DD86" s="1268"/>
      <c r="DE86" s="1268"/>
    </row>
    <row r="87" spans="2:109" hidden="1" x14ac:dyDescent="0.15">
      <c r="K87" s="1335"/>
      <c r="AQ87" s="1335"/>
      <c r="BC87" s="1335"/>
      <c r="BO87" s="1335"/>
      <c r="CA87" s="1335"/>
      <c r="CM87" s="1335"/>
      <c r="CY87" s="1335"/>
      <c r="DD87" s="1268"/>
      <c r="DE87" s="1268"/>
    </row>
    <row r="88" spans="2:109" hidden="1" x14ac:dyDescent="0.15">
      <c r="DD88" s="1268"/>
      <c r="DE88" s="1268"/>
    </row>
    <row r="89" spans="2:109" hidden="1" x14ac:dyDescent="0.15">
      <c r="DD89" s="1268"/>
      <c r="DE89" s="1268"/>
    </row>
    <row r="90" spans="2:109" hidden="1" x14ac:dyDescent="0.15">
      <c r="DD90" s="1268"/>
      <c r="DE90" s="1268"/>
    </row>
    <row r="91" spans="2:109" hidden="1" x14ac:dyDescent="0.15">
      <c r="DD91" s="1268"/>
      <c r="DE91" s="1268"/>
    </row>
    <row r="92" spans="2:109" ht="13.5" hidden="1" customHeight="1" x14ac:dyDescent="0.15">
      <c r="DD92" s="1268"/>
      <c r="DE92" s="1268"/>
    </row>
    <row r="93" spans="2:109" ht="13.5" hidden="1" customHeight="1" x14ac:dyDescent="0.15">
      <c r="DD93" s="1268"/>
      <c r="DE93" s="1268"/>
    </row>
    <row r="94" spans="2:109" ht="13.5" hidden="1" customHeight="1" x14ac:dyDescent="0.15">
      <c r="DD94" s="1268"/>
      <c r="DE94" s="1268"/>
    </row>
    <row r="95" spans="2:109" ht="13.5" hidden="1" customHeight="1" x14ac:dyDescent="0.15">
      <c r="DD95" s="1268"/>
      <c r="DE95" s="1268"/>
    </row>
    <row r="96" spans="2:109" ht="13.5" hidden="1" customHeight="1" x14ac:dyDescent="0.15">
      <c r="DD96" s="1268"/>
      <c r="DE96" s="1268"/>
    </row>
    <row r="97" spans="108:109" ht="13.5" hidden="1" customHeight="1" x14ac:dyDescent="0.15">
      <c r="DD97" s="1268"/>
      <c r="DE97" s="1268"/>
    </row>
    <row r="98" spans="108:109" ht="13.5" hidden="1" customHeight="1" x14ac:dyDescent="0.15">
      <c r="DD98" s="1268"/>
      <c r="DE98" s="1268"/>
    </row>
    <row r="99" spans="108:109" ht="13.5" hidden="1" customHeight="1" x14ac:dyDescent="0.15">
      <c r="DD99" s="1268"/>
      <c r="DE99" s="1268"/>
    </row>
    <row r="100" spans="108:109" ht="13.5" hidden="1" customHeight="1" x14ac:dyDescent="0.15">
      <c r="DD100" s="1268"/>
      <c r="DE100" s="1268"/>
    </row>
    <row r="101" spans="108:109" ht="13.5" hidden="1" customHeight="1" x14ac:dyDescent="0.15">
      <c r="DD101" s="1268"/>
      <c r="DE101" s="1268"/>
    </row>
    <row r="102" spans="108:109" ht="13.5" hidden="1" customHeight="1" x14ac:dyDescent="0.15">
      <c r="DD102" s="1268"/>
      <c r="DE102" s="1268"/>
    </row>
    <row r="103" spans="108:109" ht="13.5" hidden="1" customHeight="1" x14ac:dyDescent="0.15">
      <c r="DD103" s="1268"/>
      <c r="DE103" s="1268"/>
    </row>
    <row r="104" spans="108:109" ht="13.5" hidden="1" customHeight="1" x14ac:dyDescent="0.15">
      <c r="DD104" s="1268"/>
      <c r="DE104" s="1268"/>
    </row>
    <row r="105" spans="108:109" ht="13.5" hidden="1" customHeight="1" x14ac:dyDescent="0.15">
      <c r="DD105" s="1268"/>
      <c r="DE105" s="1268"/>
    </row>
    <row r="106" spans="108:109" ht="13.5" hidden="1" customHeight="1" x14ac:dyDescent="0.15">
      <c r="DD106" s="1268"/>
      <c r="DE106" s="1268"/>
    </row>
    <row r="107" spans="108:109" ht="13.5" hidden="1" customHeight="1" x14ac:dyDescent="0.15">
      <c r="DD107" s="1268"/>
      <c r="DE107" s="1268"/>
    </row>
    <row r="108" spans="108:109" ht="13.5" hidden="1" customHeight="1" x14ac:dyDescent="0.15">
      <c r="DD108" s="1268"/>
      <c r="DE108" s="1268"/>
    </row>
    <row r="109" spans="108:109" ht="13.5" hidden="1" customHeight="1" x14ac:dyDescent="0.15">
      <c r="DD109" s="1268"/>
      <c r="DE109" s="1268"/>
    </row>
    <row r="110" spans="108:109" ht="13.5" hidden="1" customHeight="1" x14ac:dyDescent="0.15">
      <c r="DD110" s="1268"/>
      <c r="DE110" s="1268"/>
    </row>
    <row r="111" spans="108:109" ht="13.5" hidden="1" customHeight="1" x14ac:dyDescent="0.15">
      <c r="DD111" s="1268"/>
      <c r="DE111" s="1268"/>
    </row>
    <row r="112" spans="108:109" ht="13.5" hidden="1" customHeight="1" x14ac:dyDescent="0.15">
      <c r="DD112" s="1268"/>
      <c r="DE112" s="1268"/>
    </row>
    <row r="113" spans="108:109" ht="13.5" hidden="1" customHeight="1" x14ac:dyDescent="0.15">
      <c r="DD113" s="1268"/>
      <c r="DE113" s="1268"/>
    </row>
    <row r="114" spans="108:109" ht="13.5" hidden="1" customHeight="1" x14ac:dyDescent="0.15">
      <c r="DD114" s="1268"/>
      <c r="DE114" s="1268"/>
    </row>
    <row r="115" spans="108:109" ht="13.5" hidden="1" customHeight="1" x14ac:dyDescent="0.15">
      <c r="DD115" s="1268"/>
      <c r="DE115" s="1268"/>
    </row>
    <row r="116" spans="108:109" ht="13.5" hidden="1" customHeight="1" x14ac:dyDescent="0.15">
      <c r="DD116" s="1268"/>
      <c r="DE116" s="1268"/>
    </row>
    <row r="117" spans="108:109" ht="13.5" hidden="1" customHeight="1" x14ac:dyDescent="0.15">
      <c r="DD117" s="1268"/>
      <c r="DE117" s="1268"/>
    </row>
    <row r="118" spans="108:109" ht="13.5" hidden="1" customHeight="1" x14ac:dyDescent="0.15">
      <c r="DD118" s="1268"/>
      <c r="DE118" s="1268"/>
    </row>
    <row r="119" spans="108:109" ht="13.5" hidden="1" customHeight="1" x14ac:dyDescent="0.15">
      <c r="DD119" s="1268"/>
      <c r="DE119" s="1268"/>
    </row>
    <row r="120" spans="108:109" ht="13.5" hidden="1" customHeight="1" x14ac:dyDescent="0.15">
      <c r="DD120" s="1268"/>
      <c r="DE120" s="1268"/>
    </row>
    <row r="121" spans="108:109" ht="13.5" hidden="1" customHeight="1" x14ac:dyDescent="0.15">
      <c r="DD121" s="1268"/>
      <c r="DE121" s="1268"/>
    </row>
    <row r="122" spans="108:109" ht="13.5" hidden="1" customHeight="1" x14ac:dyDescent="0.15">
      <c r="DD122" s="1268"/>
      <c r="DE122" s="1268"/>
    </row>
    <row r="123" spans="108:109" ht="13.5" hidden="1" customHeight="1" x14ac:dyDescent="0.15">
      <c r="DD123" s="1268"/>
      <c r="DE123" s="1268"/>
    </row>
    <row r="124" spans="108:109" ht="13.5" hidden="1" customHeight="1" x14ac:dyDescent="0.15">
      <c r="DD124" s="1268"/>
      <c r="DE124" s="1268"/>
    </row>
    <row r="125" spans="108:109" ht="13.5" hidden="1" customHeight="1" x14ac:dyDescent="0.15">
      <c r="DD125" s="1268"/>
      <c r="DE125" s="1268"/>
    </row>
    <row r="126" spans="108:109" ht="13.5" hidden="1" customHeight="1" x14ac:dyDescent="0.15">
      <c r="DD126" s="1268"/>
      <c r="DE126" s="1268"/>
    </row>
    <row r="127" spans="108:109" ht="13.5" hidden="1" customHeight="1" x14ac:dyDescent="0.15">
      <c r="DD127" s="1268"/>
      <c r="DE127" s="1268"/>
    </row>
    <row r="128" spans="108:109" ht="13.5" hidden="1" customHeight="1" x14ac:dyDescent="0.15">
      <c r="DD128" s="1268"/>
      <c r="DE128" s="1268"/>
    </row>
    <row r="129" spans="108:109" ht="13.5" hidden="1" customHeight="1" x14ac:dyDescent="0.15">
      <c r="DD129" s="1268"/>
      <c r="DE129" s="1268"/>
    </row>
    <row r="130" spans="108:109" ht="13.5" hidden="1" customHeight="1" x14ac:dyDescent="0.15">
      <c r="DD130" s="1268"/>
      <c r="DE130" s="1268"/>
    </row>
    <row r="131" spans="108:109" ht="13.5" hidden="1" customHeight="1" x14ac:dyDescent="0.15">
      <c r="DD131" s="1268"/>
      <c r="DE131" s="1268"/>
    </row>
    <row r="132" spans="108:109" ht="13.5" hidden="1" customHeight="1" x14ac:dyDescent="0.15">
      <c r="DD132" s="1268"/>
      <c r="DE132" s="1268"/>
    </row>
    <row r="133" spans="108:109" ht="13.5" hidden="1" customHeight="1" x14ac:dyDescent="0.15">
      <c r="DD133" s="1268"/>
      <c r="DE133" s="1268"/>
    </row>
    <row r="134" spans="108:109" ht="13.5" hidden="1" customHeight="1" x14ac:dyDescent="0.15">
      <c r="DD134" s="1268"/>
      <c r="DE134" s="1268"/>
    </row>
    <row r="135" spans="108:109" ht="13.5" hidden="1" customHeight="1" x14ac:dyDescent="0.15">
      <c r="DD135" s="1268"/>
      <c r="DE135" s="1268"/>
    </row>
    <row r="136" spans="108:109" ht="13.5" hidden="1" customHeight="1" x14ac:dyDescent="0.15">
      <c r="DD136" s="1268"/>
      <c r="DE136" s="1268"/>
    </row>
    <row r="137" spans="108:109" ht="13.5" hidden="1" customHeight="1" x14ac:dyDescent="0.15">
      <c r="DD137" s="1268"/>
      <c r="DE137" s="1268"/>
    </row>
    <row r="138" spans="108:109" ht="13.5" hidden="1" customHeight="1" x14ac:dyDescent="0.15">
      <c r="DD138" s="1268"/>
      <c r="DE138" s="1268"/>
    </row>
    <row r="139" spans="108:109" ht="13.5" hidden="1" customHeight="1" x14ac:dyDescent="0.15">
      <c r="DD139" s="1268"/>
      <c r="DE139" s="1268"/>
    </row>
    <row r="140" spans="108:109" ht="13.5" hidden="1" customHeight="1" x14ac:dyDescent="0.15">
      <c r="DD140" s="1268"/>
      <c r="DE140" s="1268"/>
    </row>
    <row r="141" spans="108:109" ht="13.5" hidden="1" customHeight="1" x14ac:dyDescent="0.15">
      <c r="DD141" s="1268"/>
      <c r="DE141" s="1268"/>
    </row>
    <row r="142" spans="108:109" ht="13.5" hidden="1" customHeight="1" x14ac:dyDescent="0.15">
      <c r="DD142" s="1268"/>
      <c r="DE142" s="1268"/>
    </row>
    <row r="143" spans="108:109" ht="13.5" hidden="1" customHeight="1" x14ac:dyDescent="0.15">
      <c r="DD143" s="1268"/>
      <c r="DE143" s="1268"/>
    </row>
    <row r="144" spans="108:109" ht="13.5" hidden="1" customHeight="1" x14ac:dyDescent="0.15">
      <c r="DD144" s="1268"/>
      <c r="DE144" s="1268"/>
    </row>
    <row r="145" spans="108:109" ht="13.5" hidden="1" customHeight="1" x14ac:dyDescent="0.15">
      <c r="DD145" s="1268"/>
      <c r="DE145" s="1268"/>
    </row>
    <row r="146" spans="108:109" ht="13.5" hidden="1" customHeight="1" x14ac:dyDescent="0.15">
      <c r="DD146" s="1268"/>
      <c r="DE146" s="1268"/>
    </row>
    <row r="147" spans="108:109" ht="13.5" hidden="1" customHeight="1" x14ac:dyDescent="0.15">
      <c r="DD147" s="1268"/>
      <c r="DE147" s="1268"/>
    </row>
    <row r="148" spans="108:109" ht="13.5" hidden="1" customHeight="1" x14ac:dyDescent="0.15">
      <c r="DD148" s="1268"/>
      <c r="DE148" s="1268"/>
    </row>
    <row r="149" spans="108:109" ht="13.5" hidden="1" customHeight="1" x14ac:dyDescent="0.15">
      <c r="DD149" s="1268"/>
      <c r="DE149" s="1268"/>
    </row>
    <row r="150" spans="108:109" ht="13.5" hidden="1" customHeight="1" x14ac:dyDescent="0.15">
      <c r="DD150" s="1268"/>
      <c r="DE150" s="1268"/>
    </row>
    <row r="151" spans="108:109" ht="13.5" hidden="1" customHeight="1" x14ac:dyDescent="0.15">
      <c r="DD151" s="1268"/>
      <c r="DE151" s="1268"/>
    </row>
    <row r="152" spans="108:109" ht="13.5" hidden="1" customHeight="1" x14ac:dyDescent="0.15">
      <c r="DD152" s="1268"/>
      <c r="DE152" s="1268"/>
    </row>
    <row r="153" spans="108:109" ht="13.5" hidden="1" customHeight="1" x14ac:dyDescent="0.15">
      <c r="DD153" s="1268"/>
      <c r="DE153" s="1268"/>
    </row>
    <row r="154" spans="108:109" ht="13.5" hidden="1" customHeight="1" x14ac:dyDescent="0.15">
      <c r="DD154" s="1268"/>
      <c r="DE154" s="1268"/>
    </row>
    <row r="155" spans="108:109" ht="13.5" hidden="1" customHeight="1" x14ac:dyDescent="0.15">
      <c r="DD155" s="1268"/>
      <c r="DE155" s="1268"/>
    </row>
    <row r="156" spans="108:109" ht="13.5" hidden="1" customHeight="1" x14ac:dyDescent="0.15">
      <c r="DD156" s="1268"/>
      <c r="DE156" s="1268"/>
    </row>
    <row r="157" spans="108:109" ht="13.5" hidden="1" customHeight="1" x14ac:dyDescent="0.15">
      <c r="DD157" s="1268"/>
      <c r="DE157" s="1268"/>
    </row>
    <row r="158" spans="108:109" ht="13.5" hidden="1" customHeight="1" x14ac:dyDescent="0.15">
      <c r="DD158" s="1268"/>
      <c r="DE158" s="1268"/>
    </row>
    <row r="159" spans="108:109" ht="13.5" hidden="1" customHeight="1" x14ac:dyDescent="0.15">
      <c r="DD159" s="1268"/>
      <c r="DE159" s="1268"/>
    </row>
    <row r="160" spans="108:109" ht="13.5" hidden="1" customHeight="1" x14ac:dyDescent="0.15">
      <c r="DD160" s="1268"/>
      <c r="DE160" s="1268"/>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le0XEyXBeYAGmnyKXdrRsPKM0e4YzU2q26fcYKi14GA3YiUOPsgWVJcRnB5k08Lq+owxjd6yRfCulqjFMXTDhw==" saltValue="xBxLkqD89oM6LtTN5TO3W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B627C-0F41-4EA7-A072-66DA72DFB73F}">
  <sheetPr>
    <tabColor rgb="FFFF0000"/>
    <pageSetUpPr fitToPage="1"/>
  </sheetPr>
  <dimension ref="A1:DR135"/>
  <sheetViews>
    <sheetView showGridLines="0" topLeftCell="A70" zoomScale="70" zoomScaleNormal="70" zoomScaleSheetLayoutView="70" workbookViewId="0">
      <selection activeCell="AF111" sqref="AF111"/>
    </sheetView>
  </sheetViews>
  <sheetFormatPr defaultColWidth="0" defaultRowHeight="13.5" customHeight="1" zeroHeight="1" x14ac:dyDescent="0.15"/>
  <cols>
    <col min="1" max="34" width="2.5" style="285" customWidth="1"/>
    <col min="35" max="122" width="2.5" style="284" customWidth="1"/>
    <col min="123" max="16384" width="2.5" style="284" hidden="1"/>
  </cols>
  <sheetData>
    <row r="1" spans="2:34" ht="13.5" customHeight="1" x14ac:dyDescent="0.15">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row>
    <row r="2" spans="2:34" x14ac:dyDescent="0.15">
      <c r="S2" s="284"/>
      <c r="AH2" s="284"/>
    </row>
    <row r="3" spans="2:34" x14ac:dyDescent="0.15">
      <c r="C3" s="284"/>
      <c r="D3" s="284"/>
      <c r="E3" s="284"/>
      <c r="F3" s="284"/>
      <c r="G3" s="284"/>
      <c r="H3" s="284"/>
      <c r="I3" s="284"/>
      <c r="J3" s="284"/>
      <c r="K3" s="284"/>
      <c r="L3" s="284"/>
      <c r="M3" s="284"/>
      <c r="N3" s="284"/>
      <c r="O3" s="284"/>
      <c r="P3" s="284"/>
      <c r="Q3" s="284"/>
      <c r="R3" s="284"/>
      <c r="S3" s="284"/>
      <c r="U3" s="284"/>
      <c r="V3" s="284"/>
      <c r="W3" s="284"/>
      <c r="X3" s="284"/>
      <c r="Y3" s="284"/>
      <c r="Z3" s="284"/>
      <c r="AA3" s="284"/>
      <c r="AB3" s="284"/>
      <c r="AC3" s="284"/>
      <c r="AD3" s="284"/>
      <c r="AE3" s="284"/>
      <c r="AF3" s="284"/>
      <c r="AG3" s="284"/>
      <c r="AH3" s="284"/>
    </row>
    <row r="4" spans="2:34" x14ac:dyDescent="0.15"/>
    <row r="5" spans="2:34" x14ac:dyDescent="0.15"/>
    <row r="6" spans="2:34" x14ac:dyDescent="0.15"/>
    <row r="7" spans="2:34" x14ac:dyDescent="0.15"/>
    <row r="8" spans="2:34" x14ac:dyDescent="0.15"/>
    <row r="9" spans="2:34" x14ac:dyDescent="0.15">
      <c r="AH9" s="284"/>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4"/>
    </row>
    <row r="18" spans="12:34" x14ac:dyDescent="0.15"/>
    <row r="19" spans="12:34" x14ac:dyDescent="0.15"/>
    <row r="20" spans="12:34" x14ac:dyDescent="0.15">
      <c r="AH20" s="284"/>
    </row>
    <row r="21" spans="12:34" x14ac:dyDescent="0.15">
      <c r="AH21" s="284"/>
    </row>
    <row r="22" spans="12:34" x14ac:dyDescent="0.15"/>
    <row r="23" spans="12:34" x14ac:dyDescent="0.15"/>
    <row r="24" spans="12:34" x14ac:dyDescent="0.15">
      <c r="Q24" s="284"/>
    </row>
    <row r="25" spans="12:34" x14ac:dyDescent="0.15"/>
    <row r="26" spans="12:34" x14ac:dyDescent="0.15"/>
    <row r="27" spans="12:34" x14ac:dyDescent="0.15"/>
    <row r="28" spans="12:34" x14ac:dyDescent="0.15">
      <c r="O28" s="284"/>
      <c r="T28" s="284"/>
      <c r="AH28" s="284"/>
    </row>
    <row r="29" spans="12:34" x14ac:dyDescent="0.15"/>
    <row r="30" spans="12:34" x14ac:dyDescent="0.15"/>
    <row r="31" spans="12:34" x14ac:dyDescent="0.15">
      <c r="Q31" s="284"/>
    </row>
    <row r="32" spans="12:34" x14ac:dyDescent="0.15">
      <c r="L32" s="284"/>
    </row>
    <row r="33" spans="2:34" x14ac:dyDescent="0.15">
      <c r="C33" s="284"/>
      <c r="E33" s="284"/>
      <c r="G33" s="284"/>
      <c r="I33" s="284"/>
      <c r="X33" s="284"/>
    </row>
    <row r="34" spans="2:34" x14ac:dyDescent="0.15">
      <c r="B34" s="284"/>
      <c r="P34" s="284"/>
      <c r="R34" s="284"/>
      <c r="T34" s="284"/>
    </row>
    <row r="35" spans="2:34" x14ac:dyDescent="0.15">
      <c r="D35" s="284"/>
      <c r="W35" s="284"/>
      <c r="AC35" s="284"/>
      <c r="AD35" s="284"/>
      <c r="AE35" s="284"/>
      <c r="AF35" s="284"/>
      <c r="AG35" s="284"/>
      <c r="AH35" s="284"/>
    </row>
    <row r="36" spans="2:34" x14ac:dyDescent="0.15">
      <c r="H36" s="284"/>
      <c r="J36" s="284"/>
      <c r="K36" s="284"/>
      <c r="M36" s="284"/>
      <c r="Y36" s="284"/>
      <c r="Z36" s="284"/>
      <c r="AA36" s="284"/>
      <c r="AB36" s="284"/>
      <c r="AC36" s="284"/>
      <c r="AD36" s="284"/>
      <c r="AE36" s="284"/>
      <c r="AF36" s="284"/>
      <c r="AG36" s="284"/>
      <c r="AH36" s="284"/>
    </row>
    <row r="37" spans="2:34" x14ac:dyDescent="0.15">
      <c r="AH37" s="284"/>
    </row>
    <row r="38" spans="2:34" x14ac:dyDescent="0.15">
      <c r="AG38" s="284"/>
      <c r="AH38" s="284"/>
    </row>
    <row r="39" spans="2:34" x14ac:dyDescent="0.15"/>
    <row r="40" spans="2:34" x14ac:dyDescent="0.15">
      <c r="X40" s="284"/>
    </row>
    <row r="41" spans="2:34" x14ac:dyDescent="0.15">
      <c r="R41" s="284"/>
    </row>
    <row r="42" spans="2:34" x14ac:dyDescent="0.15">
      <c r="W42" s="284"/>
    </row>
    <row r="43" spans="2:34" x14ac:dyDescent="0.15">
      <c r="Y43" s="284"/>
      <c r="Z43" s="284"/>
      <c r="AA43" s="284"/>
      <c r="AB43" s="284"/>
      <c r="AC43" s="284"/>
      <c r="AD43" s="284"/>
      <c r="AE43" s="284"/>
      <c r="AF43" s="284"/>
      <c r="AG43" s="284"/>
      <c r="AH43" s="284"/>
    </row>
    <row r="44" spans="2:34" x14ac:dyDescent="0.15">
      <c r="AH44" s="284"/>
    </row>
    <row r="45" spans="2:34" x14ac:dyDescent="0.15">
      <c r="X45" s="284"/>
    </row>
    <row r="46" spans="2:34" x14ac:dyDescent="0.15"/>
    <row r="47" spans="2:34" x14ac:dyDescent="0.15"/>
    <row r="48" spans="2:34" x14ac:dyDescent="0.15">
      <c r="W48" s="284"/>
      <c r="Y48" s="284"/>
      <c r="Z48" s="284"/>
      <c r="AA48" s="284"/>
      <c r="AB48" s="284"/>
      <c r="AC48" s="284"/>
      <c r="AD48" s="284"/>
      <c r="AE48" s="284"/>
      <c r="AF48" s="284"/>
      <c r="AG48" s="284"/>
      <c r="AH48" s="284"/>
    </row>
    <row r="49" spans="28:34" x14ac:dyDescent="0.15"/>
    <row r="50" spans="28:34" x14ac:dyDescent="0.15">
      <c r="AE50" s="284"/>
      <c r="AF50" s="284"/>
      <c r="AG50" s="284"/>
      <c r="AH50" s="284"/>
    </row>
    <row r="51" spans="28:34" x14ac:dyDescent="0.15">
      <c r="AC51" s="284"/>
      <c r="AD51" s="284"/>
      <c r="AE51" s="284"/>
      <c r="AF51" s="284"/>
      <c r="AG51" s="284"/>
      <c r="AH51" s="284"/>
    </row>
    <row r="52" spans="28:34" x14ac:dyDescent="0.15"/>
    <row r="53" spans="28:34" x14ac:dyDescent="0.15">
      <c r="AF53" s="284"/>
      <c r="AG53" s="284"/>
      <c r="AH53" s="284"/>
    </row>
    <row r="54" spans="28:34" x14ac:dyDescent="0.15">
      <c r="AH54" s="284"/>
    </row>
    <row r="55" spans="28:34" x14ac:dyDescent="0.15"/>
    <row r="56" spans="28:34" x14ac:dyDescent="0.15">
      <c r="AB56" s="284"/>
      <c r="AC56" s="284"/>
      <c r="AD56" s="284"/>
      <c r="AE56" s="284"/>
      <c r="AF56" s="284"/>
      <c r="AG56" s="284"/>
      <c r="AH56" s="284"/>
    </row>
    <row r="57" spans="28:34" x14ac:dyDescent="0.15">
      <c r="AH57" s="284"/>
    </row>
    <row r="58" spans="28:34" x14ac:dyDescent="0.15">
      <c r="AH58" s="284"/>
    </row>
    <row r="59" spans="28:34" x14ac:dyDescent="0.15"/>
    <row r="60" spans="28:34" x14ac:dyDescent="0.15"/>
    <row r="61" spans="28:34" x14ac:dyDescent="0.15"/>
    <row r="62" spans="28:34" x14ac:dyDescent="0.15"/>
    <row r="63" spans="28:34" x14ac:dyDescent="0.15">
      <c r="AH63" s="284"/>
    </row>
    <row r="64" spans="28:34" x14ac:dyDescent="0.15">
      <c r="AG64" s="284"/>
      <c r="AH64" s="284"/>
    </row>
    <row r="65" spans="28:34" x14ac:dyDescent="0.15"/>
    <row r="66" spans="28:34" x14ac:dyDescent="0.15"/>
    <row r="67" spans="28:34" x14ac:dyDescent="0.15"/>
    <row r="68" spans="28:34" x14ac:dyDescent="0.15">
      <c r="AB68" s="284"/>
      <c r="AC68" s="284"/>
      <c r="AD68" s="284"/>
      <c r="AE68" s="284"/>
      <c r="AF68" s="284"/>
      <c r="AG68" s="284"/>
      <c r="AH68" s="284"/>
    </row>
    <row r="69" spans="28:34" x14ac:dyDescent="0.15">
      <c r="AF69" s="284"/>
      <c r="AG69" s="284"/>
      <c r="AH69" s="284"/>
    </row>
    <row r="70" spans="28:34" x14ac:dyDescent="0.15"/>
    <row r="71" spans="28:34" x14ac:dyDescent="0.15"/>
    <row r="72" spans="28:34" x14ac:dyDescent="0.15"/>
    <row r="73" spans="28:34" x14ac:dyDescent="0.15"/>
    <row r="74" spans="28:34" x14ac:dyDescent="0.15"/>
    <row r="75" spans="28:34" x14ac:dyDescent="0.15">
      <c r="AH75" s="284"/>
    </row>
    <row r="76" spans="28:34" x14ac:dyDescent="0.15">
      <c r="AF76" s="284"/>
      <c r="AG76" s="284"/>
      <c r="AH76" s="284"/>
    </row>
    <row r="77" spans="28:34" x14ac:dyDescent="0.15">
      <c r="AG77" s="284"/>
      <c r="AH77" s="284"/>
    </row>
    <row r="78" spans="28:34" x14ac:dyDescent="0.15"/>
    <row r="79" spans="28:34" x14ac:dyDescent="0.15"/>
    <row r="80" spans="28:34" x14ac:dyDescent="0.15"/>
    <row r="81" spans="25:34" x14ac:dyDescent="0.15"/>
    <row r="82" spans="25:34" x14ac:dyDescent="0.15">
      <c r="Y82" s="284"/>
    </row>
    <row r="83" spans="25:34" x14ac:dyDescent="0.15">
      <c r="Y83" s="284"/>
      <c r="Z83" s="284"/>
      <c r="AA83" s="284"/>
      <c r="AB83" s="284"/>
      <c r="AC83" s="284"/>
      <c r="AD83" s="284"/>
      <c r="AE83" s="284"/>
      <c r="AF83" s="284"/>
      <c r="AG83" s="284"/>
      <c r="AH83" s="284"/>
    </row>
    <row r="84" spans="25:34" x14ac:dyDescent="0.15"/>
    <row r="85" spans="25:34" x14ac:dyDescent="0.15"/>
    <row r="86" spans="25:34" x14ac:dyDescent="0.15"/>
    <row r="87" spans="25:34" x14ac:dyDescent="0.15"/>
    <row r="88" spans="25:34" x14ac:dyDescent="0.15">
      <c r="AH88" s="284"/>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4"/>
      <c r="AG94" s="284"/>
      <c r="AH94" s="284"/>
    </row>
    <row r="95" spans="25:34" ht="13.5" customHeight="1" x14ac:dyDescent="0.15">
      <c r="AH95" s="28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4"/>
    </row>
    <row r="102" spans="33:34" ht="13.5" customHeight="1" x14ac:dyDescent="0.15"/>
    <row r="103" spans="33:34" ht="13.5" customHeight="1" x14ac:dyDescent="0.15"/>
    <row r="104" spans="33:34" ht="13.5" customHeight="1" x14ac:dyDescent="0.15">
      <c r="AG104" s="284"/>
      <c r="AH104" s="28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4"/>
    </row>
    <row r="117" spans="34:122" ht="13.5" customHeight="1" x14ac:dyDescent="0.15"/>
    <row r="118" spans="34:122" ht="13.5" customHeight="1" x14ac:dyDescent="0.15"/>
    <row r="119" spans="34:122" ht="13.5" customHeight="1" x14ac:dyDescent="0.15"/>
    <row r="120" spans="34:122" ht="13.5" customHeight="1" x14ac:dyDescent="0.15">
      <c r="AH120" s="284"/>
    </row>
    <row r="121" spans="34:122" ht="13.5" customHeight="1" x14ac:dyDescent="0.15">
      <c r="AH121" s="284"/>
    </row>
    <row r="122" spans="34:122" ht="13.5" customHeight="1" x14ac:dyDescent="0.15"/>
    <row r="123" spans="34:122" ht="13.5" customHeight="1" x14ac:dyDescent="0.15"/>
    <row r="124" spans="34:122" ht="13.5" customHeight="1" x14ac:dyDescent="0.15"/>
    <row r="125" spans="34:122" ht="13.5" customHeight="1" x14ac:dyDescent="0.15">
      <c r="DR125" s="284" t="s">
        <v>492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iY/3qPg6mwiNAIjrXNTDaoohdwsvM0tSkDCLZ/CvJrvjEcDZ5Jif6Adc0smDDhxVM3cK7t7ch49Fu8VpcFDhzQ==" saltValue="ok2sv+ClTrz8GNkaTUowU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FF1F2-5599-462C-9E1B-6C4D748A235B}">
  <sheetPr>
    <tabColor rgb="FFFF0000"/>
    <pageSetUpPr fitToPage="1"/>
  </sheetPr>
  <dimension ref="A1:DR135"/>
  <sheetViews>
    <sheetView showGridLines="0" tabSelected="1" zoomScaleNormal="100" zoomScaleSheetLayoutView="55" workbookViewId="0">
      <selection activeCell="B117" sqref="B117"/>
    </sheetView>
  </sheetViews>
  <sheetFormatPr defaultColWidth="0" defaultRowHeight="13.5" customHeight="1" zeroHeight="1" x14ac:dyDescent="0.15"/>
  <cols>
    <col min="1" max="34" width="2.5" style="285" customWidth="1"/>
    <col min="35" max="122" width="2.5" style="284" customWidth="1"/>
    <col min="123" max="16384" width="2.5" style="284" hidden="1"/>
  </cols>
  <sheetData>
    <row r="1" spans="2:34" ht="13.5" customHeight="1" x14ac:dyDescent="0.15">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row>
    <row r="2" spans="2:34" x14ac:dyDescent="0.15">
      <c r="S2" s="284"/>
      <c r="AH2" s="284"/>
    </row>
    <row r="3" spans="2:34" x14ac:dyDescent="0.15">
      <c r="C3" s="284"/>
      <c r="D3" s="284"/>
      <c r="E3" s="284"/>
      <c r="F3" s="284"/>
      <c r="G3" s="284"/>
      <c r="H3" s="284"/>
      <c r="I3" s="284"/>
      <c r="J3" s="284"/>
      <c r="K3" s="284"/>
      <c r="L3" s="284"/>
      <c r="M3" s="284"/>
      <c r="N3" s="284"/>
      <c r="O3" s="284"/>
      <c r="P3" s="284"/>
      <c r="Q3" s="284"/>
      <c r="R3" s="284"/>
      <c r="S3" s="284"/>
      <c r="U3" s="284"/>
      <c r="V3" s="284"/>
      <c r="W3" s="284"/>
      <c r="X3" s="284"/>
      <c r="Y3" s="284"/>
      <c r="Z3" s="284"/>
      <c r="AA3" s="284"/>
      <c r="AB3" s="284"/>
      <c r="AC3" s="284"/>
      <c r="AD3" s="284"/>
      <c r="AE3" s="284"/>
      <c r="AF3" s="284"/>
      <c r="AG3" s="284"/>
      <c r="AH3" s="284"/>
    </row>
    <row r="4" spans="2:34" x14ac:dyDescent="0.15"/>
    <row r="5" spans="2:34" x14ac:dyDescent="0.15"/>
    <row r="6" spans="2:34" x14ac:dyDescent="0.15"/>
    <row r="7" spans="2:34" x14ac:dyDescent="0.15"/>
    <row r="8" spans="2:34" x14ac:dyDescent="0.15"/>
    <row r="9" spans="2:34" x14ac:dyDescent="0.15">
      <c r="AH9" s="284"/>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4"/>
    </row>
    <row r="18" spans="12:34" x14ac:dyDescent="0.15"/>
    <row r="19" spans="12:34" x14ac:dyDescent="0.15"/>
    <row r="20" spans="12:34" x14ac:dyDescent="0.15">
      <c r="AH20" s="284"/>
    </row>
    <row r="21" spans="12:34" x14ac:dyDescent="0.15">
      <c r="AH21" s="284"/>
    </row>
    <row r="22" spans="12:34" x14ac:dyDescent="0.15"/>
    <row r="23" spans="12:34" x14ac:dyDescent="0.15"/>
    <row r="24" spans="12:34" x14ac:dyDescent="0.15">
      <c r="Q24" s="284"/>
    </row>
    <row r="25" spans="12:34" x14ac:dyDescent="0.15"/>
    <row r="26" spans="12:34" x14ac:dyDescent="0.15"/>
    <row r="27" spans="12:34" x14ac:dyDescent="0.15"/>
    <row r="28" spans="12:34" x14ac:dyDescent="0.15">
      <c r="O28" s="284"/>
      <c r="T28" s="284"/>
      <c r="AH28" s="284"/>
    </row>
    <row r="29" spans="12:34" x14ac:dyDescent="0.15"/>
    <row r="30" spans="12:34" x14ac:dyDescent="0.15"/>
    <row r="31" spans="12:34" x14ac:dyDescent="0.15">
      <c r="Q31" s="284"/>
    </row>
    <row r="32" spans="12:34" x14ac:dyDescent="0.15">
      <c r="L32" s="284"/>
    </row>
    <row r="33" spans="2:34" x14ac:dyDescent="0.15">
      <c r="C33" s="284"/>
      <c r="E33" s="284"/>
      <c r="G33" s="284"/>
      <c r="I33" s="284"/>
      <c r="X33" s="284"/>
    </row>
    <row r="34" spans="2:34" x14ac:dyDescent="0.15">
      <c r="B34" s="284"/>
      <c r="P34" s="284"/>
      <c r="R34" s="284"/>
      <c r="T34" s="284"/>
    </row>
    <row r="35" spans="2:34" x14ac:dyDescent="0.15">
      <c r="D35" s="284"/>
      <c r="W35" s="284"/>
      <c r="AC35" s="284"/>
      <c r="AD35" s="284"/>
      <c r="AE35" s="284"/>
      <c r="AF35" s="284"/>
      <c r="AG35" s="284"/>
      <c r="AH35" s="284"/>
    </row>
    <row r="36" spans="2:34" x14ac:dyDescent="0.15">
      <c r="H36" s="284"/>
      <c r="J36" s="284"/>
      <c r="K36" s="284"/>
      <c r="M36" s="284"/>
      <c r="Y36" s="284"/>
      <c r="Z36" s="284"/>
      <c r="AA36" s="284"/>
      <c r="AB36" s="284"/>
      <c r="AC36" s="284"/>
      <c r="AD36" s="284"/>
      <c r="AE36" s="284"/>
      <c r="AF36" s="284"/>
      <c r="AG36" s="284"/>
      <c r="AH36" s="284"/>
    </row>
    <row r="37" spans="2:34" x14ac:dyDescent="0.15">
      <c r="AH37" s="284"/>
    </row>
    <row r="38" spans="2:34" x14ac:dyDescent="0.15">
      <c r="AG38" s="284"/>
      <c r="AH38" s="284"/>
    </row>
    <row r="39" spans="2:34" x14ac:dyDescent="0.15"/>
    <row r="40" spans="2:34" x14ac:dyDescent="0.15">
      <c r="X40" s="284"/>
    </row>
    <row r="41" spans="2:34" x14ac:dyDescent="0.15">
      <c r="R41" s="284"/>
    </row>
    <row r="42" spans="2:34" x14ac:dyDescent="0.15">
      <c r="W42" s="284"/>
    </row>
    <row r="43" spans="2:34" x14ac:dyDescent="0.15">
      <c r="Y43" s="284"/>
      <c r="Z43" s="284"/>
      <c r="AA43" s="284"/>
      <c r="AB43" s="284"/>
      <c r="AC43" s="284"/>
      <c r="AD43" s="284"/>
      <c r="AE43" s="284"/>
      <c r="AF43" s="284"/>
      <c r="AG43" s="284"/>
      <c r="AH43" s="284"/>
    </row>
    <row r="44" spans="2:34" x14ac:dyDescent="0.15">
      <c r="AH44" s="284"/>
    </row>
    <row r="45" spans="2:34" x14ac:dyDescent="0.15">
      <c r="X45" s="284"/>
    </row>
    <row r="46" spans="2:34" x14ac:dyDescent="0.15"/>
    <row r="47" spans="2:34" x14ac:dyDescent="0.15"/>
    <row r="48" spans="2:34" x14ac:dyDescent="0.15">
      <c r="W48" s="284"/>
      <c r="Y48" s="284"/>
      <c r="Z48" s="284"/>
      <c r="AA48" s="284"/>
      <c r="AB48" s="284"/>
      <c r="AC48" s="284"/>
      <c r="AD48" s="284"/>
      <c r="AE48" s="284"/>
      <c r="AF48" s="284"/>
      <c r="AG48" s="284"/>
      <c r="AH48" s="284"/>
    </row>
    <row r="49" spans="28:34" x14ac:dyDescent="0.15"/>
    <row r="50" spans="28:34" x14ac:dyDescent="0.15">
      <c r="AE50" s="284"/>
      <c r="AF50" s="284"/>
      <c r="AG50" s="284"/>
      <c r="AH50" s="284"/>
    </row>
    <row r="51" spans="28:34" x14ac:dyDescent="0.15">
      <c r="AC51" s="284"/>
      <c r="AD51" s="284"/>
      <c r="AE51" s="284"/>
      <c r="AF51" s="284"/>
      <c r="AG51" s="284"/>
      <c r="AH51" s="284"/>
    </row>
    <row r="52" spans="28:34" x14ac:dyDescent="0.15"/>
    <row r="53" spans="28:34" x14ac:dyDescent="0.15">
      <c r="AF53" s="284"/>
      <c r="AG53" s="284"/>
      <c r="AH53" s="284"/>
    </row>
    <row r="54" spans="28:34" x14ac:dyDescent="0.15">
      <c r="AH54" s="284"/>
    </row>
    <row r="55" spans="28:34" x14ac:dyDescent="0.15"/>
    <row r="56" spans="28:34" x14ac:dyDescent="0.15">
      <c r="AB56" s="284"/>
      <c r="AC56" s="284"/>
      <c r="AD56" s="284"/>
      <c r="AE56" s="284"/>
      <c r="AF56" s="284"/>
      <c r="AG56" s="284"/>
      <c r="AH56" s="284"/>
    </row>
    <row r="57" spans="28:34" x14ac:dyDescent="0.15">
      <c r="AH57" s="284"/>
    </row>
    <row r="58" spans="28:34" x14ac:dyDescent="0.15">
      <c r="AH58" s="284"/>
    </row>
    <row r="59" spans="28:34" x14ac:dyDescent="0.15">
      <c r="AG59" s="284"/>
      <c r="AH59" s="284"/>
    </row>
    <row r="60" spans="28:34" x14ac:dyDescent="0.15"/>
    <row r="61" spans="28:34" x14ac:dyDescent="0.15"/>
    <row r="62" spans="28:34" x14ac:dyDescent="0.15"/>
    <row r="63" spans="28:34" x14ac:dyDescent="0.15">
      <c r="AH63" s="284"/>
    </row>
    <row r="64" spans="28:34" x14ac:dyDescent="0.15">
      <c r="AG64" s="284"/>
      <c r="AH64" s="284"/>
    </row>
    <row r="65" spans="28:34" x14ac:dyDescent="0.15"/>
    <row r="66" spans="28:34" x14ac:dyDescent="0.15"/>
    <row r="67" spans="28:34" x14ac:dyDescent="0.15"/>
    <row r="68" spans="28:34" x14ac:dyDescent="0.15">
      <c r="AB68" s="284"/>
      <c r="AC68" s="284"/>
      <c r="AD68" s="284"/>
      <c r="AE68" s="284"/>
      <c r="AF68" s="284"/>
      <c r="AG68" s="284"/>
      <c r="AH68" s="284"/>
    </row>
    <row r="69" spans="28:34" x14ac:dyDescent="0.15">
      <c r="AF69" s="284"/>
      <c r="AG69" s="284"/>
      <c r="AH69" s="284"/>
    </row>
    <row r="70" spans="28:34" x14ac:dyDescent="0.15"/>
    <row r="71" spans="28:34" x14ac:dyDescent="0.15"/>
    <row r="72" spans="28:34" x14ac:dyDescent="0.15"/>
    <row r="73" spans="28:34" x14ac:dyDescent="0.15"/>
    <row r="74" spans="28:34" x14ac:dyDescent="0.15"/>
    <row r="75" spans="28:34" x14ac:dyDescent="0.15">
      <c r="AH75" s="284"/>
    </row>
    <row r="76" spans="28:34" x14ac:dyDescent="0.15">
      <c r="AF76" s="284"/>
      <c r="AG76" s="284"/>
      <c r="AH76" s="284"/>
    </row>
    <row r="77" spans="28:34" x14ac:dyDescent="0.15">
      <c r="AG77" s="284"/>
      <c r="AH77" s="284"/>
    </row>
    <row r="78" spans="28:34" x14ac:dyDescent="0.15"/>
    <row r="79" spans="28:34" x14ac:dyDescent="0.15"/>
    <row r="80" spans="28:34" x14ac:dyDescent="0.15"/>
    <row r="81" spans="25:34" x14ac:dyDescent="0.15"/>
    <row r="82" spans="25:34" x14ac:dyDescent="0.15">
      <c r="Y82" s="284"/>
    </row>
    <row r="83" spans="25:34" x14ac:dyDescent="0.15">
      <c r="Y83" s="284"/>
      <c r="Z83" s="284"/>
      <c r="AA83" s="284"/>
      <c r="AB83" s="284"/>
      <c r="AC83" s="284"/>
      <c r="AD83" s="284"/>
      <c r="AE83" s="284"/>
      <c r="AF83" s="284"/>
      <c r="AG83" s="284"/>
      <c r="AH83" s="284"/>
    </row>
    <row r="84" spans="25:34" x14ac:dyDescent="0.15"/>
    <row r="85" spans="25:34" x14ac:dyDescent="0.15"/>
    <row r="86" spans="25:34" x14ac:dyDescent="0.15"/>
    <row r="87" spans="25:34" x14ac:dyDescent="0.15"/>
    <row r="88" spans="25:34" x14ac:dyDescent="0.15">
      <c r="AH88" s="284"/>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4"/>
      <c r="AG94" s="284"/>
      <c r="AH94" s="284"/>
    </row>
    <row r="95" spans="25:34" ht="13.5" customHeight="1" x14ac:dyDescent="0.15">
      <c r="AH95" s="28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4"/>
    </row>
    <row r="102" spans="33:34" ht="13.5" customHeight="1" x14ac:dyDescent="0.15"/>
    <row r="103" spans="33:34" ht="13.5" customHeight="1" x14ac:dyDescent="0.15"/>
    <row r="104" spans="33:34" ht="13.5" customHeight="1" x14ac:dyDescent="0.15">
      <c r="AG104" s="284"/>
      <c r="AH104" s="28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4"/>
    </row>
    <row r="117" spans="34:122" ht="13.5" customHeight="1" x14ac:dyDescent="0.15"/>
    <row r="118" spans="34:122" ht="13.5" customHeight="1" x14ac:dyDescent="0.15"/>
    <row r="119" spans="34:122" ht="13.5" customHeight="1" x14ac:dyDescent="0.15"/>
    <row r="120" spans="34:122" ht="13.5" customHeight="1" x14ac:dyDescent="0.15">
      <c r="AH120" s="284"/>
    </row>
    <row r="121" spans="34:122" ht="13.5" customHeight="1" x14ac:dyDescent="0.15">
      <c r="AH121" s="284"/>
    </row>
    <row r="122" spans="34:122" ht="13.5" customHeight="1" x14ac:dyDescent="0.15"/>
    <row r="123" spans="34:122" ht="13.5" customHeight="1" x14ac:dyDescent="0.15"/>
    <row r="124" spans="34:122" ht="13.5" customHeight="1" x14ac:dyDescent="0.15"/>
    <row r="125" spans="34:122" ht="13.5" customHeight="1" x14ac:dyDescent="0.15">
      <c r="DR125" s="284" t="s">
        <v>492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G901P5/PjkekEcEFwNpMokPKQUGYI6t8cmUuVZcZQNNsy0wuSv311kEh4IPpBSJy2KtiUT75BZv6MSyA0tD/RA==" saltValue="Z7pXaIgO90s3FXhQxBBzY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3" customWidth="1"/>
    <col min="2" max="8" width="13.375" style="143" customWidth="1"/>
    <col min="9" max="16384" width="11.125" style="143"/>
  </cols>
  <sheetData>
    <row r="1" spans="1:8" x14ac:dyDescent="0.15">
      <c r="A1" s="137"/>
      <c r="B1" s="138"/>
      <c r="C1" s="139"/>
      <c r="D1" s="140"/>
      <c r="E1" s="141"/>
      <c r="F1" s="141"/>
      <c r="G1" s="141"/>
      <c r="H1" s="142"/>
    </row>
    <row r="2" spans="1:8" x14ac:dyDescent="0.15">
      <c r="A2" s="144"/>
      <c r="B2" s="145"/>
      <c r="C2" s="146"/>
      <c r="D2" s="147" t="s">
        <v>51</v>
      </c>
      <c r="E2" s="148"/>
      <c r="F2" s="149" t="s">
        <v>543</v>
      </c>
      <c r="G2" s="150"/>
      <c r="H2" s="151"/>
    </row>
    <row r="3" spans="1:8" x14ac:dyDescent="0.15">
      <c r="A3" s="147" t="s">
        <v>536</v>
      </c>
      <c r="B3" s="152"/>
      <c r="C3" s="153"/>
      <c r="D3" s="154">
        <v>635828</v>
      </c>
      <c r="E3" s="155"/>
      <c r="F3" s="156">
        <v>288550</v>
      </c>
      <c r="G3" s="157"/>
      <c r="H3" s="158"/>
    </row>
    <row r="4" spans="1:8" x14ac:dyDescent="0.15">
      <c r="A4" s="159"/>
      <c r="B4" s="160"/>
      <c r="C4" s="161"/>
      <c r="D4" s="162">
        <v>446720</v>
      </c>
      <c r="E4" s="163"/>
      <c r="F4" s="164">
        <v>141525</v>
      </c>
      <c r="G4" s="165"/>
      <c r="H4" s="166"/>
    </row>
    <row r="5" spans="1:8" x14ac:dyDescent="0.15">
      <c r="A5" s="147" t="s">
        <v>538</v>
      </c>
      <c r="B5" s="152"/>
      <c r="C5" s="153"/>
      <c r="D5" s="154">
        <v>389816</v>
      </c>
      <c r="E5" s="155"/>
      <c r="F5" s="156">
        <v>287914</v>
      </c>
      <c r="G5" s="157"/>
      <c r="H5" s="158"/>
    </row>
    <row r="6" spans="1:8" x14ac:dyDescent="0.15">
      <c r="A6" s="159"/>
      <c r="B6" s="160"/>
      <c r="C6" s="161"/>
      <c r="D6" s="162">
        <v>263842</v>
      </c>
      <c r="E6" s="163"/>
      <c r="F6" s="164">
        <v>146531</v>
      </c>
      <c r="G6" s="165"/>
      <c r="H6" s="166"/>
    </row>
    <row r="7" spans="1:8" x14ac:dyDescent="0.15">
      <c r="A7" s="147" t="s">
        <v>539</v>
      </c>
      <c r="B7" s="152"/>
      <c r="C7" s="153"/>
      <c r="D7" s="154">
        <v>458563</v>
      </c>
      <c r="E7" s="155"/>
      <c r="F7" s="156">
        <v>310300</v>
      </c>
      <c r="G7" s="157"/>
      <c r="H7" s="158"/>
    </row>
    <row r="8" spans="1:8" x14ac:dyDescent="0.15">
      <c r="A8" s="159"/>
      <c r="B8" s="160"/>
      <c r="C8" s="161"/>
      <c r="D8" s="162">
        <v>277074</v>
      </c>
      <c r="E8" s="163"/>
      <c r="F8" s="164">
        <v>157576</v>
      </c>
      <c r="G8" s="165"/>
      <c r="H8" s="166"/>
    </row>
    <row r="9" spans="1:8" x14ac:dyDescent="0.15">
      <c r="A9" s="147" t="s">
        <v>540</v>
      </c>
      <c r="B9" s="152"/>
      <c r="C9" s="153"/>
      <c r="D9" s="154">
        <v>424310</v>
      </c>
      <c r="E9" s="155"/>
      <c r="F9" s="156">
        <v>317319</v>
      </c>
      <c r="G9" s="157"/>
      <c r="H9" s="158"/>
    </row>
    <row r="10" spans="1:8" x14ac:dyDescent="0.15">
      <c r="A10" s="159"/>
      <c r="B10" s="160"/>
      <c r="C10" s="161"/>
      <c r="D10" s="162">
        <v>182839</v>
      </c>
      <c r="E10" s="163"/>
      <c r="F10" s="164">
        <v>164214</v>
      </c>
      <c r="G10" s="165"/>
      <c r="H10" s="166"/>
    </row>
    <row r="11" spans="1:8" x14ac:dyDescent="0.15">
      <c r="A11" s="147" t="s">
        <v>541</v>
      </c>
      <c r="B11" s="152"/>
      <c r="C11" s="153"/>
      <c r="D11" s="154">
        <v>259343</v>
      </c>
      <c r="E11" s="155"/>
      <c r="F11" s="156">
        <v>289738</v>
      </c>
      <c r="G11" s="157"/>
      <c r="H11" s="158"/>
    </row>
    <row r="12" spans="1:8" x14ac:dyDescent="0.15">
      <c r="A12" s="159"/>
      <c r="B12" s="160"/>
      <c r="C12" s="167"/>
      <c r="D12" s="162">
        <v>151185</v>
      </c>
      <c r="E12" s="163"/>
      <c r="F12" s="164">
        <v>156238</v>
      </c>
      <c r="G12" s="165"/>
      <c r="H12" s="166"/>
    </row>
    <row r="13" spans="1:8" x14ac:dyDescent="0.15">
      <c r="A13" s="147"/>
      <c r="B13" s="152"/>
      <c r="C13" s="168"/>
      <c r="D13" s="169">
        <v>433572</v>
      </c>
      <c r="E13" s="170"/>
      <c r="F13" s="171">
        <v>298764</v>
      </c>
      <c r="G13" s="172"/>
      <c r="H13" s="158"/>
    </row>
    <row r="14" spans="1:8" x14ac:dyDescent="0.15">
      <c r="A14" s="159"/>
      <c r="B14" s="160"/>
      <c r="C14" s="161"/>
      <c r="D14" s="162">
        <v>264332</v>
      </c>
      <c r="E14" s="163"/>
      <c r="F14" s="164">
        <v>153217</v>
      </c>
      <c r="G14" s="165"/>
      <c r="H14" s="166"/>
    </row>
    <row r="17" spans="1:11" x14ac:dyDescent="0.15">
      <c r="A17" s="143" t="s">
        <v>52</v>
      </c>
    </row>
    <row r="18" spans="1:11" x14ac:dyDescent="0.15">
      <c r="A18" s="173"/>
      <c r="B18" s="173" t="str">
        <f>実質収支比率等に係る経年分析!F$46</f>
        <v>H26</v>
      </c>
      <c r="C18" s="173" t="str">
        <f>実質収支比率等に係る経年分析!G$46</f>
        <v>H27</v>
      </c>
      <c r="D18" s="173" t="str">
        <f>実質収支比率等に係る経年分析!H$46</f>
        <v>H28</v>
      </c>
      <c r="E18" s="173" t="str">
        <f>実質収支比率等に係る経年分析!I$46</f>
        <v>H29</v>
      </c>
      <c r="F18" s="173" t="str">
        <f>実質収支比率等に係る経年分析!J$46</f>
        <v>H30</v>
      </c>
    </row>
    <row r="19" spans="1:11" x14ac:dyDescent="0.15">
      <c r="A19" s="173" t="s">
        <v>53</v>
      </c>
      <c r="B19" s="173">
        <f>ROUND(VALUE(SUBSTITUTE(実質収支比率等に係る経年分析!F$48,"▲","-")),2)</f>
        <v>4.5599999999999996</v>
      </c>
      <c r="C19" s="173">
        <f>ROUND(VALUE(SUBSTITUTE(実質収支比率等に係る経年分析!G$48,"▲","-")),2)</f>
        <v>4.62</v>
      </c>
      <c r="D19" s="173">
        <f>ROUND(VALUE(SUBSTITUTE(実質収支比率等に係る経年分析!H$48,"▲","-")),2)</f>
        <v>4.1500000000000004</v>
      </c>
      <c r="E19" s="173">
        <f>ROUND(VALUE(SUBSTITUTE(実質収支比率等に係る経年分析!I$48,"▲","-")),2)</f>
        <v>2.5099999999999998</v>
      </c>
      <c r="F19" s="173">
        <f>ROUND(VALUE(SUBSTITUTE(実質収支比率等に係る経年分析!J$48,"▲","-")),2)</f>
        <v>3.4</v>
      </c>
    </row>
    <row r="20" spans="1:11" x14ac:dyDescent="0.15">
      <c r="A20" s="173" t="s">
        <v>54</v>
      </c>
      <c r="B20" s="173">
        <f>ROUND(VALUE(SUBSTITUTE(実質収支比率等に係る経年分析!F$47,"▲","-")),2)</f>
        <v>53.76</v>
      </c>
      <c r="C20" s="173">
        <f>ROUND(VALUE(SUBSTITUTE(実質収支比率等に係る経年分析!G$47,"▲","-")),2)</f>
        <v>53.34</v>
      </c>
      <c r="D20" s="173">
        <f>ROUND(VALUE(SUBSTITUTE(実質収支比率等に係る経年分析!H$47,"▲","-")),2)</f>
        <v>49.47</v>
      </c>
      <c r="E20" s="173">
        <f>ROUND(VALUE(SUBSTITUTE(実質収支比率等に係る経年分析!I$47,"▲","-")),2)</f>
        <v>47.02</v>
      </c>
      <c r="F20" s="173">
        <f>ROUND(VALUE(SUBSTITUTE(実質収支比率等に係る経年分析!J$47,"▲","-")),2)</f>
        <v>39.65</v>
      </c>
    </row>
    <row r="21" spans="1:11" x14ac:dyDescent="0.15">
      <c r="A21" s="173" t="s">
        <v>55</v>
      </c>
      <c r="B21" s="173">
        <f>IF(ISNUMBER(VALUE(SUBSTITUTE(実質収支比率等に係る経年分析!F$49,"▲","-"))),ROUND(VALUE(SUBSTITUTE(実質収支比率等に係る経年分析!F$49,"▲","-")),2),NA())</f>
        <v>-4.13</v>
      </c>
      <c r="C21" s="173">
        <f>IF(ISNUMBER(VALUE(SUBSTITUTE(実質収支比率等に係る経年分析!G$49,"▲","-"))),ROUND(VALUE(SUBSTITUTE(実質収支比率等に係る経年分析!G$49,"▲","-")),2),NA())</f>
        <v>2.1800000000000002</v>
      </c>
      <c r="D21" s="173">
        <f>IF(ISNUMBER(VALUE(SUBSTITUTE(実質収支比率等に係る経年分析!H$49,"▲","-"))),ROUND(VALUE(SUBSTITUTE(実質収支比率等に係る経年分析!H$49,"▲","-")),2),NA())</f>
        <v>-6.76</v>
      </c>
      <c r="E21" s="173">
        <f>IF(ISNUMBER(VALUE(SUBSTITUTE(実質収支比率等に係る経年分析!I$49,"▲","-"))),ROUND(VALUE(SUBSTITUTE(実質収支比率等に係る経年分析!I$49,"▲","-")),2),NA())</f>
        <v>-5.61</v>
      </c>
      <c r="F21" s="173">
        <f>IF(ISNUMBER(VALUE(SUBSTITUTE(実質収支比率等に係る経年分析!J$49,"▲","-"))),ROUND(VALUE(SUBSTITUTE(実質収支比率等に係る経年分析!J$49,"▲","-")),2),NA())</f>
        <v>-7.07</v>
      </c>
    </row>
    <row r="24" spans="1:11" x14ac:dyDescent="0.15">
      <c r="A24" s="143" t="s">
        <v>56</v>
      </c>
    </row>
    <row r="25" spans="1:11" x14ac:dyDescent="0.15">
      <c r="A25" s="174"/>
      <c r="B25" s="174" t="str">
        <f>連結実質赤字比率に係る赤字・黒字の構成分析!F$33</f>
        <v>H26</v>
      </c>
      <c r="C25" s="174"/>
      <c r="D25" s="174" t="str">
        <f>連結実質赤字比率に係る赤字・黒字の構成分析!G$33</f>
        <v>H27</v>
      </c>
      <c r="E25" s="174"/>
      <c r="F25" s="174" t="str">
        <f>連結実質赤字比率に係る赤字・黒字の構成分析!H$33</f>
        <v>H28</v>
      </c>
      <c r="G25" s="174"/>
      <c r="H25" s="174" t="str">
        <f>連結実質赤字比率に係る赤字・黒字の構成分析!I$33</f>
        <v>H29</v>
      </c>
      <c r="I25" s="174"/>
      <c r="J25" s="174" t="str">
        <f>連結実質赤字比率に係る赤字・黒字の構成分析!J$33</f>
        <v>H30</v>
      </c>
      <c r="K25" s="174"/>
    </row>
    <row r="26" spans="1:11" x14ac:dyDescent="0.15">
      <c r="A26" s="174"/>
      <c r="B26" s="174" t="s">
        <v>57</v>
      </c>
      <c r="C26" s="174" t="s">
        <v>58</v>
      </c>
      <c r="D26" s="174" t="s">
        <v>57</v>
      </c>
      <c r="E26" s="174" t="s">
        <v>58</v>
      </c>
      <c r="F26" s="174" t="s">
        <v>57</v>
      </c>
      <c r="G26" s="174" t="s">
        <v>58</v>
      </c>
      <c r="H26" s="174" t="s">
        <v>57</v>
      </c>
      <c r="I26" s="174" t="s">
        <v>58</v>
      </c>
      <c r="J26" s="174" t="s">
        <v>57</v>
      </c>
      <c r="K26" s="174" t="s">
        <v>58</v>
      </c>
    </row>
    <row r="27" spans="1:11" x14ac:dyDescent="0.15">
      <c r="A27" s="174" t="str">
        <f>IF(連結実質赤字比率に係る赤字・黒字の構成分析!C$43="",NA(),連結実質赤字比率に係る赤字・黒字の構成分析!C$43)</f>
        <v>その他会計（黒字）</v>
      </c>
      <c r="B27" s="174" t="e">
        <f>IF(ROUND(VALUE(SUBSTITUTE(連結実質赤字比率に係る赤字・黒字の構成分析!F$43,"▲", "-")), 2) &lt; 0, ABS(ROUND(VALUE(SUBSTITUTE(連結実質赤字比率に係る赤字・黒字の構成分析!F$43,"▲", "-")), 2)), NA())</f>
        <v>#VALUE!</v>
      </c>
      <c r="C27" s="174" t="e">
        <f>IF(ROUND(VALUE(SUBSTITUTE(連結実質赤字比率に係る赤字・黒字の構成分析!F$43,"▲", "-")), 2) &gt;= 0, ABS(ROUND(VALUE(SUBSTITUTE(連結実質赤字比率に係る赤字・黒字の構成分析!F$43,"▲", "-")), 2)), NA())</f>
        <v>#VALUE!</v>
      </c>
      <c r="D27" s="174" t="e">
        <f>IF(ROUND(VALUE(SUBSTITUTE(連結実質赤字比率に係る赤字・黒字の構成分析!G$43,"▲", "-")), 2) &lt; 0, ABS(ROUND(VALUE(SUBSTITUTE(連結実質赤字比率に係る赤字・黒字の構成分析!G$43,"▲", "-")), 2)), NA())</f>
        <v>#VALUE!</v>
      </c>
      <c r="E27" s="174" t="e">
        <f>IF(ROUND(VALUE(SUBSTITUTE(連結実質赤字比率に係る赤字・黒字の構成分析!G$43,"▲", "-")), 2) &gt;= 0, ABS(ROUND(VALUE(SUBSTITUTE(連結実質赤字比率に係る赤字・黒字の構成分析!G$43,"▲", "-")), 2)), NA())</f>
        <v>#VALUE!</v>
      </c>
      <c r="F27" s="174" t="e">
        <f>IF(ROUND(VALUE(SUBSTITUTE(連結実質赤字比率に係る赤字・黒字の構成分析!H$43,"▲", "-")), 2) &lt; 0, ABS(ROUND(VALUE(SUBSTITUTE(連結実質赤字比率に係る赤字・黒字の構成分析!H$43,"▲", "-")), 2)), NA())</f>
        <v>#VALUE!</v>
      </c>
      <c r="G27" s="174" t="e">
        <f>IF(ROUND(VALUE(SUBSTITUTE(連結実質赤字比率に係る赤字・黒字の構成分析!H$43,"▲", "-")), 2) &gt;= 0, ABS(ROUND(VALUE(SUBSTITUTE(連結実質赤字比率に係る赤字・黒字の構成分析!H$43,"▲", "-")), 2)), NA())</f>
        <v>#VALUE!</v>
      </c>
      <c r="H27" s="174" t="e">
        <f>IF(ROUND(VALUE(SUBSTITUTE(連結実質赤字比率に係る赤字・黒字の構成分析!I$43,"▲", "-")), 2) &lt; 0, ABS(ROUND(VALUE(SUBSTITUTE(連結実質赤字比率に係る赤字・黒字の構成分析!I$43,"▲", "-")), 2)), NA())</f>
        <v>#VALUE!</v>
      </c>
      <c r="I27" s="174" t="e">
        <f>IF(ROUND(VALUE(SUBSTITUTE(連結実質赤字比率に係る赤字・黒字の構成分析!I$43,"▲", "-")), 2) &gt;= 0, ABS(ROUND(VALUE(SUBSTITUTE(連結実質赤字比率に係る赤字・黒字の構成分析!I$43,"▲", "-")), 2)), NA())</f>
        <v>#VALUE!</v>
      </c>
      <c r="J27" s="174" t="e">
        <f>IF(ROUND(VALUE(SUBSTITUTE(連結実質赤字比率に係る赤字・黒字の構成分析!J$43,"▲", "-")), 2) &lt; 0, ABS(ROUND(VALUE(SUBSTITUTE(連結実質赤字比率に係る赤字・黒字の構成分析!J$43,"▲", "-")), 2)), NA())</f>
        <v>#VALUE!</v>
      </c>
      <c r="K27" s="174" t="e">
        <f>IF(ROUND(VALUE(SUBSTITUTE(連結実質赤字比率に係る赤字・黒字の構成分析!J$43,"▲", "-")), 2) &gt;= 0, ABS(ROUND(VALUE(SUBSTITUTE(連結実質赤字比率に係る赤字・黒字の構成分析!J$43,"▲", "-")), 2)), NA())</f>
        <v>#VALUE!</v>
      </c>
    </row>
    <row r="28" spans="1:11" x14ac:dyDescent="0.15">
      <c r="A28" s="174" t="str">
        <f>IF(連結実質赤字比率に係る赤字・黒字の構成分析!C$42="",NA(),連結実質赤字比率に係る赤字・黒字の構成分析!C$42)</f>
        <v>その他会計（赤字）</v>
      </c>
      <c r="B28" s="174" t="e">
        <f>IF(ROUND(VALUE(SUBSTITUTE(連結実質赤字比率に係る赤字・黒字の構成分析!F$42,"▲", "-")), 2) &lt; 0, ABS(ROUND(VALUE(SUBSTITUTE(連結実質赤字比率に係る赤字・黒字の構成分析!F$42,"▲", "-")), 2)), NA())</f>
        <v>#VALUE!</v>
      </c>
      <c r="C28" s="174" t="e">
        <f>IF(ROUND(VALUE(SUBSTITUTE(連結実質赤字比率に係る赤字・黒字の構成分析!F$42,"▲", "-")), 2) &gt;= 0, ABS(ROUND(VALUE(SUBSTITUTE(連結実質赤字比率に係る赤字・黒字の構成分析!F$42,"▲", "-")), 2)), NA())</f>
        <v>#VALUE!</v>
      </c>
      <c r="D28" s="174" t="e">
        <f>IF(ROUND(VALUE(SUBSTITUTE(連結実質赤字比率に係る赤字・黒字の構成分析!G$42,"▲", "-")), 2) &lt; 0, ABS(ROUND(VALUE(SUBSTITUTE(連結実質赤字比率に係る赤字・黒字の構成分析!G$42,"▲", "-")), 2)), NA())</f>
        <v>#VALUE!</v>
      </c>
      <c r="E28" s="174" t="e">
        <f>IF(ROUND(VALUE(SUBSTITUTE(連結実質赤字比率に係る赤字・黒字の構成分析!G$42,"▲", "-")), 2) &gt;= 0, ABS(ROUND(VALUE(SUBSTITUTE(連結実質赤字比率に係る赤字・黒字の構成分析!G$42,"▲", "-")), 2)), NA())</f>
        <v>#VALUE!</v>
      </c>
      <c r="F28" s="174" t="e">
        <f>IF(ROUND(VALUE(SUBSTITUTE(連結実質赤字比率に係る赤字・黒字の構成分析!H$42,"▲", "-")), 2) &lt; 0, ABS(ROUND(VALUE(SUBSTITUTE(連結実質赤字比率に係る赤字・黒字の構成分析!H$42,"▲", "-")), 2)), NA())</f>
        <v>#VALUE!</v>
      </c>
      <c r="G28" s="174" t="e">
        <f>IF(ROUND(VALUE(SUBSTITUTE(連結実質赤字比率に係る赤字・黒字の構成分析!H$42,"▲", "-")), 2) &gt;= 0, ABS(ROUND(VALUE(SUBSTITUTE(連結実質赤字比率に係る赤字・黒字の構成分析!H$42,"▲", "-")), 2)), NA())</f>
        <v>#VALUE!</v>
      </c>
      <c r="H28" s="174" t="e">
        <f>IF(ROUND(VALUE(SUBSTITUTE(連結実質赤字比率に係る赤字・黒字の構成分析!I$42,"▲", "-")), 2) &lt; 0, ABS(ROUND(VALUE(SUBSTITUTE(連結実質赤字比率に係る赤字・黒字の構成分析!I$42,"▲", "-")), 2)), NA())</f>
        <v>#VALUE!</v>
      </c>
      <c r="I28" s="174" t="e">
        <f>IF(ROUND(VALUE(SUBSTITUTE(連結実質赤字比率に係る赤字・黒字の構成分析!I$42,"▲", "-")), 2) &gt;= 0, ABS(ROUND(VALUE(SUBSTITUTE(連結実質赤字比率に係る赤字・黒字の構成分析!I$42,"▲", "-")), 2)), NA())</f>
        <v>#VALUE!</v>
      </c>
      <c r="J28" s="174" t="e">
        <f>IF(ROUND(VALUE(SUBSTITUTE(連結実質赤字比率に係る赤字・黒字の構成分析!J$42,"▲", "-")), 2) &lt; 0, ABS(ROUND(VALUE(SUBSTITUTE(連結実質赤字比率に係る赤字・黒字の構成分析!J$42,"▲", "-")), 2)), NA())</f>
        <v>#VALUE!</v>
      </c>
      <c r="K28" s="174" t="e">
        <f>IF(ROUND(VALUE(SUBSTITUTE(連結実質赤字比率に係る赤字・黒字の構成分析!J$42,"▲", "-")), 2) &gt;= 0, ABS(ROUND(VALUE(SUBSTITUTE(連結実質赤字比率に係る赤字・黒字の構成分析!J$42,"▲", "-")), 2)), NA())</f>
        <v>#VALUE!</v>
      </c>
    </row>
    <row r="29" spans="1:11" x14ac:dyDescent="0.15">
      <c r="A29" s="174" t="str">
        <f>IF(連結実質赤字比率に係る赤字・黒字の構成分析!C$41="",NA(),連結実質赤字比率に係る赤字・黒字の構成分析!C$41)</f>
        <v>後期高齢者医療事業特別会計</v>
      </c>
      <c r="B29" s="174" t="e">
        <f>IF(ROUND(VALUE(SUBSTITUTE(連結実質赤字比率に係る赤字・黒字の構成分析!F$41,"▲", "-")), 2) &lt; 0, ABS(ROUND(VALUE(SUBSTITUTE(連結実質赤字比率に係る赤字・黒字の構成分析!F$41,"▲", "-")), 2)), NA())</f>
        <v>#N/A</v>
      </c>
      <c r="C29" s="174">
        <f>IF(ROUND(VALUE(SUBSTITUTE(連結実質赤字比率に係る赤字・黒字の構成分析!F$41,"▲", "-")), 2) &gt;= 0, ABS(ROUND(VALUE(SUBSTITUTE(連結実質赤字比率に係る赤字・黒字の構成分析!F$41,"▲", "-")), 2)), NA())</f>
        <v>0.02</v>
      </c>
      <c r="D29" s="174" t="e">
        <f>IF(ROUND(VALUE(SUBSTITUTE(連結実質赤字比率に係る赤字・黒字の構成分析!G$41,"▲", "-")), 2) &lt; 0, ABS(ROUND(VALUE(SUBSTITUTE(連結実質赤字比率に係る赤字・黒字の構成分析!G$41,"▲", "-")), 2)), NA())</f>
        <v>#N/A</v>
      </c>
      <c r="E29" s="174">
        <f>IF(ROUND(VALUE(SUBSTITUTE(連結実質赤字比率に係る赤字・黒字の構成分析!G$41,"▲", "-")), 2) &gt;= 0, ABS(ROUND(VALUE(SUBSTITUTE(連結実質赤字比率に係る赤字・黒字の構成分析!G$41,"▲", "-")), 2)), NA())</f>
        <v>0.04</v>
      </c>
      <c r="F29" s="174" t="e">
        <f>IF(ROUND(VALUE(SUBSTITUTE(連結実質赤字比率に係る赤字・黒字の構成分析!H$41,"▲", "-")), 2) &lt; 0, ABS(ROUND(VALUE(SUBSTITUTE(連結実質赤字比率に係る赤字・黒字の構成分析!H$41,"▲", "-")), 2)), NA())</f>
        <v>#N/A</v>
      </c>
      <c r="G29" s="174">
        <f>IF(ROUND(VALUE(SUBSTITUTE(連結実質赤字比率に係る赤字・黒字の構成分析!H$41,"▲", "-")), 2) &gt;= 0, ABS(ROUND(VALUE(SUBSTITUTE(連結実質赤字比率に係る赤字・黒字の構成分析!H$41,"▲", "-")), 2)), NA())</f>
        <v>0.03</v>
      </c>
      <c r="H29" s="174" t="e">
        <f>IF(ROUND(VALUE(SUBSTITUTE(連結実質赤字比率に係る赤字・黒字の構成分析!I$41,"▲", "-")), 2) &lt; 0, ABS(ROUND(VALUE(SUBSTITUTE(連結実質赤字比率に係る赤字・黒字の構成分析!I$41,"▲", "-")), 2)), NA())</f>
        <v>#N/A</v>
      </c>
      <c r="I29" s="174">
        <f>IF(ROUND(VALUE(SUBSTITUTE(連結実質赤字比率に係る赤字・黒字の構成分析!I$41,"▲", "-")), 2) &gt;= 0, ABS(ROUND(VALUE(SUBSTITUTE(連結実質赤字比率に係る赤字・黒字の構成分析!I$41,"▲", "-")), 2)), NA())</f>
        <v>0.01</v>
      </c>
      <c r="J29" s="174" t="e">
        <f>IF(ROUND(VALUE(SUBSTITUTE(連結実質赤字比率に係る赤字・黒字の構成分析!J$41,"▲", "-")), 2) &lt; 0, ABS(ROUND(VALUE(SUBSTITUTE(連結実質赤字比率に係る赤字・黒字の構成分析!J$41,"▲", "-")), 2)), NA())</f>
        <v>#N/A</v>
      </c>
      <c r="K29" s="174">
        <f>IF(ROUND(VALUE(SUBSTITUTE(連結実質赤字比率に係る赤字・黒字の構成分析!J$41,"▲", "-")), 2) &gt;= 0, ABS(ROUND(VALUE(SUBSTITUTE(連結実質赤字比率に係る赤字・黒字の構成分析!J$41,"▲", "-")), 2)), NA())</f>
        <v>0.02</v>
      </c>
    </row>
    <row r="30" spans="1:11" x14ac:dyDescent="0.15">
      <c r="A30" s="174" t="str">
        <f>IF(連結実質赤字比率に係る赤字・黒字の構成分析!C$40="",NA(),連結実質赤字比率に係る赤字・黒字の構成分析!C$40)</f>
        <v>占冠村歯科診療所事業特別会計</v>
      </c>
      <c r="B30" s="174" t="e">
        <f>IF(ROUND(VALUE(SUBSTITUTE(連結実質赤字比率に係る赤字・黒字の構成分析!F$40,"▲", "-")), 2) &lt; 0, ABS(ROUND(VALUE(SUBSTITUTE(連結実質赤字比率に係る赤字・黒字の構成分析!F$40,"▲", "-")), 2)), NA())</f>
        <v>#N/A</v>
      </c>
      <c r="C30" s="174">
        <f>IF(ROUND(VALUE(SUBSTITUTE(連結実質赤字比率に係る赤字・黒字の構成分析!F$40,"▲", "-")), 2) &gt;= 0, ABS(ROUND(VALUE(SUBSTITUTE(連結実質赤字比率に係る赤字・黒字の構成分析!F$40,"▲", "-")), 2)), NA())</f>
        <v>0.13</v>
      </c>
      <c r="D30" s="174" t="e">
        <f>IF(ROUND(VALUE(SUBSTITUTE(連結実質赤字比率に係る赤字・黒字の構成分析!G$40,"▲", "-")), 2) &lt; 0, ABS(ROUND(VALUE(SUBSTITUTE(連結実質赤字比率に係る赤字・黒字の構成分析!G$40,"▲", "-")), 2)), NA())</f>
        <v>#N/A</v>
      </c>
      <c r="E30" s="174">
        <f>IF(ROUND(VALUE(SUBSTITUTE(連結実質赤字比率に係る赤字・黒字の構成分析!G$40,"▲", "-")), 2) &gt;= 0, ABS(ROUND(VALUE(SUBSTITUTE(連結実質赤字比率に係る赤字・黒字の構成分析!G$40,"▲", "-")), 2)), NA())</f>
        <v>0.2</v>
      </c>
      <c r="F30" s="174" t="e">
        <f>IF(ROUND(VALUE(SUBSTITUTE(連結実質赤字比率に係る赤字・黒字の構成分析!H$40,"▲", "-")), 2) &lt; 0, ABS(ROUND(VALUE(SUBSTITUTE(連結実質赤字比率に係る赤字・黒字の構成分析!H$40,"▲", "-")), 2)), NA())</f>
        <v>#N/A</v>
      </c>
      <c r="G30" s="174">
        <f>IF(ROUND(VALUE(SUBSTITUTE(連結実質赤字比率に係る赤字・黒字の構成分析!H$40,"▲", "-")), 2) &gt;= 0, ABS(ROUND(VALUE(SUBSTITUTE(連結実質赤字比率に係る赤字・黒字の構成分析!H$40,"▲", "-")), 2)), NA())</f>
        <v>0.1</v>
      </c>
      <c r="H30" s="174" t="e">
        <f>IF(ROUND(VALUE(SUBSTITUTE(連結実質赤字比率に係る赤字・黒字の構成分析!I$40,"▲", "-")), 2) &lt; 0, ABS(ROUND(VALUE(SUBSTITUTE(連結実質赤字比率に係る赤字・黒字の構成分析!I$40,"▲", "-")), 2)), NA())</f>
        <v>#N/A</v>
      </c>
      <c r="I30" s="174">
        <f>IF(ROUND(VALUE(SUBSTITUTE(連結実質赤字比率に係る赤字・黒字の構成分析!I$40,"▲", "-")), 2) &gt;= 0, ABS(ROUND(VALUE(SUBSTITUTE(連結実質赤字比率に係る赤字・黒字の構成分析!I$40,"▲", "-")), 2)), NA())</f>
        <v>0.05</v>
      </c>
      <c r="J30" s="174" t="e">
        <f>IF(ROUND(VALUE(SUBSTITUTE(連結実質赤字比率に係る赤字・黒字の構成分析!J$40,"▲", "-")), 2) &lt; 0, ABS(ROUND(VALUE(SUBSTITUTE(連結実質赤字比率に係る赤字・黒字の構成分析!J$40,"▲", "-")), 2)), NA())</f>
        <v>#N/A</v>
      </c>
      <c r="K30" s="174">
        <f>IF(ROUND(VALUE(SUBSTITUTE(連結実質赤字比率に係る赤字・黒字の構成分析!J$40,"▲", "-")), 2) &gt;= 0, ABS(ROUND(VALUE(SUBSTITUTE(連結実質赤字比率に係る赤字・黒字の構成分析!J$40,"▲", "-")), 2)), NA())</f>
        <v>0.02</v>
      </c>
    </row>
    <row r="31" spans="1:11" x14ac:dyDescent="0.15">
      <c r="A31" s="174" t="str">
        <f>IF(連結実質赤字比率に係る赤字・黒字の構成分析!C$39="",NA(),連結実質赤字比率に係る赤字・黒字の構成分析!C$39)</f>
        <v>国民健康保険事業特別会計</v>
      </c>
      <c r="B31" s="174" t="e">
        <f>IF(ROUND(VALUE(SUBSTITUTE(連結実質赤字比率に係る赤字・黒字の構成分析!F$39,"▲", "-")), 2) &lt; 0, ABS(ROUND(VALUE(SUBSTITUTE(連結実質赤字比率に係る赤字・黒字の構成分析!F$39,"▲", "-")), 2)), NA())</f>
        <v>#N/A</v>
      </c>
      <c r="C31" s="174">
        <f>IF(ROUND(VALUE(SUBSTITUTE(連結実質赤字比率に係る赤字・黒字の構成分析!F$39,"▲", "-")), 2) &gt;= 0, ABS(ROUND(VALUE(SUBSTITUTE(連結実質赤字比率に係る赤字・黒字の構成分析!F$39,"▲", "-")), 2)), NA())</f>
        <v>0.56999999999999995</v>
      </c>
      <c r="D31" s="174" t="e">
        <f>IF(ROUND(VALUE(SUBSTITUTE(連結実質赤字比率に係る赤字・黒字の構成分析!G$39,"▲", "-")), 2) &lt; 0, ABS(ROUND(VALUE(SUBSTITUTE(連結実質赤字比率に係る赤字・黒字の構成分析!G$39,"▲", "-")), 2)), NA())</f>
        <v>#N/A</v>
      </c>
      <c r="E31" s="174">
        <f>IF(ROUND(VALUE(SUBSTITUTE(連結実質赤字比率に係る赤字・黒字の構成分析!G$39,"▲", "-")), 2) &gt;= 0, ABS(ROUND(VALUE(SUBSTITUTE(連結実質赤字比率に係る赤字・黒字の構成分析!G$39,"▲", "-")), 2)), NA())</f>
        <v>0.56000000000000005</v>
      </c>
      <c r="F31" s="174" t="e">
        <f>IF(ROUND(VALUE(SUBSTITUTE(連結実質赤字比率に係る赤字・黒字の構成分析!H$39,"▲", "-")), 2) &lt; 0, ABS(ROUND(VALUE(SUBSTITUTE(連結実質赤字比率に係る赤字・黒字の構成分析!H$39,"▲", "-")), 2)), NA())</f>
        <v>#N/A</v>
      </c>
      <c r="G31" s="174">
        <f>IF(ROUND(VALUE(SUBSTITUTE(連結実質赤字比率に係る赤字・黒字の構成分析!H$39,"▲", "-")), 2) &gt;= 0, ABS(ROUND(VALUE(SUBSTITUTE(連結実質赤字比率に係る赤字・黒字の構成分析!H$39,"▲", "-")), 2)), NA())</f>
        <v>0.17</v>
      </c>
      <c r="H31" s="174" t="e">
        <f>IF(ROUND(VALUE(SUBSTITUTE(連結実質赤字比率に係る赤字・黒字の構成分析!I$39,"▲", "-")), 2) &lt; 0, ABS(ROUND(VALUE(SUBSTITUTE(連結実質赤字比率に係る赤字・黒字の構成分析!I$39,"▲", "-")), 2)), NA())</f>
        <v>#N/A</v>
      </c>
      <c r="I31" s="174">
        <f>IF(ROUND(VALUE(SUBSTITUTE(連結実質赤字比率に係る赤字・黒字の構成分析!I$39,"▲", "-")), 2) &gt;= 0, ABS(ROUND(VALUE(SUBSTITUTE(連結実質赤字比率に係る赤字・黒字の構成分析!I$39,"▲", "-")), 2)), NA())</f>
        <v>0.19</v>
      </c>
      <c r="J31" s="174" t="e">
        <f>IF(ROUND(VALUE(SUBSTITUTE(連結実質赤字比率に係る赤字・黒字の構成分析!J$39,"▲", "-")), 2) &lt; 0, ABS(ROUND(VALUE(SUBSTITUTE(連結実質赤字比率に係る赤字・黒字の構成分析!J$39,"▲", "-")), 2)), NA())</f>
        <v>#N/A</v>
      </c>
      <c r="K31" s="174">
        <f>IF(ROUND(VALUE(SUBSTITUTE(連結実質赤字比率に係る赤字・黒字の構成分析!J$39,"▲", "-")), 2) &gt;= 0, ABS(ROUND(VALUE(SUBSTITUTE(連結実質赤字比率に係る赤字・黒字の構成分析!J$39,"▲", "-")), 2)), NA())</f>
        <v>0.11</v>
      </c>
    </row>
    <row r="32" spans="1:11" x14ac:dyDescent="0.15">
      <c r="A32" s="174" t="str">
        <f>IF(連結実質赤字比率に係る赤字・黒字の構成分析!C$38="",NA(),連結実質赤字比率に係る赤字・黒字の構成分析!C$38)</f>
        <v>公共下水道事業特別会計</v>
      </c>
      <c r="B32" s="174" t="e">
        <f>IF(ROUND(VALUE(SUBSTITUTE(連結実質赤字比率に係る赤字・黒字の構成分析!F$38,"▲", "-")), 2) &lt; 0, ABS(ROUND(VALUE(SUBSTITUTE(連結実質赤字比率に係る赤字・黒字の構成分析!F$38,"▲", "-")), 2)), NA())</f>
        <v>#N/A</v>
      </c>
      <c r="C32" s="174">
        <f>IF(ROUND(VALUE(SUBSTITUTE(連結実質赤字比率に係る赤字・黒字の構成分析!F$38,"▲", "-")), 2) &gt;= 0, ABS(ROUND(VALUE(SUBSTITUTE(連結実質赤字比率に係る赤字・黒字の構成分析!F$38,"▲", "-")), 2)), NA())</f>
        <v>0.18</v>
      </c>
      <c r="D32" s="174" t="e">
        <f>IF(ROUND(VALUE(SUBSTITUTE(連結実質赤字比率に係る赤字・黒字の構成分析!G$38,"▲", "-")), 2) &lt; 0, ABS(ROUND(VALUE(SUBSTITUTE(連結実質赤字比率に係る赤字・黒字の構成分析!G$38,"▲", "-")), 2)), NA())</f>
        <v>#N/A</v>
      </c>
      <c r="E32" s="174">
        <f>IF(ROUND(VALUE(SUBSTITUTE(連結実質赤字比率に係る赤字・黒字の構成分析!G$38,"▲", "-")), 2) &gt;= 0, ABS(ROUND(VALUE(SUBSTITUTE(連結実質赤字比率に係る赤字・黒字の構成分析!G$38,"▲", "-")), 2)), NA())</f>
        <v>0.24</v>
      </c>
      <c r="F32" s="174" t="e">
        <f>IF(ROUND(VALUE(SUBSTITUTE(連結実質赤字比率に係る赤字・黒字の構成分析!H$38,"▲", "-")), 2) &lt; 0, ABS(ROUND(VALUE(SUBSTITUTE(連結実質赤字比率に係る赤字・黒字の構成分析!H$38,"▲", "-")), 2)), NA())</f>
        <v>#N/A</v>
      </c>
      <c r="G32" s="174">
        <f>IF(ROUND(VALUE(SUBSTITUTE(連結実質赤字比率に係る赤字・黒字の構成分析!H$38,"▲", "-")), 2) &gt;= 0, ABS(ROUND(VALUE(SUBSTITUTE(連結実質赤字比率に係る赤字・黒字の構成分析!H$38,"▲", "-")), 2)), NA())</f>
        <v>0.15</v>
      </c>
      <c r="H32" s="174" t="e">
        <f>IF(ROUND(VALUE(SUBSTITUTE(連結実質赤字比率に係る赤字・黒字の構成分析!I$38,"▲", "-")), 2) &lt; 0, ABS(ROUND(VALUE(SUBSTITUTE(連結実質赤字比率に係る赤字・黒字の構成分析!I$38,"▲", "-")), 2)), NA())</f>
        <v>#N/A</v>
      </c>
      <c r="I32" s="174">
        <f>IF(ROUND(VALUE(SUBSTITUTE(連結実質赤字比率に係る赤字・黒字の構成分析!I$38,"▲", "-")), 2) &gt;= 0, ABS(ROUND(VALUE(SUBSTITUTE(連結実質赤字比率に係る赤字・黒字の構成分析!I$38,"▲", "-")), 2)), NA())</f>
        <v>0.15</v>
      </c>
      <c r="J32" s="174" t="e">
        <f>IF(ROUND(VALUE(SUBSTITUTE(連結実質赤字比率に係る赤字・黒字の構成分析!J$38,"▲", "-")), 2) &lt; 0, ABS(ROUND(VALUE(SUBSTITUTE(連結実質赤字比率に係る赤字・黒字の構成分析!J$38,"▲", "-")), 2)), NA())</f>
        <v>#N/A</v>
      </c>
      <c r="K32" s="174">
        <f>IF(ROUND(VALUE(SUBSTITUTE(連結実質赤字比率に係る赤字・黒字の構成分析!J$38,"▲", "-")), 2) &gt;= 0, ABS(ROUND(VALUE(SUBSTITUTE(連結実質赤字比率に係る赤字・黒字の構成分析!J$38,"▲", "-")), 2)), NA())</f>
        <v>0.16</v>
      </c>
    </row>
    <row r="33" spans="1:16" x14ac:dyDescent="0.15">
      <c r="A33" s="174" t="str">
        <f>IF(連結実質赤字比率に係る赤字・黒字の構成分析!C$37="",NA(),連結実質赤字比率に係る赤字・黒字の構成分析!C$37)</f>
        <v>村立診療所特別会計</v>
      </c>
      <c r="B33" s="174" t="e">
        <f>IF(ROUND(VALUE(SUBSTITUTE(連結実質赤字比率に係る赤字・黒字の構成分析!F$37,"▲", "-")), 2) &lt; 0, ABS(ROUND(VALUE(SUBSTITUTE(連結実質赤字比率に係る赤字・黒字の構成分析!F$37,"▲", "-")), 2)), NA())</f>
        <v>#N/A</v>
      </c>
      <c r="C33" s="174">
        <f>IF(ROUND(VALUE(SUBSTITUTE(連結実質赤字比率に係る赤字・黒字の構成分析!F$37,"▲", "-")), 2) &gt;= 0, ABS(ROUND(VALUE(SUBSTITUTE(連結実質赤字比率に係る赤字・黒字の構成分析!F$37,"▲", "-")), 2)), NA())</f>
        <v>0.27</v>
      </c>
      <c r="D33" s="174" t="e">
        <f>IF(ROUND(VALUE(SUBSTITUTE(連結実質赤字比率に係る赤字・黒字の構成分析!G$37,"▲", "-")), 2) &lt; 0, ABS(ROUND(VALUE(SUBSTITUTE(連結実質赤字比率に係る赤字・黒字の構成分析!G$37,"▲", "-")), 2)), NA())</f>
        <v>#N/A</v>
      </c>
      <c r="E33" s="174">
        <f>IF(ROUND(VALUE(SUBSTITUTE(連結実質赤字比率に係る赤字・黒字の構成分析!G$37,"▲", "-")), 2) &gt;= 0, ABS(ROUND(VALUE(SUBSTITUTE(連結実質赤字比率に係る赤字・黒字の構成分析!G$37,"▲", "-")), 2)), NA())</f>
        <v>0.08</v>
      </c>
      <c r="F33" s="174" t="e">
        <f>IF(ROUND(VALUE(SUBSTITUTE(連結実質赤字比率に係る赤字・黒字の構成分析!H$37,"▲", "-")), 2) &lt; 0, ABS(ROUND(VALUE(SUBSTITUTE(連結実質赤字比率に係る赤字・黒字の構成分析!H$37,"▲", "-")), 2)), NA())</f>
        <v>#N/A</v>
      </c>
      <c r="G33" s="174">
        <f>IF(ROUND(VALUE(SUBSTITUTE(連結実質赤字比率に係る赤字・黒字の構成分析!H$37,"▲", "-")), 2) &gt;= 0, ABS(ROUND(VALUE(SUBSTITUTE(連結実質赤字比率に係る赤字・黒字の構成分析!H$37,"▲", "-")), 2)), NA())</f>
        <v>0.19</v>
      </c>
      <c r="H33" s="174" t="e">
        <f>IF(ROUND(VALUE(SUBSTITUTE(連結実質赤字比率に係る赤字・黒字の構成分析!I$37,"▲", "-")), 2) &lt; 0, ABS(ROUND(VALUE(SUBSTITUTE(連結実質赤字比率に係る赤字・黒字の構成分析!I$37,"▲", "-")), 2)), NA())</f>
        <v>#N/A</v>
      </c>
      <c r="I33" s="174">
        <f>IF(ROUND(VALUE(SUBSTITUTE(連結実質赤字比率に係る赤字・黒字の構成分析!I$37,"▲", "-")), 2) &gt;= 0, ABS(ROUND(VALUE(SUBSTITUTE(連結実質赤字比率に係る赤字・黒字の構成分析!I$37,"▲", "-")), 2)), NA())</f>
        <v>0.15</v>
      </c>
      <c r="J33" s="174" t="e">
        <f>IF(ROUND(VALUE(SUBSTITUTE(連結実質赤字比率に係る赤字・黒字の構成分析!J$37,"▲", "-")), 2) &lt; 0, ABS(ROUND(VALUE(SUBSTITUTE(連結実質赤字比率に係る赤字・黒字の構成分析!J$37,"▲", "-")), 2)), NA())</f>
        <v>#N/A</v>
      </c>
      <c r="K33" s="174">
        <f>IF(ROUND(VALUE(SUBSTITUTE(連結実質赤字比率に係る赤字・黒字の構成分析!J$37,"▲", "-")), 2) &gt;= 0, ABS(ROUND(VALUE(SUBSTITUTE(連結実質赤字比率に係る赤字・黒字の構成分析!J$37,"▲", "-")), 2)), NA())</f>
        <v>0.19</v>
      </c>
    </row>
    <row r="34" spans="1:16" x14ac:dyDescent="0.15">
      <c r="A34" s="174" t="str">
        <f>IF(連結実質赤字比率に係る赤字・黒字の構成分析!C$36="",NA(),連結実質赤字比率に係る赤字・黒字の構成分析!C$36)</f>
        <v>簡易水道事業特別会計</v>
      </c>
      <c r="B34" s="174" t="e">
        <f>IF(ROUND(VALUE(SUBSTITUTE(連結実質赤字比率に係る赤字・黒字の構成分析!F$36,"▲", "-")), 2) &lt; 0, ABS(ROUND(VALUE(SUBSTITUTE(連結実質赤字比率に係る赤字・黒字の構成分析!F$36,"▲", "-")), 2)), NA())</f>
        <v>#N/A</v>
      </c>
      <c r="C34" s="174">
        <f>IF(ROUND(VALUE(SUBSTITUTE(連結実質赤字比率に係る赤字・黒字の構成分析!F$36,"▲", "-")), 2) &gt;= 0, ABS(ROUND(VALUE(SUBSTITUTE(連結実質赤字比率に係る赤字・黒字の構成分析!F$36,"▲", "-")), 2)), NA())</f>
        <v>0.11</v>
      </c>
      <c r="D34" s="174" t="e">
        <f>IF(ROUND(VALUE(SUBSTITUTE(連結実質赤字比率に係る赤字・黒字の構成分析!G$36,"▲", "-")), 2) &lt; 0, ABS(ROUND(VALUE(SUBSTITUTE(連結実質赤字比率に係る赤字・黒字の構成分析!G$36,"▲", "-")), 2)), NA())</f>
        <v>#N/A</v>
      </c>
      <c r="E34" s="174">
        <f>IF(ROUND(VALUE(SUBSTITUTE(連結実質赤字比率に係る赤字・黒字の構成分析!G$36,"▲", "-")), 2) &gt;= 0, ABS(ROUND(VALUE(SUBSTITUTE(連結実質赤字比率に係る赤字・黒字の構成分析!G$36,"▲", "-")), 2)), NA())</f>
        <v>0.11</v>
      </c>
      <c r="F34" s="174" t="e">
        <f>IF(ROUND(VALUE(SUBSTITUTE(連結実質赤字比率に係る赤字・黒字の構成分析!H$36,"▲", "-")), 2) &lt; 0, ABS(ROUND(VALUE(SUBSTITUTE(連結実質赤字比率に係る赤字・黒字の構成分析!H$36,"▲", "-")), 2)), NA())</f>
        <v>#N/A</v>
      </c>
      <c r="G34" s="174">
        <f>IF(ROUND(VALUE(SUBSTITUTE(連結実質赤字比率に係る赤字・黒字の構成分析!H$36,"▲", "-")), 2) &gt;= 0, ABS(ROUND(VALUE(SUBSTITUTE(連結実質赤字比率に係る赤字・黒字の構成分析!H$36,"▲", "-")), 2)), NA())</f>
        <v>0.1</v>
      </c>
      <c r="H34" s="174" t="e">
        <f>IF(ROUND(VALUE(SUBSTITUTE(連結実質赤字比率に係る赤字・黒字の構成分析!I$36,"▲", "-")), 2) &lt; 0, ABS(ROUND(VALUE(SUBSTITUTE(連結実質赤字比率に係る赤字・黒字の構成分析!I$36,"▲", "-")), 2)), NA())</f>
        <v>#N/A</v>
      </c>
      <c r="I34" s="174">
        <f>IF(ROUND(VALUE(SUBSTITUTE(連結実質赤字比率に係る赤字・黒字の構成分析!I$36,"▲", "-")), 2) &gt;= 0, ABS(ROUND(VALUE(SUBSTITUTE(連結実質赤字比率に係る赤字・黒字の構成分析!I$36,"▲", "-")), 2)), NA())</f>
        <v>0.15</v>
      </c>
      <c r="J34" s="174" t="e">
        <f>IF(ROUND(VALUE(SUBSTITUTE(連結実質赤字比率に係る赤字・黒字の構成分析!J$36,"▲", "-")), 2) &lt; 0, ABS(ROUND(VALUE(SUBSTITUTE(連結実質赤字比率に係る赤字・黒字の構成分析!J$36,"▲", "-")), 2)), NA())</f>
        <v>#N/A</v>
      </c>
      <c r="K34" s="174">
        <f>IF(ROUND(VALUE(SUBSTITUTE(連結実質赤字比率に係る赤字・黒字の構成分析!J$36,"▲", "-")), 2) &gt;= 0, ABS(ROUND(VALUE(SUBSTITUTE(連結実質赤字比率に係る赤字・黒字の構成分析!J$36,"▲", "-")), 2)), NA())</f>
        <v>0.2</v>
      </c>
    </row>
    <row r="35" spans="1:16" x14ac:dyDescent="0.15">
      <c r="A35" s="174" t="str">
        <f>IF(連結実質赤字比率に係る赤字・黒字の構成分析!C$35="",NA(),連結実質赤字比率に係る赤字・黒字の構成分析!C$35)</f>
        <v>介護保険事業特別会計</v>
      </c>
      <c r="B35" s="174" t="e">
        <f>IF(ROUND(VALUE(SUBSTITUTE(連結実質赤字比率に係る赤字・黒字の構成分析!F$35,"▲", "-")), 2) &lt; 0, ABS(ROUND(VALUE(SUBSTITUTE(連結実質赤字比率に係る赤字・黒字の構成分析!F$35,"▲", "-")), 2)), NA())</f>
        <v>#N/A</v>
      </c>
      <c r="C35" s="174">
        <f>IF(ROUND(VALUE(SUBSTITUTE(連結実質赤字比率に係る赤字・黒字の構成分析!F$35,"▲", "-")), 2) &gt;= 0, ABS(ROUND(VALUE(SUBSTITUTE(連結実質赤字比率に係る赤字・黒字の構成分析!F$35,"▲", "-")), 2)), NA())</f>
        <v>0.82</v>
      </c>
      <c r="D35" s="174" t="e">
        <f>IF(ROUND(VALUE(SUBSTITUTE(連結実質赤字比率に係る赤字・黒字の構成分析!G$35,"▲", "-")), 2) &lt; 0, ABS(ROUND(VALUE(SUBSTITUTE(連結実質赤字比率に係る赤字・黒字の構成分析!G$35,"▲", "-")), 2)), NA())</f>
        <v>#N/A</v>
      </c>
      <c r="E35" s="174">
        <f>IF(ROUND(VALUE(SUBSTITUTE(連結実質赤字比率に係る赤字・黒字の構成分析!G$35,"▲", "-")), 2) &gt;= 0, ABS(ROUND(VALUE(SUBSTITUTE(連結実質赤字比率に係る赤字・黒字の構成分析!G$35,"▲", "-")), 2)), NA())</f>
        <v>0.39</v>
      </c>
      <c r="F35" s="174" t="e">
        <f>IF(ROUND(VALUE(SUBSTITUTE(連結実質赤字比率に係る赤字・黒字の構成分析!H$35,"▲", "-")), 2) &lt; 0, ABS(ROUND(VALUE(SUBSTITUTE(連結実質赤字比率に係る赤字・黒字の構成分析!H$35,"▲", "-")), 2)), NA())</f>
        <v>#N/A</v>
      </c>
      <c r="G35" s="174">
        <f>IF(ROUND(VALUE(SUBSTITUTE(連結実質赤字比率に係る赤字・黒字の構成分析!H$35,"▲", "-")), 2) &gt;= 0, ABS(ROUND(VALUE(SUBSTITUTE(連結実質赤字比率に係る赤字・黒字の構成分析!H$35,"▲", "-")), 2)), NA())</f>
        <v>0.42</v>
      </c>
      <c r="H35" s="174" t="e">
        <f>IF(ROUND(VALUE(SUBSTITUTE(連結実質赤字比率に係る赤字・黒字の構成分析!I$35,"▲", "-")), 2) &lt; 0, ABS(ROUND(VALUE(SUBSTITUTE(連結実質赤字比率に係る赤字・黒字の構成分析!I$35,"▲", "-")), 2)), NA())</f>
        <v>#N/A</v>
      </c>
      <c r="I35" s="174">
        <f>IF(ROUND(VALUE(SUBSTITUTE(連結実質赤字比率に係る赤字・黒字の構成分析!I$35,"▲", "-")), 2) &gt;= 0, ABS(ROUND(VALUE(SUBSTITUTE(連結実質赤字比率に係る赤字・黒字の構成分析!I$35,"▲", "-")), 2)), NA())</f>
        <v>0.39</v>
      </c>
      <c r="J35" s="174" t="e">
        <f>IF(ROUND(VALUE(SUBSTITUTE(連結実質赤字比率に係る赤字・黒字の構成分析!J$35,"▲", "-")), 2) &lt; 0, ABS(ROUND(VALUE(SUBSTITUTE(連結実質赤字比率に係る赤字・黒字の構成分析!J$35,"▲", "-")), 2)), NA())</f>
        <v>#N/A</v>
      </c>
      <c r="K35" s="174">
        <f>IF(ROUND(VALUE(SUBSTITUTE(連結実質赤字比率に係る赤字・黒字の構成分析!J$35,"▲", "-")), 2) &gt;= 0, ABS(ROUND(VALUE(SUBSTITUTE(連結実質赤字比率に係る赤字・黒字の構成分析!J$35,"▲", "-")), 2)), NA())</f>
        <v>0.46</v>
      </c>
    </row>
    <row r="36" spans="1:16" x14ac:dyDescent="0.15">
      <c r="A36" s="174" t="str">
        <f>IF(連結実質赤字比率に係る赤字・黒字の構成分析!C$34="",NA(),連結実質赤字比率に係る赤字・黒字の構成分析!C$34)</f>
        <v>一般会計</v>
      </c>
      <c r="B36" s="174" t="e">
        <f>IF(ROUND(VALUE(SUBSTITUTE(連結実質赤字比率に係る赤字・黒字の構成分析!F$34,"▲", "-")), 2) &lt; 0, ABS(ROUND(VALUE(SUBSTITUTE(連結実質赤字比率に係る赤字・黒字の構成分析!F$34,"▲", "-")), 2)), NA())</f>
        <v>#N/A</v>
      </c>
      <c r="C36" s="174">
        <f>IF(ROUND(VALUE(SUBSTITUTE(連結実質赤字比率に係る赤字・黒字の構成分析!F$34,"▲", "-")), 2) &gt;= 0, ABS(ROUND(VALUE(SUBSTITUTE(連結実質赤字比率に係る赤字・黒字の構成分析!F$34,"▲", "-")), 2)), NA())</f>
        <v>2.59</v>
      </c>
      <c r="D36" s="174" t="e">
        <f>IF(ROUND(VALUE(SUBSTITUTE(連結実質赤字比率に係る赤字・黒字の構成分析!G$34,"▲", "-")), 2) &lt; 0, ABS(ROUND(VALUE(SUBSTITUTE(連結実質赤字比率に係る赤字・黒字の構成分析!G$34,"▲", "-")), 2)), NA())</f>
        <v>#N/A</v>
      </c>
      <c r="E36" s="174">
        <f>IF(ROUND(VALUE(SUBSTITUTE(連結実質赤字比率に係る赤字・黒字の構成分析!G$34,"▲", "-")), 2) &gt;= 0, ABS(ROUND(VALUE(SUBSTITUTE(連結実質赤字比率に係る赤字・黒字の構成分析!G$34,"▲", "-")), 2)), NA())</f>
        <v>4.33</v>
      </c>
      <c r="F36" s="174" t="e">
        <f>IF(ROUND(VALUE(SUBSTITUTE(連結実質赤字比率に係る赤字・黒字の構成分析!H$34,"▲", "-")), 2) &lt; 0, ABS(ROUND(VALUE(SUBSTITUTE(連結実質赤字比率に係る赤字・黒字の構成分析!H$34,"▲", "-")), 2)), NA())</f>
        <v>#N/A</v>
      </c>
      <c r="G36" s="174">
        <f>IF(ROUND(VALUE(SUBSTITUTE(連結実質赤字比率に係る赤字・黒字の構成分析!H$34,"▲", "-")), 2) &gt;= 0, ABS(ROUND(VALUE(SUBSTITUTE(連結実質赤字比率に係る赤字・黒字の構成分析!H$34,"▲", "-")), 2)), NA())</f>
        <v>3.83</v>
      </c>
      <c r="H36" s="174" t="e">
        <f>IF(ROUND(VALUE(SUBSTITUTE(連結実質赤字比率に係る赤字・黒字の構成分析!I$34,"▲", "-")), 2) &lt; 0, ABS(ROUND(VALUE(SUBSTITUTE(連結実質赤字比率に係る赤字・黒字の構成分析!I$34,"▲", "-")), 2)), NA())</f>
        <v>#N/A</v>
      </c>
      <c r="I36" s="174">
        <f>IF(ROUND(VALUE(SUBSTITUTE(連結実質赤字比率に係る赤字・黒字の構成分析!I$34,"▲", "-")), 2) &gt;= 0, ABS(ROUND(VALUE(SUBSTITUTE(連結実質赤字比率に係る赤字・黒字の構成分析!I$34,"▲", "-")), 2)), NA())</f>
        <v>2.2999999999999998</v>
      </c>
      <c r="J36" s="174" t="e">
        <f>IF(ROUND(VALUE(SUBSTITUTE(連結実質赤字比率に係る赤字・黒字の構成分析!J$34,"▲", "-")), 2) &lt; 0, ABS(ROUND(VALUE(SUBSTITUTE(連結実質赤字比率に係る赤字・黒字の構成分析!J$34,"▲", "-")), 2)), NA())</f>
        <v>#N/A</v>
      </c>
      <c r="K36" s="174">
        <f>IF(ROUND(VALUE(SUBSTITUTE(連結実質赤字比率に係る赤字・黒字の構成分析!J$34,"▲", "-")), 2) &gt;= 0, ABS(ROUND(VALUE(SUBSTITUTE(連結実質赤字比率に係る赤字・黒字の構成分析!J$34,"▲", "-")), 2)), NA())</f>
        <v>3.17</v>
      </c>
    </row>
    <row r="39" spans="1:16" x14ac:dyDescent="0.15">
      <c r="A39" s="143" t="s">
        <v>59</v>
      </c>
    </row>
    <row r="40" spans="1:16" x14ac:dyDescent="0.15">
      <c r="A40" s="175"/>
      <c r="B40" s="175" t="str">
        <f>'実質公債費比率（分子）の構造'!K$44</f>
        <v>H26</v>
      </c>
      <c r="C40" s="175"/>
      <c r="D40" s="175"/>
      <c r="E40" s="175" t="str">
        <f>'実質公債費比率（分子）の構造'!L$44</f>
        <v>H27</v>
      </c>
      <c r="F40" s="175"/>
      <c r="G40" s="175"/>
      <c r="H40" s="175" t="str">
        <f>'実質公債費比率（分子）の構造'!M$44</f>
        <v>H28</v>
      </c>
      <c r="I40" s="175"/>
      <c r="J40" s="175"/>
      <c r="K40" s="175" t="str">
        <f>'実質公債費比率（分子）の構造'!N$44</f>
        <v>H29</v>
      </c>
      <c r="L40" s="175"/>
      <c r="M40" s="175"/>
      <c r="N40" s="175" t="str">
        <f>'実質公債費比率（分子）の構造'!O$44</f>
        <v>H30</v>
      </c>
      <c r="O40" s="175"/>
      <c r="P40" s="175"/>
    </row>
    <row r="41" spans="1:16" x14ac:dyDescent="0.15">
      <c r="A41" s="175"/>
      <c r="B41" s="175" t="s">
        <v>60</v>
      </c>
      <c r="C41" s="175"/>
      <c r="D41" s="175" t="s">
        <v>61</v>
      </c>
      <c r="E41" s="175" t="s">
        <v>60</v>
      </c>
      <c r="F41" s="175"/>
      <c r="G41" s="175" t="s">
        <v>61</v>
      </c>
      <c r="H41" s="175" t="s">
        <v>60</v>
      </c>
      <c r="I41" s="175"/>
      <c r="J41" s="175" t="s">
        <v>61</v>
      </c>
      <c r="K41" s="175" t="s">
        <v>60</v>
      </c>
      <c r="L41" s="175"/>
      <c r="M41" s="175" t="s">
        <v>61</v>
      </c>
      <c r="N41" s="175" t="s">
        <v>60</v>
      </c>
      <c r="O41" s="175"/>
      <c r="P41" s="175" t="s">
        <v>61</v>
      </c>
    </row>
    <row r="42" spans="1:16" x14ac:dyDescent="0.15">
      <c r="A42" s="175" t="s">
        <v>62</v>
      </c>
      <c r="B42" s="175"/>
      <c r="C42" s="175"/>
      <c r="D42" s="175">
        <f>'実質公債費比率（分子）の構造'!K$52</f>
        <v>227</v>
      </c>
      <c r="E42" s="175"/>
      <c r="F42" s="175"/>
      <c r="G42" s="175">
        <f>'実質公債費比率（分子）の構造'!L$52</f>
        <v>244</v>
      </c>
      <c r="H42" s="175"/>
      <c r="I42" s="175"/>
      <c r="J42" s="175">
        <f>'実質公債費比率（分子）の構造'!M$52</f>
        <v>254</v>
      </c>
      <c r="K42" s="175"/>
      <c r="L42" s="175"/>
      <c r="M42" s="175">
        <f>'実質公債費比率（分子）の構造'!N$52</f>
        <v>264</v>
      </c>
      <c r="N42" s="175"/>
      <c r="O42" s="175"/>
      <c r="P42" s="175">
        <f>'実質公債費比率（分子）の構造'!O$52</f>
        <v>275</v>
      </c>
    </row>
    <row r="43" spans="1:16" x14ac:dyDescent="0.15">
      <c r="A43" s="175" t="s">
        <v>63</v>
      </c>
      <c r="B43" s="175">
        <f>'実質公債費比率（分子）の構造'!K$51</f>
        <v>1</v>
      </c>
      <c r="C43" s="175"/>
      <c r="D43" s="175"/>
      <c r="E43" s="175">
        <f>'実質公債費比率（分子）の構造'!L$51</f>
        <v>0</v>
      </c>
      <c r="F43" s="175"/>
      <c r="G43" s="175"/>
      <c r="H43" s="175">
        <f>'実質公債費比率（分子）の構造'!M$51</f>
        <v>1</v>
      </c>
      <c r="I43" s="175"/>
      <c r="J43" s="175"/>
      <c r="K43" s="175" t="str">
        <f>'実質公債費比率（分子）の構造'!N$51</f>
        <v>-</v>
      </c>
      <c r="L43" s="175"/>
      <c r="M43" s="175"/>
      <c r="N43" s="175">
        <f>'実質公債費比率（分子）の構造'!O$51</f>
        <v>0</v>
      </c>
      <c r="O43" s="175"/>
      <c r="P43" s="175"/>
    </row>
    <row r="44" spans="1:16" x14ac:dyDescent="0.15">
      <c r="A44" s="175" t="s">
        <v>64</v>
      </c>
      <c r="B44" s="175" t="str">
        <f>'実質公債費比率（分子）の構造'!K$50</f>
        <v>-</v>
      </c>
      <c r="C44" s="175"/>
      <c r="D44" s="175"/>
      <c r="E44" s="175" t="str">
        <f>'実質公債費比率（分子）の構造'!L$50</f>
        <v>-</v>
      </c>
      <c r="F44" s="175"/>
      <c r="G44" s="175"/>
      <c r="H44" s="175" t="str">
        <f>'実質公債費比率（分子）の構造'!M$50</f>
        <v>-</v>
      </c>
      <c r="I44" s="175"/>
      <c r="J44" s="175"/>
      <c r="K44" s="175" t="str">
        <f>'実質公債費比率（分子）の構造'!N$50</f>
        <v>-</v>
      </c>
      <c r="L44" s="175"/>
      <c r="M44" s="175"/>
      <c r="N44" s="175" t="str">
        <f>'実質公債費比率（分子）の構造'!O$50</f>
        <v>-</v>
      </c>
      <c r="O44" s="175"/>
      <c r="P44" s="175"/>
    </row>
    <row r="45" spans="1:16" x14ac:dyDescent="0.15">
      <c r="A45" s="175" t="s">
        <v>65</v>
      </c>
      <c r="B45" s="175">
        <f>'実質公債費比率（分子）の構造'!K$49</f>
        <v>16</v>
      </c>
      <c r="C45" s="175"/>
      <c r="D45" s="175"/>
      <c r="E45" s="175">
        <f>'実質公債費比率（分子）の構造'!L$49</f>
        <v>17</v>
      </c>
      <c r="F45" s="175"/>
      <c r="G45" s="175"/>
      <c r="H45" s="175">
        <f>'実質公債費比率（分子）の構造'!M$49</f>
        <v>17</v>
      </c>
      <c r="I45" s="175"/>
      <c r="J45" s="175"/>
      <c r="K45" s="175">
        <f>'実質公債費比率（分子）の構造'!N$49</f>
        <v>23</v>
      </c>
      <c r="L45" s="175"/>
      <c r="M45" s="175"/>
      <c r="N45" s="175">
        <f>'実質公債費比率（分子）の構造'!O$49</f>
        <v>18</v>
      </c>
      <c r="O45" s="175"/>
      <c r="P45" s="175"/>
    </row>
    <row r="46" spans="1:16" x14ac:dyDescent="0.15">
      <c r="A46" s="175" t="s">
        <v>66</v>
      </c>
      <c r="B46" s="175">
        <f>'実質公債費比率（分子）の構造'!K$48</f>
        <v>59</v>
      </c>
      <c r="C46" s="175"/>
      <c r="D46" s="175"/>
      <c r="E46" s="175">
        <f>'実質公債費比率（分子）の構造'!L$48</f>
        <v>65</v>
      </c>
      <c r="F46" s="175"/>
      <c r="G46" s="175"/>
      <c r="H46" s="175">
        <f>'実質公債費比率（分子）の構造'!M$48</f>
        <v>61</v>
      </c>
      <c r="I46" s="175"/>
      <c r="J46" s="175"/>
      <c r="K46" s="175">
        <f>'実質公債費比率（分子）の構造'!N$48</f>
        <v>57</v>
      </c>
      <c r="L46" s="175"/>
      <c r="M46" s="175"/>
      <c r="N46" s="175">
        <f>'実質公債費比率（分子）の構造'!O$48</f>
        <v>56</v>
      </c>
      <c r="O46" s="175"/>
      <c r="P46" s="175"/>
    </row>
    <row r="47" spans="1:16" x14ac:dyDescent="0.15">
      <c r="A47" s="175" t="s">
        <v>67</v>
      </c>
      <c r="B47" s="175" t="str">
        <f>'実質公債費比率（分子）の構造'!K$47</f>
        <v>-</v>
      </c>
      <c r="C47" s="175"/>
      <c r="D47" s="175"/>
      <c r="E47" s="175" t="str">
        <f>'実質公債費比率（分子）の構造'!L$47</f>
        <v>-</v>
      </c>
      <c r="F47" s="175"/>
      <c r="G47" s="175"/>
      <c r="H47" s="175" t="str">
        <f>'実質公債費比率（分子）の構造'!M$47</f>
        <v>-</v>
      </c>
      <c r="I47" s="175"/>
      <c r="J47" s="175"/>
      <c r="K47" s="175" t="str">
        <f>'実質公債費比率（分子）の構造'!N$47</f>
        <v>-</v>
      </c>
      <c r="L47" s="175"/>
      <c r="M47" s="175"/>
      <c r="N47" s="175" t="str">
        <f>'実質公債費比率（分子）の構造'!O$47</f>
        <v>-</v>
      </c>
      <c r="O47" s="175"/>
      <c r="P47" s="175"/>
    </row>
    <row r="48" spans="1:16" x14ac:dyDescent="0.15">
      <c r="A48" s="175" t="s">
        <v>68</v>
      </c>
      <c r="B48" s="175" t="str">
        <f>'実質公債費比率（分子）の構造'!K$46</f>
        <v>-</v>
      </c>
      <c r="C48" s="175"/>
      <c r="D48" s="175"/>
      <c r="E48" s="175" t="str">
        <f>'実質公債費比率（分子）の構造'!L$46</f>
        <v>-</v>
      </c>
      <c r="F48" s="175"/>
      <c r="G48" s="175"/>
      <c r="H48" s="175" t="str">
        <f>'実質公債費比率（分子）の構造'!M$46</f>
        <v>-</v>
      </c>
      <c r="I48" s="175"/>
      <c r="J48" s="175"/>
      <c r="K48" s="175" t="str">
        <f>'実質公債費比率（分子）の構造'!N$46</f>
        <v>-</v>
      </c>
      <c r="L48" s="175"/>
      <c r="M48" s="175"/>
      <c r="N48" s="175" t="str">
        <f>'実質公債費比率（分子）の構造'!O$46</f>
        <v>-</v>
      </c>
      <c r="O48" s="175"/>
      <c r="P48" s="175"/>
    </row>
    <row r="49" spans="1:16" x14ac:dyDescent="0.15">
      <c r="A49" s="175" t="s">
        <v>69</v>
      </c>
      <c r="B49" s="175">
        <f>'実質公債費比率（分子）の構造'!K$45</f>
        <v>239</v>
      </c>
      <c r="C49" s="175"/>
      <c r="D49" s="175"/>
      <c r="E49" s="175">
        <f>'実質公債費比率（分子）の構造'!L$45</f>
        <v>248</v>
      </c>
      <c r="F49" s="175"/>
      <c r="G49" s="175"/>
      <c r="H49" s="175">
        <f>'実質公債費比率（分子）の構造'!M$45</f>
        <v>275</v>
      </c>
      <c r="I49" s="175"/>
      <c r="J49" s="175"/>
      <c r="K49" s="175">
        <f>'実質公債費比率（分子）の構造'!N$45</f>
        <v>288</v>
      </c>
      <c r="L49" s="175"/>
      <c r="M49" s="175"/>
      <c r="N49" s="175">
        <f>'実質公債費比率（分子）の構造'!O$45</f>
        <v>313</v>
      </c>
      <c r="O49" s="175"/>
      <c r="P49" s="175"/>
    </row>
    <row r="50" spans="1:16" x14ac:dyDescent="0.15">
      <c r="A50" s="175" t="s">
        <v>70</v>
      </c>
      <c r="B50" s="175" t="e">
        <f>NA()</f>
        <v>#N/A</v>
      </c>
      <c r="C50" s="175">
        <f>IF(ISNUMBER('実質公債費比率（分子）の構造'!K$53),'実質公債費比率（分子）の構造'!K$53,NA())</f>
        <v>88</v>
      </c>
      <c r="D50" s="175" t="e">
        <f>NA()</f>
        <v>#N/A</v>
      </c>
      <c r="E50" s="175" t="e">
        <f>NA()</f>
        <v>#N/A</v>
      </c>
      <c r="F50" s="175">
        <f>IF(ISNUMBER('実質公債費比率（分子）の構造'!L$53),'実質公債費比率（分子）の構造'!L$53,NA())</f>
        <v>86</v>
      </c>
      <c r="G50" s="175" t="e">
        <f>NA()</f>
        <v>#N/A</v>
      </c>
      <c r="H50" s="175" t="e">
        <f>NA()</f>
        <v>#N/A</v>
      </c>
      <c r="I50" s="175">
        <f>IF(ISNUMBER('実質公債費比率（分子）の構造'!M$53),'実質公債費比率（分子）の構造'!M$53,NA())</f>
        <v>100</v>
      </c>
      <c r="J50" s="175" t="e">
        <f>NA()</f>
        <v>#N/A</v>
      </c>
      <c r="K50" s="175" t="e">
        <f>NA()</f>
        <v>#N/A</v>
      </c>
      <c r="L50" s="175">
        <f>IF(ISNUMBER('実質公債費比率（分子）の構造'!N$53),'実質公債費比率（分子）の構造'!N$53,NA())</f>
        <v>104</v>
      </c>
      <c r="M50" s="175" t="e">
        <f>NA()</f>
        <v>#N/A</v>
      </c>
      <c r="N50" s="175" t="e">
        <f>NA()</f>
        <v>#N/A</v>
      </c>
      <c r="O50" s="175">
        <f>IF(ISNUMBER('実質公債費比率（分子）の構造'!O$53),'実質公債費比率（分子）の構造'!O$53,NA())</f>
        <v>112</v>
      </c>
      <c r="P50" s="175" t="e">
        <f>NA()</f>
        <v>#N/A</v>
      </c>
    </row>
    <row r="53" spans="1:16" x14ac:dyDescent="0.15">
      <c r="A53" s="143" t="s">
        <v>71</v>
      </c>
    </row>
    <row r="54" spans="1:16" x14ac:dyDescent="0.15">
      <c r="A54" s="174"/>
      <c r="B54" s="174" t="str">
        <f>'将来負担比率（分子）の構造'!I$40</f>
        <v>H26</v>
      </c>
      <c r="C54" s="174"/>
      <c r="D54" s="174"/>
      <c r="E54" s="174" t="str">
        <f>'将来負担比率（分子）の構造'!J$40</f>
        <v>H27</v>
      </c>
      <c r="F54" s="174"/>
      <c r="G54" s="174"/>
      <c r="H54" s="174" t="str">
        <f>'将来負担比率（分子）の構造'!K$40</f>
        <v>H28</v>
      </c>
      <c r="I54" s="174"/>
      <c r="J54" s="174"/>
      <c r="K54" s="174" t="str">
        <f>'将来負担比率（分子）の構造'!L$40</f>
        <v>H29</v>
      </c>
      <c r="L54" s="174"/>
      <c r="M54" s="174"/>
      <c r="N54" s="174" t="str">
        <f>'将来負担比率（分子）の構造'!M$40</f>
        <v>H30</v>
      </c>
      <c r="O54" s="174"/>
      <c r="P54" s="174"/>
    </row>
    <row r="55" spans="1:16" x14ac:dyDescent="0.15">
      <c r="A55" s="174"/>
      <c r="B55" s="174" t="s">
        <v>72</v>
      </c>
      <c r="C55" s="174"/>
      <c r="D55" s="174" t="s">
        <v>73</v>
      </c>
      <c r="E55" s="174" t="s">
        <v>72</v>
      </c>
      <c r="F55" s="174"/>
      <c r="G55" s="174" t="s">
        <v>73</v>
      </c>
      <c r="H55" s="174" t="s">
        <v>72</v>
      </c>
      <c r="I55" s="174"/>
      <c r="J55" s="174" t="s">
        <v>73</v>
      </c>
      <c r="K55" s="174" t="s">
        <v>72</v>
      </c>
      <c r="L55" s="174"/>
      <c r="M55" s="174" t="s">
        <v>73</v>
      </c>
      <c r="N55" s="174" t="s">
        <v>72</v>
      </c>
      <c r="O55" s="174"/>
      <c r="P55" s="174" t="s">
        <v>73</v>
      </c>
    </row>
    <row r="56" spans="1:16" x14ac:dyDescent="0.15">
      <c r="A56" s="174" t="s">
        <v>42</v>
      </c>
      <c r="B56" s="174"/>
      <c r="C56" s="174"/>
      <c r="D56" s="174">
        <f>'将来負担比率（分子）の構造'!I$52</f>
        <v>2773</v>
      </c>
      <c r="E56" s="174"/>
      <c r="F56" s="174"/>
      <c r="G56" s="174">
        <f>'将来負担比率（分子）の構造'!J$52</f>
        <v>2719</v>
      </c>
      <c r="H56" s="174"/>
      <c r="I56" s="174"/>
      <c r="J56" s="174">
        <f>'将来負担比率（分子）の構造'!K$52</f>
        <v>2671</v>
      </c>
      <c r="K56" s="174"/>
      <c r="L56" s="174"/>
      <c r="M56" s="174">
        <f>'将来負担比率（分子）の構造'!L$52</f>
        <v>2581</v>
      </c>
      <c r="N56" s="174"/>
      <c r="O56" s="174"/>
      <c r="P56" s="174">
        <f>'将来負担比率（分子）の構造'!M$52</f>
        <v>2438</v>
      </c>
    </row>
    <row r="57" spans="1:16" x14ac:dyDescent="0.15">
      <c r="A57" s="174" t="s">
        <v>41</v>
      </c>
      <c r="B57" s="174"/>
      <c r="C57" s="174"/>
      <c r="D57" s="174">
        <f>'将来負担比率（分子）の構造'!I$51</f>
        <v>4</v>
      </c>
      <c r="E57" s="174"/>
      <c r="F57" s="174"/>
      <c r="G57" s="174">
        <f>'将来負担比率（分子）の構造'!J$51</f>
        <v>2</v>
      </c>
      <c r="H57" s="174"/>
      <c r="I57" s="174"/>
      <c r="J57" s="174">
        <f>'将来負担比率（分子）の構造'!K$51</f>
        <v>1</v>
      </c>
      <c r="K57" s="174"/>
      <c r="L57" s="174"/>
      <c r="M57" s="174">
        <f>'将来負担比率（分子）の構造'!L$51</f>
        <v>1</v>
      </c>
      <c r="N57" s="174"/>
      <c r="O57" s="174"/>
      <c r="P57" s="174">
        <f>'将来負担比率（分子）の構造'!M$51</f>
        <v>0</v>
      </c>
    </row>
    <row r="58" spans="1:16" x14ac:dyDescent="0.15">
      <c r="A58" s="174" t="s">
        <v>40</v>
      </c>
      <c r="B58" s="174"/>
      <c r="C58" s="174"/>
      <c r="D58" s="174">
        <f>'将来負担比率（分子）の構造'!I$50</f>
        <v>1661</v>
      </c>
      <c r="E58" s="174"/>
      <c r="F58" s="174"/>
      <c r="G58" s="174">
        <f>'将来負担比率（分子）の構造'!J$50</f>
        <v>1684</v>
      </c>
      <c r="H58" s="174"/>
      <c r="I58" s="174"/>
      <c r="J58" s="174">
        <f>'将来負担比率（分子）の構造'!K$50</f>
        <v>1532</v>
      </c>
      <c r="K58" s="174"/>
      <c r="L58" s="174"/>
      <c r="M58" s="174">
        <f>'将来負担比率（分子）の構造'!L$50</f>
        <v>1450</v>
      </c>
      <c r="N58" s="174"/>
      <c r="O58" s="174"/>
      <c r="P58" s="174">
        <f>'将来負担比率（分子）の構造'!M$50</f>
        <v>1244</v>
      </c>
    </row>
    <row r="59" spans="1:16" x14ac:dyDescent="0.15">
      <c r="A59" s="174" t="s">
        <v>38</v>
      </c>
      <c r="B59" s="174" t="str">
        <f>'将来負担比率（分子）の構造'!I$49</f>
        <v>-</v>
      </c>
      <c r="C59" s="174"/>
      <c r="D59" s="174"/>
      <c r="E59" s="174" t="str">
        <f>'将来負担比率（分子）の構造'!J$49</f>
        <v>-</v>
      </c>
      <c r="F59" s="174"/>
      <c r="G59" s="174"/>
      <c r="H59" s="174" t="str">
        <f>'将来負担比率（分子）の構造'!K$49</f>
        <v>-</v>
      </c>
      <c r="I59" s="174"/>
      <c r="J59" s="174"/>
      <c r="K59" s="174" t="str">
        <f>'将来負担比率（分子）の構造'!L$49</f>
        <v>-</v>
      </c>
      <c r="L59" s="174"/>
      <c r="M59" s="174"/>
      <c r="N59" s="174" t="str">
        <f>'将来負担比率（分子）の構造'!M$49</f>
        <v>-</v>
      </c>
      <c r="O59" s="174"/>
      <c r="P59" s="174"/>
    </row>
    <row r="60" spans="1:16" x14ac:dyDescent="0.15">
      <c r="A60" s="174" t="s">
        <v>37</v>
      </c>
      <c r="B60" s="174" t="str">
        <f>'将来負担比率（分子）の構造'!I$48</f>
        <v>-</v>
      </c>
      <c r="C60" s="174"/>
      <c r="D60" s="174"/>
      <c r="E60" s="174" t="str">
        <f>'将来負担比率（分子）の構造'!J$48</f>
        <v>-</v>
      </c>
      <c r="F60" s="174"/>
      <c r="G60" s="174"/>
      <c r="H60" s="174" t="str">
        <f>'将来負担比率（分子）の構造'!K$48</f>
        <v>-</v>
      </c>
      <c r="I60" s="174"/>
      <c r="J60" s="174"/>
      <c r="K60" s="174" t="str">
        <f>'将来負担比率（分子）の構造'!L$48</f>
        <v>-</v>
      </c>
      <c r="L60" s="174"/>
      <c r="M60" s="174"/>
      <c r="N60" s="174" t="str">
        <f>'将来負担比率（分子）の構造'!M$48</f>
        <v>-</v>
      </c>
      <c r="O60" s="174"/>
      <c r="P60" s="174"/>
    </row>
    <row r="61" spans="1:16" x14ac:dyDescent="0.15">
      <c r="A61" s="174" t="s">
        <v>35</v>
      </c>
      <c r="B61" s="174" t="str">
        <f>'将来負担比率（分子）の構造'!I$46</f>
        <v>-</v>
      </c>
      <c r="C61" s="174"/>
      <c r="D61" s="174"/>
      <c r="E61" s="174" t="str">
        <f>'将来負担比率（分子）の構造'!J$46</f>
        <v>-</v>
      </c>
      <c r="F61" s="174"/>
      <c r="G61" s="174"/>
      <c r="H61" s="174" t="str">
        <f>'将来負担比率（分子）の構造'!K$46</f>
        <v>-</v>
      </c>
      <c r="I61" s="174"/>
      <c r="J61" s="174"/>
      <c r="K61" s="174" t="str">
        <f>'将来負担比率（分子）の構造'!L$46</f>
        <v>-</v>
      </c>
      <c r="L61" s="174"/>
      <c r="M61" s="174"/>
      <c r="N61" s="174" t="str">
        <f>'将来負担比率（分子）の構造'!M$46</f>
        <v>-</v>
      </c>
      <c r="O61" s="174"/>
      <c r="P61" s="174"/>
    </row>
    <row r="62" spans="1:16" x14ac:dyDescent="0.15">
      <c r="A62" s="174" t="s">
        <v>34</v>
      </c>
      <c r="B62" s="174">
        <f>'将来負担比率（分子）の構造'!I$45</f>
        <v>546</v>
      </c>
      <c r="C62" s="174"/>
      <c r="D62" s="174"/>
      <c r="E62" s="174">
        <f>'将来負担比率（分子）の構造'!J$45</f>
        <v>579</v>
      </c>
      <c r="F62" s="174"/>
      <c r="G62" s="174"/>
      <c r="H62" s="174">
        <f>'将来負担比率（分子）の構造'!K$45</f>
        <v>519</v>
      </c>
      <c r="I62" s="174"/>
      <c r="J62" s="174"/>
      <c r="K62" s="174">
        <f>'将来負担比率（分子）の構造'!L$45</f>
        <v>496</v>
      </c>
      <c r="L62" s="174"/>
      <c r="M62" s="174"/>
      <c r="N62" s="174">
        <f>'将来負担比率（分子）の構造'!M$45</f>
        <v>473</v>
      </c>
      <c r="O62" s="174"/>
      <c r="P62" s="174"/>
    </row>
    <row r="63" spans="1:16" x14ac:dyDescent="0.15">
      <c r="A63" s="174" t="s">
        <v>33</v>
      </c>
      <c r="B63" s="174">
        <f>'将来負担比率（分子）の構造'!I$44</f>
        <v>164</v>
      </c>
      <c r="C63" s="174"/>
      <c r="D63" s="174"/>
      <c r="E63" s="174">
        <f>'将来負担比率（分子）の構造'!J$44</f>
        <v>149</v>
      </c>
      <c r="F63" s="174"/>
      <c r="G63" s="174"/>
      <c r="H63" s="174">
        <f>'将来負担比率（分子）の構造'!K$44</f>
        <v>139</v>
      </c>
      <c r="I63" s="174"/>
      <c r="J63" s="174"/>
      <c r="K63" s="174">
        <f>'将来負担比率（分子）の構造'!L$44</f>
        <v>127</v>
      </c>
      <c r="L63" s="174"/>
      <c r="M63" s="174"/>
      <c r="N63" s="174">
        <f>'将来負担比率（分子）の構造'!M$44</f>
        <v>108</v>
      </c>
      <c r="O63" s="174"/>
      <c r="P63" s="174"/>
    </row>
    <row r="64" spans="1:16" x14ac:dyDescent="0.15">
      <c r="A64" s="174" t="s">
        <v>32</v>
      </c>
      <c r="B64" s="174">
        <f>'将来負担比率（分子）の構造'!I$43</f>
        <v>672</v>
      </c>
      <c r="C64" s="174"/>
      <c r="D64" s="174"/>
      <c r="E64" s="174">
        <f>'将来負担比率（分子）の構造'!J$43</f>
        <v>686</v>
      </c>
      <c r="F64" s="174"/>
      <c r="G64" s="174"/>
      <c r="H64" s="174">
        <f>'将来負担比率（分子）の構造'!K$43</f>
        <v>663</v>
      </c>
      <c r="I64" s="174"/>
      <c r="J64" s="174"/>
      <c r="K64" s="174">
        <f>'将来負担比率（分子）の構造'!L$43</f>
        <v>549</v>
      </c>
      <c r="L64" s="174"/>
      <c r="M64" s="174"/>
      <c r="N64" s="174">
        <f>'将来負担比率（分子）の構造'!M$43</f>
        <v>527</v>
      </c>
      <c r="O64" s="174"/>
      <c r="P64" s="174"/>
    </row>
    <row r="65" spans="1:16" x14ac:dyDescent="0.15">
      <c r="A65" s="174" t="s">
        <v>31</v>
      </c>
      <c r="B65" s="174" t="str">
        <f>'将来負担比率（分子）の構造'!I$42</f>
        <v>-</v>
      </c>
      <c r="C65" s="174"/>
      <c r="D65" s="174"/>
      <c r="E65" s="174" t="str">
        <f>'将来負担比率（分子）の構造'!J$42</f>
        <v>-</v>
      </c>
      <c r="F65" s="174"/>
      <c r="G65" s="174"/>
      <c r="H65" s="174" t="str">
        <f>'将来負担比率（分子）の構造'!K$42</f>
        <v>-</v>
      </c>
      <c r="I65" s="174"/>
      <c r="J65" s="174"/>
      <c r="K65" s="174" t="str">
        <f>'将来負担比率（分子）の構造'!L$42</f>
        <v>-</v>
      </c>
      <c r="L65" s="174"/>
      <c r="M65" s="174"/>
      <c r="N65" s="174" t="str">
        <f>'将来負担比率（分子）の構造'!M$42</f>
        <v>-</v>
      </c>
      <c r="O65" s="174"/>
      <c r="P65" s="174"/>
    </row>
    <row r="66" spans="1:16" x14ac:dyDescent="0.15">
      <c r="A66" s="174" t="s">
        <v>30</v>
      </c>
      <c r="B66" s="174">
        <f>'将来負担比率（分子）の構造'!I$41</f>
        <v>3138</v>
      </c>
      <c r="C66" s="174"/>
      <c r="D66" s="174"/>
      <c r="E66" s="174">
        <f>'将来負担比率（分子）の構造'!J$41</f>
        <v>3106</v>
      </c>
      <c r="F66" s="174"/>
      <c r="G66" s="174"/>
      <c r="H66" s="174">
        <f>'将来負担比率（分子）の構造'!K$41</f>
        <v>3095</v>
      </c>
      <c r="I66" s="174"/>
      <c r="J66" s="174"/>
      <c r="K66" s="174">
        <f>'将来負担比率（分子）の構造'!L$41</f>
        <v>2988</v>
      </c>
      <c r="L66" s="174"/>
      <c r="M66" s="174"/>
      <c r="N66" s="174">
        <f>'将来負担比率（分子）の構造'!M$41</f>
        <v>2817</v>
      </c>
      <c r="O66" s="174"/>
      <c r="P66" s="174"/>
    </row>
    <row r="67" spans="1:16" x14ac:dyDescent="0.15">
      <c r="A67" s="174" t="s">
        <v>74</v>
      </c>
      <c r="B67" s="174" t="e">
        <f>NA()</f>
        <v>#N/A</v>
      </c>
      <c r="C67" s="174">
        <f>IF(ISNUMBER('将来負担比率（分子）の構造'!I$53), IF('将来負担比率（分子）の構造'!I$53 &lt; 0, 0, '将来負担比率（分子）の構造'!I$53), NA())</f>
        <v>84</v>
      </c>
      <c r="D67" s="174" t="e">
        <f>NA()</f>
        <v>#N/A</v>
      </c>
      <c r="E67" s="174" t="e">
        <f>NA()</f>
        <v>#N/A</v>
      </c>
      <c r="F67" s="174">
        <f>IF(ISNUMBER('将来負担比率（分子）の構造'!J$53), IF('将来負担比率（分子）の構造'!J$53 &lt; 0, 0, '将来負担比率（分子）の構造'!J$53), NA())</f>
        <v>114</v>
      </c>
      <c r="G67" s="174" t="e">
        <f>NA()</f>
        <v>#N/A</v>
      </c>
      <c r="H67" s="174" t="e">
        <f>NA()</f>
        <v>#N/A</v>
      </c>
      <c r="I67" s="174">
        <f>IF(ISNUMBER('将来負担比率（分子）の構造'!K$53), IF('将来負担比率（分子）の構造'!K$53 &lt; 0, 0, '将来負担比率（分子）の構造'!K$53), NA())</f>
        <v>211</v>
      </c>
      <c r="J67" s="174" t="e">
        <f>NA()</f>
        <v>#N/A</v>
      </c>
      <c r="K67" s="174" t="e">
        <f>NA()</f>
        <v>#N/A</v>
      </c>
      <c r="L67" s="174">
        <f>IF(ISNUMBER('将来負担比率（分子）の構造'!L$53), IF('将来負担比率（分子）の構造'!L$53 &lt; 0, 0, '将来負担比率（分子）の構造'!L$53), NA())</f>
        <v>128</v>
      </c>
      <c r="M67" s="174" t="e">
        <f>NA()</f>
        <v>#N/A</v>
      </c>
      <c r="N67" s="174" t="e">
        <f>NA()</f>
        <v>#N/A</v>
      </c>
      <c r="O67" s="174">
        <f>IF(ISNUMBER('将来負担比率（分子）の構造'!M$53), IF('将来負担比率（分子）の構造'!M$53 &lt; 0, 0, '将来負担比率（分子）の構造'!M$53), NA())</f>
        <v>244</v>
      </c>
      <c r="P67" s="174" t="e">
        <f>NA()</f>
        <v>#N/A</v>
      </c>
    </row>
    <row r="70" spans="1:16" x14ac:dyDescent="0.15">
      <c r="A70" s="176" t="s">
        <v>75</v>
      </c>
      <c r="B70" s="176"/>
      <c r="C70" s="176"/>
      <c r="D70" s="176"/>
      <c r="E70" s="176"/>
      <c r="F70" s="176"/>
    </row>
    <row r="71" spans="1:16" x14ac:dyDescent="0.15">
      <c r="A71" s="177"/>
      <c r="B71" s="177" t="str">
        <f>基金残高に係る経年分析!F54</f>
        <v>H28</v>
      </c>
      <c r="C71" s="177" t="str">
        <f>基金残高に係る経年分析!G54</f>
        <v>H29</v>
      </c>
      <c r="D71" s="177" t="str">
        <f>基金残高に係る経年分析!H54</f>
        <v>H30</v>
      </c>
    </row>
    <row r="72" spans="1:16" x14ac:dyDescent="0.15">
      <c r="A72" s="177" t="s">
        <v>76</v>
      </c>
      <c r="B72" s="178">
        <f>基金残高に係る経年分析!F55</f>
        <v>818</v>
      </c>
      <c r="C72" s="178">
        <f>基金残高に係る経年分析!G55</f>
        <v>756</v>
      </c>
      <c r="D72" s="178">
        <f>基金残高に係る経年分析!H55</f>
        <v>630</v>
      </c>
    </row>
    <row r="73" spans="1:16" x14ac:dyDescent="0.15">
      <c r="A73" s="177" t="s">
        <v>77</v>
      </c>
      <c r="B73" s="178">
        <f>基金残高に係る経年分析!F56</f>
        <v>190</v>
      </c>
      <c r="C73" s="178">
        <f>基金残高に係る経年分析!G56</f>
        <v>190</v>
      </c>
      <c r="D73" s="178">
        <f>基金残高に係る経年分析!H56</f>
        <v>190</v>
      </c>
    </row>
    <row r="74" spans="1:16" x14ac:dyDescent="0.15">
      <c r="A74" s="177" t="s">
        <v>78</v>
      </c>
      <c r="B74" s="178">
        <f>基金残高に係る経年分析!F57</f>
        <v>508</v>
      </c>
      <c r="C74" s="178">
        <f>基金残高に係る経年分析!G57</f>
        <v>499</v>
      </c>
      <c r="D74" s="178">
        <f>基金残高に係る経年分析!H57</f>
        <v>411</v>
      </c>
    </row>
  </sheetData>
  <sheetProtection algorithmName="SHA-512" hashValue="G+17kfmzKckqRAYiOLgqkPKQPGnHtC8ur4JQpFKUHZmQhfeGvOS7nUOgTvgCZZnGi7/VBmk/N3vSHAf4+dVyQg==" saltValue="etYmwOSpLMbmIPE8sM4m+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2020-03-03T09:37:06Z</cp:lastPrinted>
  <dcterms:created xsi:type="dcterms:W3CDTF">2020-02-10T02:03:04Z</dcterms:created>
  <dcterms:modified xsi:type="dcterms:W3CDTF">2020-08-19T06:06:07Z</dcterms:modified>
  <cp:category/>
</cp:coreProperties>
</file>