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Q:\100 財務\01財政関係（財務担当）\財政関係データ資料\05市町村財政比較分析表\"/>
    </mc:Choice>
  </mc:AlternateContent>
  <xr:revisionPtr revIDLastSave="0" documentId="13_ncr:1_{DF51DB1D-227C-44AB-89A5-8D809378984E}" xr6:coauthVersionLast="43" xr6:coauthVersionMax="43" xr10:uidLastSave="{00000000-0000-0000-0000-000000000000}"/>
  <bookViews>
    <workbookView xWindow="-120" yWindow="-120" windowWidth="29040" windowHeight="15840"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O35" i="10"/>
  <c r="BW35" i="10"/>
  <c r="AM35" i="10"/>
  <c r="CO34" i="10"/>
  <c r="BW34" i="10"/>
  <c r="AM34" i="10"/>
  <c r="C34" i="10"/>
  <c r="BE34" i="10" l="1"/>
  <c r="BE35" i="10" s="1"/>
  <c r="C35" i="10"/>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<sst xmlns="http://schemas.openxmlformats.org/spreadsheetml/2006/main" count="1107" uniqueCount="584">
  <si>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</si>
  <si>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</si>
  <si>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</si>
  <si>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</si>
  <si>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</si>
  <si>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</si>
  <si>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</si>
  <si>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</si>
  <si>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</si>
  <si>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</si>
  <si>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</si>
  <si>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</si>
  <si>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</si>
  <si>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</si>
  <si>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</si>
  <si>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</si>
  <si>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</si>
  <si>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</si>
  <si>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</si>
  <si>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</si>
  <si>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</si>
  <si>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</si>
  <si>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</si>
  <si>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</si>
  <si>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</si>
  <si>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</si>
  <si>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</si>
  <si>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</si>
  <si>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</si>
  <si>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</si>
  <si>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</si>
  <si>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</si>
  <si>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</si>
  <si>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</si>
  <si>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</si>
  <si>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</si>
  <si>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</si>
  <si>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</si>
  <si>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</si>
  <si>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</si>
  <si>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</si>
  <si>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</si>
  <si>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</si>
  <si>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</si>
  <si>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</si>
  <si>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</si>
  <si>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</si>
  <si>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</si>
  <si>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</si>
  <si>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</si>
  <si>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</si>
  <si>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</si>
  <si>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</si>
  <si>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</si>
  <si>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</si>
  <si>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</si>
  <si>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</si>
  <si>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</si>
  <si>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</si>
  <si>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</si>
  <si>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</si>
  <si>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</si>
  <si>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</si>
  <si>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</si>
  <si>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</si>
  <si>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</si>
  <si>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</si>
  <si>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</si>
  <si>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</si>
  <si>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</si>
  <si>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</si>
  <si>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</si>
  <si>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</si>
  <si>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</si>
  <si>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</si>
  <si>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</si>
  <si>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</si>
  <si>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</si>
  <si>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</si>
  <si>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</si>
  <si>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</si>
  <si>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</si>
  <si>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</si>
  <si>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</si>
  <si>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</si>
  <si>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</si>
  <si>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</si>
  <si>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</si>
  <si>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</si>
  <si>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</si>
  <si>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</si>
  <si>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</si>
  <si>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占冠村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</si>
  <si>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</si>
  <si>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</si>
  <si>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</si>
  <si>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</si>
  <si>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</si>
  <si>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</si>
  <si>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</si>
  <si>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</si>
  <si>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</si>
  <si>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</si>
  <si>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</si>
  <si>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</si>
  <si>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</si>
  <si>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</si>
  <si>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</si>
  <si>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</si>
  <si>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</si>
  <si>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</si>
  <si>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</si>
  <si>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</si>
  <si>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</si>
  <si>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</si>
  <si>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</si>
  <si>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</si>
  <si>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</si>
  <si>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</si>
  <si>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</si>
  <si>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</si>
  <si>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</si>
  <si>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</si>
  <si>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</si>
  <si>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</si>
  <si>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</si>
  <si>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</si>
  <si>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</si>
  <si>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</si>
  <si>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</si>
  <si>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</si>
  <si>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</si>
  <si>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</si>
  <si>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</si>
  <si>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</si>
  <si>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</si>
  <si>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</si>
  <si>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</si>
  <si>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</si>
  <si>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</si>
  <si>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</si>
  <si>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</si>
  <si>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</si>
  <si>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</si>
  <si>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</si>
  <si>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</si>
  <si>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</si>
  <si>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</si>
  <si>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15.3</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</si>
  <si>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</si>
  <si>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</si>
  <si>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</si>
  <si>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</si>
  <si>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</si>
  <si>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</si>
  <si>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</si>
  <si>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</si>
  <si>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</si>
  <si>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</si>
  <si>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</si>
  <si>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</si>
  <si>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</si>
  <si>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</si>
  <si>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</si>
  <si>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</si>
  <si>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</si>
  <si>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</si>
  <si>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</si>
  <si>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</si>
  <si>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</si>
  <si>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</si>
  <si>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</si>
  <si>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</si>
  <si>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</si>
  <si>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</si>
  <si>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</si>
  <si>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</si>
  <si>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</si>
  <si>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</si>
  <si>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</si>
  <si>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</si>
  <si>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</si>
  <si>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</si>
  <si>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</si>
  <si>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</si>
  <si>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</si>
  <si>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</si>
  <si>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</si>
  <si>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</si>
  <si>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</si>
  <si>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</si>
  <si>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</si>
  <si>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</si>
  <si>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</si>
  <si>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</si>
  <si>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</si>
  <si>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</si>
  <si>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</si>
  <si>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</si>
  <si>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</si>
  <si>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</si>
  <si>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</si>
  <si>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</si>
  <si>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</si>
  <si>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</si>
  <si>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</si>
  <si>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</si>
  <si>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</si>
  <si>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</si>
  <si>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</si>
  <si>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</si>
  <si>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</si>
  <si>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北海道占冠村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</si>
  <si>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</si>
  <si>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</si>
  <si>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</si>
  <si>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</si>
  <si>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</si>
  <si>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</si>
  <si>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</si>
  <si>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</si>
  <si>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</si>
  <si>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</si>
  <si>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</si>
  <si>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</si>
  <si>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</si>
  <si>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</si>
  <si>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</si>
  <si>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</si>
  <si>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</si>
  <si>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</si>
  <si>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</si>
  <si>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</si>
  <si>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</si>
  <si>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</si>
  <si>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</si>
  <si>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</si>
  <si>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</si>
  <si>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</si>
  <si>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</si>
  <si>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</si>
  <si>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</si>
  <si>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</si>
  <si>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</si>
  <si>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</si>
  <si>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</si>
  <si>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</si>
  <si>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</si>
  <si>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</si>
  <si>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</si>
  <si>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</si>
  <si>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</si>
  <si>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</si>
  <si>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</si>
  <si>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</si>
  <si>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</si>
  <si>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</si>
  <si>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</si>
  <si>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</si>
  <si>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</si>
  <si>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</si>
  <si>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</si>
  <si>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</si>
  <si>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</si>
  <si>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</si>
  <si>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</si>
  <si>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</si>
  <si>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</si>
  <si>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</si>
  <si>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</si>
  <si>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</si>
  <si>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</si>
  <si>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</si>
  <si>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</si>
  <si>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</si>
  <si>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</si>
  <si>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</si>
  <si>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</si>
  <si>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</si>
  <si>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</si>
  <si>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</si>
  <si>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</si>
  <si>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</si>
  <si>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</si>
  <si>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</si>
  <si>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</si>
  <si>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</si>
  <si>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</si>
  <si>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</si>
  <si>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</si>
  <si>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</si>
  <si>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</si>
  <si>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</si>
  <si>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</si>
  <si>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</si>
  <si>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</si>
  <si>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</si>
  <si>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</si>
  <si>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</si>
  <si>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</si>
  <si>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</si>
  <si>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</si>
  <si>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</si>
  <si>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</si>
  <si>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</si>
  <si>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</si>
  <si>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</si>
  <si>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</si>
  <si>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</si>
  <si>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</si>
  <si>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</si>
  <si>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</si>
  <si>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</si>
  <si>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</si>
  <si>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</si>
  <si>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</si>
  <si>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</si>
  <si>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</si>
  <si>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</si>
  <si>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</si>
  <si>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</si>
  <si>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</si>
  <si>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</si>
  <si>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</si>
  <si>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</si>
  <si>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</si>
  <si>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</si>
  <si>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</si>
  <si>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</si>
  <si>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</si>
  <si>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</si>
  <si>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</si>
  <si>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</si>
  <si>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</si>
  <si>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</si>
  <si>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</si>
  <si>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</si>
  <si>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</si>
  <si>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</si>
  <si>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</si>
  <si>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</si>
  <si>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</si>
  <si>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</si>
  <si>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</si>
  <si>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</si>
  <si>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</si>
  <si>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</si>
  <si>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</si>
  <si>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</si>
  <si>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</si>
  <si>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</si>
  <si>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</si>
  <si>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</si>
  <si>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</si>
  <si>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</si>
  <si>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</si>
  <si>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</si>
  <si>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</si>
  <si>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</si>
  <si>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</si>
  <si>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</si>
  <si>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</si>
  <si>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</si>
  <si>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北海道占冠村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</si>
  <si>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</si>
  <si>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</si>
  <si>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</si>
  <si>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</si>
  <si>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</si>
  <si>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</si>
  <si>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</si>
  <si>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</si>
  <si>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</si>
  <si>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</si>
  <si>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</si>
  <si>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</si>
  <si>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</si>
  <si>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</si>
  <si>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</si>
  <si>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</si>
  <si>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</si>
  <si>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</si>
  <si>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</si>
  <si>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</si>
  <si>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村立診療所特別会計</t>
    <phoneticPr fontId="5"/>
  </si>
  <si>
    <t>占冠村歯科診療所事業特別会計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</si>
  <si>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</si>
  <si>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</si>
  <si>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</si>
  <si>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</si>
  <si>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</si>
  <si>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</si>
  <si>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</si>
  <si>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</si>
  <si>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</si>
  <si>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</si>
  <si>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</si>
  <si>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</si>
  <si>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</si>
  <si>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</si>
  <si>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</si>
  <si>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</si>
  <si>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</si>
  <si>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</si>
  <si>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</si>
  <si>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</si>
  <si>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</si>
  <si>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</si>
  <si>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</si>
  <si>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</si>
  <si>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</si>
  <si>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</si>
  <si>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</si>
  <si>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</si>
  <si>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</si>
  <si>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</si>
  <si>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</si>
  <si>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</si>
  <si>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</si>
  <si>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</si>
  <si>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</si>
  <si>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</si>
  <si>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</si>
  <si>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</si>
  <si>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</si>
  <si>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</si>
  <si>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</si>
  <si>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</si>
  <si>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</si>
  <si>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</si>
  <si>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</si>
  <si>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</si>
  <si>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</si>
  <si>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</si>
  <si>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</si>
  <si>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</si>
  <si>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</si>
  <si>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</si>
  <si>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</si>
  <si>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</si>
  <si>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</si>
  <si>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</si>
  <si>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</si>
  <si>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</si>
  <si>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</si>
  <si>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</si>
  <si>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</si>
  <si>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</si>
  <si>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</si>
  <si>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</si>
  <si>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</si>
  <si>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</si>
  <si>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</si>
  <si>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</si>
  <si>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</si>
  <si>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</si>
  <si>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</si>
  <si>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</si>
  <si>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</si>
  <si>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</si>
  <si>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</si>
  <si>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</si>
  <si>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</si>
  <si>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</si>
  <si>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</si>
  <si>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</si>
  <si>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</si>
  <si>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</si>
  <si>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</si>
  <si>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</si>
  <si>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</si>
  <si>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</si>
  <si>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</si>
  <si>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</si>
  <si>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</si>
  <si>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</si>
  <si>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</si>
  <si>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</si>
  <si>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</si>
  <si>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</si>
  <si>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</si>
  <si>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</si>
  <si>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</si>
  <si>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</si>
  <si>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</si>
  <si>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</si>
  <si>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</si>
  <si>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</si>
  <si>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</si>
  <si>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</si>
  <si>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</si>
  <si>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</si>
  <si>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</si>
  <si>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</si>
  <si>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</si>
  <si>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</si>
  <si>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</si>
  <si>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</si>
  <si>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</si>
  <si>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</si>
  <si>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</si>
  <si>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</si>
  <si>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</si>
  <si>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</si>
  <si>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</si>
  <si>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</si>
  <si>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</si>
  <si>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</si>
  <si>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</si>
  <si>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</si>
  <si>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</si>
  <si>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</si>
  <si>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</si>
  <si>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</si>
  <si>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</si>
  <si>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</si>
  <si>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</si>
  <si>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</si>
  <si>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</si>
  <si>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</si>
  <si>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</si>
  <si>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</si>
  <si>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</si>
  <si>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</si>
  <si>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</si>
  <si>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</si>
  <si>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</si>
  <si>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</si>
  <si>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</si>
  <si>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</si>
  <si>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</si>
  <si>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</si>
  <si>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</si>
  <si>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</si>
  <si>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</si>
  <si>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</si>
  <si>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</si>
  <si>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</si>
  <si>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</si>
  <si>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</si>
  <si>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</si>
  <si>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</si>
  <si>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</si>
  <si>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</si>
  <si>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</si>
  <si>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</si>
  <si>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</si>
  <si>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</si>
  <si>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</si>
  <si>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</si>
  <si>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</si>
  <si>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</si>
  <si>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</si>
  <si>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</si>
  <si>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</si>
  <si>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</si>
  <si>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</si>
  <si>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</si>
  <si>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</si>
  <si>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4.13</t>
  </si>
  <si>
    <t>▲ 6.76</t>
  </si>
  <si>
    <t>▲ 5.61</t>
  </si>
  <si>
    <t>一般会計</t>
  </si>
  <si>
    <t>介護保険事業特別会計</t>
  </si>
  <si>
    <t>国民健康保険事業特別会計</t>
  </si>
  <si>
    <t>村立診療所特別会計</t>
  </si>
  <si>
    <t>公共下水道事業特別会計</t>
  </si>
  <si>
    <t>簡易水道事業特別会計</t>
  </si>
  <si>
    <t>占冠村歯科診療所事業特別会計</t>
  </si>
  <si>
    <t>後期高齢者医療事業特別会計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</si>
  <si>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</si>
  <si>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</si>
  <si>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</si>
  <si>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</si>
  <si>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</si>
  <si>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</si>
  <si>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</si>
  <si>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</si>
  <si>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</si>
  <si>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</si>
  <si>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</si>
  <si>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</si>
  <si>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将来負担比率と有形固定資産減価償却率は類似団体と比較して、共に高い数値となっている。財政負担を抑制しながら、施設の建て替えや長寿命化対策等を進めていく必要がある。</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19" eb="21">
      <t>ルイジ</t>
    </rPh>
    <rPh sb="21" eb="23">
      <t>ダンタイ</t>
    </rPh>
    <rPh sb="24" eb="26">
      <t>ヒカク</t>
    </rPh>
    <rPh sb="29" eb="30">
      <t>トモ</t>
    </rPh>
    <rPh sb="31" eb="32">
      <t>タカ</t>
    </rPh>
    <rPh sb="33" eb="35">
      <t>スウチ</t>
    </rPh>
    <rPh sb="42" eb="44">
      <t>ザイセイ</t>
    </rPh>
    <rPh sb="44" eb="46">
      <t>フタン</t>
    </rPh>
    <rPh sb="47" eb="49">
      <t>ヨクセイ</t>
    </rPh>
    <rPh sb="54" eb="56">
      <t>シセツ</t>
    </rPh>
    <rPh sb="57" eb="58">
      <t>タ</t>
    </rPh>
    <rPh sb="59" eb="60">
      <t>カ</t>
    </rPh>
    <rPh sb="62" eb="63">
      <t>チョウ</t>
    </rPh>
    <rPh sb="63" eb="66">
      <t>ジュミョウカ</t>
    </rPh>
    <rPh sb="66" eb="68">
      <t>タイサク</t>
    </rPh>
    <rPh sb="68" eb="69">
      <t>トウ</t>
    </rPh>
    <rPh sb="70" eb="71">
      <t>スス</t>
    </rPh>
    <rPh sb="75" eb="77">
      <t>ヒツヨウ</t>
    </rPh>
    <phoneticPr fontId="5"/>
  </si>
  <si>
    <t>将来負担比率については、充当可能財源の減少や標準財政規模額が減少したことが増加の要因となり、また、実質公債費率については、新規大型事業の抑制により村債の新規発行を抑制した結果、類似団体を若干上回る値となっている。今後は老朽施設の建て替えが計画されていることから、実質公債費比率が上昇する見込み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</si>
</sst>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9B7B7B4-D673-4A32-B28F-B4437E61424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97A3-4788-AEAD-9F10971A98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707464</c:v>
                </c:pt>
                <c:pt idx="1">
                  <c:v>635828</c:v>
                </c:pt>
                <c:pt idx="2">
                  <c:v>389816</c:v>
                </c:pt>
                <c:pt idx="3">
                  <c:v>458563</c:v>
                </c:pt>
                <c:pt idx="4">
                  <c:v>424310</c:v>
                </c:pt>
              </c:numCache>
            </c:numRef>
          </c:val>
          <c:smooth val="0"/>
          <c:extLst>
            <c:ext xmlns:c16="http://schemas.microsoft.com/office/drawing/2014/chart" uri="{C3380CC4-5D6E-409C-BE32-E72D297353CC}">
              <c16:uniqueId val="{00000001-97A3-4788-AEAD-9F10971A980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2.37</c:v>
                </c:pt>
                <c:pt idx="1">
                  <c:v>4.5599999999999996</c:v>
                </c:pt>
                <c:pt idx="2">
                  <c:v>4.62</c:v>
                </c:pt>
                <c:pt idx="3">
                  <c:v>4.1500000000000004</c:v>
                </c:pt>
                <c:pt idx="4">
                  <c:v>2.5099999999999998</c:v>
                </c:pt>
              </c:numCache>
            </c:numRef>
          </c:val>
          <c:extLst>
            <c:ext xmlns:c16="http://schemas.microsoft.com/office/drawing/2014/chart" uri="{C3380CC4-5D6E-409C-BE32-E72D297353CC}">
              <c16:uniqueId val="{00000000-6EAE-4E53-9E6D-9AF16442C6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53.79</c:v>
                </c:pt>
                <c:pt idx="1">
                  <c:v>53.76</c:v>
                </c:pt>
                <c:pt idx="2">
                  <c:v>53.34</c:v>
                </c:pt>
                <c:pt idx="3">
                  <c:v>49.47</c:v>
                </c:pt>
                <c:pt idx="4">
                  <c:v>47.02</c:v>
                </c:pt>
              </c:numCache>
            </c:numRef>
          </c:val>
          <c:extLst>
            <c:ext xmlns:c16="http://schemas.microsoft.com/office/drawing/2014/chart" uri="{C3380CC4-5D6E-409C-BE32-E72D297353CC}">
              <c16:uniqueId val="{00000001-6EAE-4E53-9E6D-9AF16442C6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5.13</c:v>
                </c:pt>
                <c:pt idx="1">
                  <c:v>-4.13</c:v>
                </c:pt>
                <c:pt idx="2">
                  <c:v>2.1800000000000002</c:v>
                </c:pt>
                <c:pt idx="3">
                  <c:v>-6.76</c:v>
                </c:pt>
                <c:pt idx="4">
                  <c:v>-5.61</c:v>
                </c:pt>
              </c:numCache>
            </c:numRef>
          </c:val>
          <c:smooth val="0"/>
          <c:extLst>
            <c:ext xmlns:c16="http://schemas.microsoft.com/office/drawing/2014/chart" uri="{C3380CC4-5D6E-409C-BE32-E72D297353CC}">
              <c16:uniqueId val="{00000002-6EAE-4E53-9E6D-9AF16442C6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296-4968-BEDC-B703DCE7B6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96-4968-BEDC-B703DCE7B693}"/>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0.02</c:v>
                </c:pt>
                <c:pt idx="4">
                  <c:v>#N/A</c:v>
                </c:pt>
                <c:pt idx="5">
                  <c:v>0.04</c:v>
                </c:pt>
                <c:pt idx="6">
                  <c:v>#N/A</c:v>
                </c:pt>
                <c:pt idx="7">
                  <c:v>0.03</c:v>
                </c:pt>
                <c:pt idx="8">
                  <c:v>#N/A</c:v>
                </c:pt>
                <c:pt idx="9">
                  <c:v>0.01</c:v>
                </c:pt>
              </c:numCache>
            </c:numRef>
          </c:val>
          <c:extLst>
            <c:ext xmlns:c16="http://schemas.microsoft.com/office/drawing/2014/chart" uri="{C3380CC4-5D6E-409C-BE32-E72D297353CC}">
              <c16:uniqueId val="{00000002-C296-4968-BEDC-B703DCE7B693}"/>
            </c:ext>
          </c:extLst>
        </c:ser>
        <c:ser>
          <c:idx val="3"/>
          <c:order val="3"/>
          <c:tx>
            <c:strRef>
              <c:f>データシート!$A$30</c:f>
              <c:strCache>
                <c:ptCount val="1"/>
                <c:pt idx="0">
                  <c:v>占冠村歯科診療所事業特別会計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c:v>
                </c:pt>
                <c:pt idx="2">
                  <c:v>#N/A</c:v>
                </c:pt>
                <c:pt idx="3">
                  <c:v>0.13</c:v>
                </c:pt>
                <c:pt idx="4">
                  <c:v>#N/A</c:v>
                </c:pt>
                <c:pt idx="5">
                  <c:v>0.2</c:v>
                </c:pt>
                <c:pt idx="6">
                  <c:v>#N/A</c:v>
                </c:pt>
                <c:pt idx="7">
                  <c:v>0.1</c:v>
                </c:pt>
                <c:pt idx="8">
                  <c:v>#N/A</c:v>
                </c:pt>
                <c:pt idx="9">
                  <c:v>0.05</c:v>
                </c:pt>
              </c:numCache>
            </c:numRef>
          </c:val>
          <c:extLst>
            <c:ext xmlns:c16="http://schemas.microsoft.com/office/drawing/2014/chart" uri="{C3380CC4-5D6E-409C-BE32-E72D297353CC}">
              <c16:uniqueId val="{00000003-C296-4968-BEDC-B703DCE7B693}"/>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0.15</c:v>
                </c:pt>
                <c:pt idx="2">
                  <c:v>#N/A</c:v>
                </c:pt>
                <c:pt idx="3">
                  <c:v>0.11</c:v>
                </c:pt>
                <c:pt idx="4">
                  <c:v>#N/A</c:v>
                </c:pt>
                <c:pt idx="5">
                  <c:v>0.11</c:v>
                </c:pt>
                <c:pt idx="6">
                  <c:v>#N/A</c:v>
                </c:pt>
                <c:pt idx="7">
                  <c:v>0.1</c:v>
                </c:pt>
                <c:pt idx="8">
                  <c:v>#N/A</c:v>
                </c:pt>
                <c:pt idx="9">
                  <c:v>0.15</c:v>
                </c:pt>
              </c:numCache>
            </c:numRef>
          </c:val>
          <c:extLst>
            <c:ext xmlns:c16="http://schemas.microsoft.com/office/drawing/2014/chart" uri="{C3380CC4-5D6E-409C-BE32-E72D297353CC}">
              <c16:uniqueId val="{00000004-C296-4968-BEDC-B703DCE7B693}"/>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0.23</c:v>
                </c:pt>
                <c:pt idx="2">
                  <c:v>#N/A</c:v>
                </c:pt>
                <c:pt idx="3">
                  <c:v>0.18</c:v>
                </c:pt>
                <c:pt idx="4">
                  <c:v>#N/A</c:v>
                </c:pt>
                <c:pt idx="5">
                  <c:v>0.24</c:v>
                </c:pt>
                <c:pt idx="6">
                  <c:v>#N/A</c:v>
                </c:pt>
                <c:pt idx="7">
                  <c:v>0.15</c:v>
                </c:pt>
                <c:pt idx="8">
                  <c:v>#N/A</c:v>
                </c:pt>
                <c:pt idx="9">
                  <c:v>0.15</c:v>
                </c:pt>
              </c:numCache>
            </c:numRef>
          </c:val>
          <c:extLst>
            <c:ext xmlns:c16="http://schemas.microsoft.com/office/drawing/2014/chart" uri="{C3380CC4-5D6E-409C-BE32-E72D297353CC}">
              <c16:uniqueId val="{00000005-C296-4968-BEDC-B703DCE7B693}"/>
            </c:ext>
          </c:extLst>
        </c:ser>
        <c:ser>
          <c:idx val="6"/>
          <c:order val="6"/>
          <c:tx>
            <c:strRef>
              <c:f>データシート!$A$33</c:f>
              <c:strCache>
                <c:ptCount val="1"/>
                <c:pt idx="0">
                  <c:v>村立診療所特別会計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0.11</c:v>
                </c:pt>
                <c:pt idx="2">
                  <c:v>#N/A</c:v>
                </c:pt>
                <c:pt idx="3">
                  <c:v>0.27</c:v>
                </c:pt>
                <c:pt idx="4">
                  <c:v>#N/A</c:v>
                </c:pt>
                <c:pt idx="5">
                  <c:v>0.08</c:v>
                </c:pt>
                <c:pt idx="6">
                  <c:v>#N/A</c:v>
                </c:pt>
                <c:pt idx="7">
                  <c:v>0.19</c:v>
                </c:pt>
                <c:pt idx="8">
                  <c:v>#N/A</c:v>
                </c:pt>
                <c:pt idx="9">
                  <c:v>0.15</c:v>
                </c:pt>
              </c:numCache>
            </c:numRef>
          </c:val>
          <c:extLst>
            <c:ext xmlns:c16="http://schemas.microsoft.com/office/drawing/2014/chart" uri="{C3380CC4-5D6E-409C-BE32-E72D297353CC}">
              <c16:uniqueId val="{00000006-C296-4968-BEDC-B703DCE7B69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c:v>
                </c:pt>
                <c:pt idx="2">
                  <c:v>#N/A</c:v>
                </c:pt>
                <c:pt idx="3">
                  <c:v>0.56999999999999995</c:v>
                </c:pt>
                <c:pt idx="4">
                  <c:v>#N/A</c:v>
                </c:pt>
                <c:pt idx="5">
                  <c:v>0.56000000000000005</c:v>
                </c:pt>
                <c:pt idx="6">
                  <c:v>#N/A</c:v>
                </c:pt>
                <c:pt idx="7">
                  <c:v>0.17</c:v>
                </c:pt>
                <c:pt idx="8">
                  <c:v>#N/A</c:v>
                </c:pt>
                <c:pt idx="9">
                  <c:v>0.19</c:v>
                </c:pt>
              </c:numCache>
            </c:numRef>
          </c:val>
          <c:extLst>
            <c:ext xmlns:c16="http://schemas.microsoft.com/office/drawing/2014/chart" uri="{C3380CC4-5D6E-409C-BE32-E72D297353CC}">
              <c16:uniqueId val="{00000007-C296-4968-BEDC-B703DCE7B693}"/>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0.63</c:v>
                </c:pt>
                <c:pt idx="2">
                  <c:v>#N/A</c:v>
                </c:pt>
                <c:pt idx="3">
                  <c:v>0.82</c:v>
                </c:pt>
                <c:pt idx="4">
                  <c:v>#N/A</c:v>
                </c:pt>
                <c:pt idx="5">
                  <c:v>0.39</c:v>
                </c:pt>
                <c:pt idx="6">
                  <c:v>#N/A</c:v>
                </c:pt>
                <c:pt idx="7">
                  <c:v>0.42</c:v>
                </c:pt>
                <c:pt idx="8">
                  <c:v>#N/A</c:v>
                </c:pt>
                <c:pt idx="9">
                  <c:v>0.39</c:v>
                </c:pt>
              </c:numCache>
            </c:numRef>
          </c:val>
          <c:extLst>
            <c:ext xmlns:c16="http://schemas.microsoft.com/office/drawing/2014/chart" uri="{C3380CC4-5D6E-409C-BE32-E72D297353CC}">
              <c16:uniqueId val="{00000008-C296-4968-BEDC-B703DCE7B69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2.15</c:v>
                </c:pt>
                <c:pt idx="2">
                  <c:v>#N/A</c:v>
                </c:pt>
                <c:pt idx="3">
                  <c:v>2.59</c:v>
                </c:pt>
                <c:pt idx="4">
                  <c:v>#N/A</c:v>
                </c:pt>
                <c:pt idx="5">
                  <c:v>4.33</c:v>
                </c:pt>
                <c:pt idx="6">
                  <c:v>#N/A</c:v>
                </c:pt>
                <c:pt idx="7">
                  <c:v>3.83</c:v>
                </c:pt>
                <c:pt idx="8">
                  <c:v>#N/A</c:v>
                </c:pt>
                <c:pt idx="9">
                  <c:v>2.2999999999999998</c:v>
                </c:pt>
              </c:numCache>
            </c:numRef>
          </c:val>
          <c:extLst>
            <c:ext xmlns:c16="http://schemas.microsoft.com/office/drawing/2014/chart" uri="{C3380CC4-5D6E-409C-BE32-E72D297353CC}">
              <c16:uniqueId val="{00000009-C296-4968-BEDC-B703DCE7B69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214</c:v>
                </c:pt>
                <c:pt idx="5">
                  <c:v>227</c:v>
                </c:pt>
                <c:pt idx="8">
                  <c:v>244</c:v>
                </c:pt>
                <c:pt idx="11">
                  <c:v>254</c:v>
                </c:pt>
                <c:pt idx="14">
                  <c:v>264</c:v>
                </c:pt>
              </c:numCache>
            </c:numRef>
          </c:val>
          <c:extLst>
            <c:ext xmlns:c16="http://schemas.microsoft.com/office/drawing/2014/chart" uri="{C3380CC4-5D6E-409C-BE32-E72D297353CC}">
              <c16:uniqueId val="{00000000-1088-4A0A-BB0D-58E1068E6E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1</c:v>
                </c:pt>
                <c:pt idx="12">
                  <c:v>0</c:v>
                </c:pt>
              </c:numCache>
            </c:numRef>
          </c:val>
          <c:extLst>
            <c:ext xmlns:c16="http://schemas.microsoft.com/office/drawing/2014/chart" uri="{C3380CC4-5D6E-409C-BE32-E72D297353CC}">
              <c16:uniqueId val="{00000001-1088-4A0A-BB0D-58E1068E6E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088-4A0A-BB0D-58E1068E6E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c:v>
                </c:pt>
                <c:pt idx="3">
                  <c:v>16</c:v>
                </c:pt>
                <c:pt idx="6">
                  <c:v>17</c:v>
                </c:pt>
                <c:pt idx="9">
                  <c:v>17</c:v>
                </c:pt>
                <c:pt idx="12">
                  <c:v>23</c:v>
                </c:pt>
              </c:numCache>
            </c:numRef>
          </c:val>
          <c:extLst>
            <c:ext xmlns:c16="http://schemas.microsoft.com/office/drawing/2014/chart" uri="{C3380CC4-5D6E-409C-BE32-E72D297353CC}">
              <c16:uniqueId val="{00000003-1088-4A0A-BB0D-58E1068E6E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56</c:v>
                </c:pt>
                <c:pt idx="3">
                  <c:v>59</c:v>
                </c:pt>
                <c:pt idx="6">
                  <c:v>65</c:v>
                </c:pt>
                <c:pt idx="9">
                  <c:v>61</c:v>
                </c:pt>
                <c:pt idx="12">
                  <c:v>57</c:v>
                </c:pt>
              </c:numCache>
            </c:numRef>
          </c:val>
          <c:extLst>
            <c:ext xmlns:c16="http://schemas.microsoft.com/office/drawing/2014/chart" uri="{C3380CC4-5D6E-409C-BE32-E72D297353CC}">
              <c16:uniqueId val="{00000004-1088-4A0A-BB0D-58E1068E6E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88-4A0A-BB0D-58E1068E6E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88-4A0A-BB0D-58E1068E6E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237</c:v>
                </c:pt>
                <c:pt idx="3">
                  <c:v>239</c:v>
                </c:pt>
                <c:pt idx="6">
                  <c:v>248</c:v>
                </c:pt>
                <c:pt idx="9">
                  <c:v>275</c:v>
                </c:pt>
                <c:pt idx="12">
                  <c:v>288</c:v>
                </c:pt>
              </c:numCache>
            </c:numRef>
          </c:val>
          <c:extLst>
            <c:ext xmlns:c16="http://schemas.microsoft.com/office/drawing/2014/chart" uri="{C3380CC4-5D6E-409C-BE32-E72D297353CC}">
              <c16:uniqueId val="{00000007-1088-4A0A-BB0D-58E1068E6E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96</c:v>
                </c:pt>
                <c:pt idx="2">
                  <c:v>#N/A</c:v>
                </c:pt>
                <c:pt idx="3">
                  <c:v>#N/A</c:v>
                </c:pt>
                <c:pt idx="4">
                  <c:v>88</c:v>
                </c:pt>
                <c:pt idx="5">
                  <c:v>#N/A</c:v>
                </c:pt>
                <c:pt idx="6">
                  <c:v>#N/A</c:v>
                </c:pt>
                <c:pt idx="7">
                  <c:v>86</c:v>
                </c:pt>
                <c:pt idx="8">
                  <c:v>#N/A</c:v>
                </c:pt>
                <c:pt idx="9">
                  <c:v>#N/A</c:v>
                </c:pt>
                <c:pt idx="10">
                  <c:v>100</c:v>
                </c:pt>
                <c:pt idx="11">
                  <c:v>#N/A</c:v>
                </c:pt>
                <c:pt idx="12">
                  <c:v>#N/A</c:v>
                </c:pt>
                <c:pt idx="13">
                  <c:v>104</c:v>
                </c:pt>
                <c:pt idx="14">
                  <c:v>#N/A</c:v>
                </c:pt>
              </c:numCache>
            </c:numRef>
          </c:val>
          <c:smooth val="0"/>
          <c:extLst>
            <c:ext xmlns:c16="http://schemas.microsoft.com/office/drawing/2014/chart" uri="{C3380CC4-5D6E-409C-BE32-E72D297353CC}">
              <c16:uniqueId val="{00000008-1088-4A0A-BB0D-58E1068E6E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2689</c:v>
                </c:pt>
                <c:pt idx="5">
                  <c:v>2773</c:v>
                </c:pt>
                <c:pt idx="8">
                  <c:v>2719</c:v>
                </c:pt>
                <c:pt idx="11">
                  <c:v>2671</c:v>
                </c:pt>
                <c:pt idx="14">
                  <c:v>2581</c:v>
                </c:pt>
              </c:numCache>
            </c:numRef>
          </c:val>
          <c:extLst>
            <c:ext xmlns:c16="http://schemas.microsoft.com/office/drawing/2014/chart" uri="{C3380CC4-5D6E-409C-BE32-E72D297353CC}">
              <c16:uniqueId val="{00000000-ABA3-49F6-AE6F-966F8C4734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c:v>
                </c:pt>
                <c:pt idx="5">
                  <c:v>4</c:v>
                </c:pt>
                <c:pt idx="8">
                  <c:v>2</c:v>
                </c:pt>
                <c:pt idx="11">
                  <c:v>1</c:v>
                </c:pt>
                <c:pt idx="14">
                  <c:v>1</c:v>
                </c:pt>
              </c:numCache>
            </c:numRef>
          </c:val>
          <c:extLst>
            <c:ext xmlns:c16="http://schemas.microsoft.com/office/drawing/2014/chart" uri="{C3380CC4-5D6E-409C-BE32-E72D297353CC}">
              <c16:uniqueId val="{00000001-ABA3-49F6-AE6F-966F8C4734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1834</c:v>
                </c:pt>
                <c:pt idx="5">
                  <c:v>1661</c:v>
                </c:pt>
                <c:pt idx="8">
                  <c:v>1684</c:v>
                </c:pt>
                <c:pt idx="11">
                  <c:v>1532</c:v>
                </c:pt>
                <c:pt idx="14">
                  <c:v>1450</c:v>
                </c:pt>
              </c:numCache>
            </c:numRef>
          </c:val>
          <c:extLst>
            <c:ext xmlns:c16="http://schemas.microsoft.com/office/drawing/2014/chart" uri="{C3380CC4-5D6E-409C-BE32-E72D297353CC}">
              <c16:uniqueId val="{00000002-ABA3-49F6-AE6F-966F8C4734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A3-49F6-AE6F-966F8C4734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A3-49F6-AE6F-966F8C4734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A3-49F6-AE6F-966F8C4734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646</c:v>
                </c:pt>
                <c:pt idx="3">
                  <c:v>546</c:v>
                </c:pt>
                <c:pt idx="6">
                  <c:v>579</c:v>
                </c:pt>
                <c:pt idx="9">
                  <c:v>519</c:v>
                </c:pt>
                <c:pt idx="12">
                  <c:v>496</c:v>
                </c:pt>
              </c:numCache>
            </c:numRef>
          </c:val>
          <c:extLst>
            <c:ext xmlns:c16="http://schemas.microsoft.com/office/drawing/2014/chart" uri="{C3380CC4-5D6E-409C-BE32-E72D297353CC}">
              <c16:uniqueId val="{00000006-ABA3-49F6-AE6F-966F8C4734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95</c:v>
                </c:pt>
                <c:pt idx="3">
                  <c:v>164</c:v>
                </c:pt>
                <c:pt idx="6">
                  <c:v>149</c:v>
                </c:pt>
                <c:pt idx="9">
                  <c:v>139</c:v>
                </c:pt>
                <c:pt idx="12">
                  <c:v>127</c:v>
                </c:pt>
              </c:numCache>
            </c:numRef>
          </c:val>
          <c:extLst>
            <c:ext xmlns:c16="http://schemas.microsoft.com/office/drawing/2014/chart" uri="{C3380CC4-5D6E-409C-BE32-E72D297353CC}">
              <c16:uniqueId val="{00000007-ABA3-49F6-AE6F-966F8C4734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655</c:v>
                </c:pt>
                <c:pt idx="3">
                  <c:v>672</c:v>
                </c:pt>
                <c:pt idx="6">
                  <c:v>686</c:v>
                </c:pt>
                <c:pt idx="9">
                  <c:v>663</c:v>
                </c:pt>
                <c:pt idx="12">
                  <c:v>549</c:v>
                </c:pt>
              </c:numCache>
            </c:numRef>
          </c:val>
          <c:extLst>
            <c:ext xmlns:c16="http://schemas.microsoft.com/office/drawing/2014/chart" uri="{C3380CC4-5D6E-409C-BE32-E72D297353CC}">
              <c16:uniqueId val="{00000008-ABA3-49F6-AE6F-966F8C4734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BA3-49F6-AE6F-966F8C4734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3003</c:v>
                </c:pt>
                <c:pt idx="3">
                  <c:v>3138</c:v>
                </c:pt>
                <c:pt idx="6">
                  <c:v>3106</c:v>
                </c:pt>
                <c:pt idx="9">
                  <c:v>3095</c:v>
                </c:pt>
                <c:pt idx="12">
                  <c:v>2988</c:v>
                </c:pt>
              </c:numCache>
            </c:numRef>
          </c:val>
          <c:extLst>
            <c:ext xmlns:c16="http://schemas.microsoft.com/office/drawing/2014/chart" uri="{C3380CC4-5D6E-409C-BE32-E72D297353CC}">
              <c16:uniqueId val="{0000000A-ABA3-49F6-AE6F-966F8C47342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84</c:v>
                </c:pt>
                <c:pt idx="5">
                  <c:v>#N/A</c:v>
                </c:pt>
                <c:pt idx="6">
                  <c:v>#N/A</c:v>
                </c:pt>
                <c:pt idx="7">
                  <c:v>114</c:v>
                </c:pt>
                <c:pt idx="8">
                  <c:v>#N/A</c:v>
                </c:pt>
                <c:pt idx="9">
                  <c:v>#N/A</c:v>
                </c:pt>
                <c:pt idx="10">
                  <c:v>211</c:v>
                </c:pt>
                <c:pt idx="11">
                  <c:v>#N/A</c:v>
                </c:pt>
                <c:pt idx="12">
                  <c:v>#N/A</c:v>
                </c:pt>
                <c:pt idx="13">
                  <c:v>128</c:v>
                </c:pt>
                <c:pt idx="14">
                  <c:v>#N/A</c:v>
                </c:pt>
              </c:numCache>
            </c:numRef>
          </c:val>
          <c:smooth val="0"/>
          <c:extLst>
            <c:ext xmlns:c16="http://schemas.microsoft.com/office/drawing/2014/chart" uri="{C3380CC4-5D6E-409C-BE32-E72D297353CC}">
              <c16:uniqueId val="{0000000B-ABA3-49F6-AE6F-966F8C47342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919</c:v>
                </c:pt>
                <c:pt idx="1">
                  <c:v>818</c:v>
                </c:pt>
                <c:pt idx="2">
                  <c:v>756</c:v>
                </c:pt>
              </c:numCache>
            </c:numRef>
          </c:val>
          <c:extLst>
            <c:ext xmlns:c16="http://schemas.microsoft.com/office/drawing/2014/chart" uri="{C3380CC4-5D6E-409C-BE32-E72D297353CC}">
              <c16:uniqueId val="{00000000-C0AA-4F69-9DE0-E63EE33BF1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190</c:v>
                </c:pt>
                <c:pt idx="1">
                  <c:v>190</c:v>
                </c:pt>
                <c:pt idx="2">
                  <c:v>190</c:v>
                </c:pt>
              </c:numCache>
            </c:numRef>
          </c:val>
          <c:extLst>
            <c:ext xmlns:c16="http://schemas.microsoft.com/office/drawing/2014/chart" uri="{C3380CC4-5D6E-409C-BE32-E72D297353CC}">
              <c16:uniqueId val="{00000001-C0AA-4F69-9DE0-E63EE33BF1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557</c:v>
                </c:pt>
                <c:pt idx="1">
                  <c:v>508</c:v>
                </c:pt>
                <c:pt idx="2">
                  <c:v>501</c:v>
                </c:pt>
              </c:numCache>
            </c:numRef>
          </c:val>
          <c:extLst>
            <c:ext xmlns:c16="http://schemas.microsoft.com/office/drawing/2014/chart" uri="{C3380CC4-5D6E-409C-BE32-E72D297353CC}">
              <c16:uniqueId val="{00000002-C0AA-4F69-9DE0-E63EE33BF1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{787FB026-79CA-4119-A418-89B2D42ADC09}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5CD-4F3A-B95E-2A544E1F3A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{EC7E46B9-6490-49D1-B8A0-F85F33EA5504}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CD-4F3A-B95E-2A544E1F3A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{7AC3D4D0-673A-4459-8B16-2426ED03680C}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CD-4F3A-B95E-2A544E1F3A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{BBB96C7A-462A-4CD1-8657-67242D8195BE}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CD-4F3A-B95E-2A544E1F3A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{A9BF9FF3-A318-4AD5-8ADD-3636980A209F}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CD-4F3A-B95E-2A544E1F3A1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{8D8C95FC-72BB-42A4-9C01-39603A8AF751}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5CD-4F3A-B95E-2A544E1F3A17}"/>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{B1F1885B-8F59-4602-8ED1-9D62CBD463CA}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5CD-4F3A-B95E-2A544E1F3A17}"/>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{1FD02BB2-FA4E-4EF9-BB4F-3A765746595A}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5CD-4F3A-B95E-2A544E1F3A1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{AE84E584-D3EB-4220-BE17-214790784BEC}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5CD-4F3A-B95E-2A544E1F3A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66.2</c:v>
                </c:pt>
                <c:pt idx="24">
                  <c:v>64.599999999999994</c:v>
                </c:pt>
              </c:numCache>
            </c:numRef>
          </c:xVal>
          <c:yVal>
            <c:numRef>
              <c:f>公会計指標分析・財政指標組合せ分析表!$BP$51:$DC$51</c:f>
              <c:numCache>
                <c:formatCode>#,##0.0;"▲ "#,##0.0</c:formatCode>
                <c:ptCount val="40"/>
                <c:pt idx="16">
                  <c:v>7.7</c:v>
                </c:pt>
                <c:pt idx="24">
                  <c:v>15</c:v>
                </c:pt>
              </c:numCache>
            </c:numRef>
          </c:yVal>
          <c:smooth val="0"/>
          <c:extLst>
            <c:ext xmlns:c16="http://schemas.microsoft.com/office/drawing/2014/chart" uri="{C3380CC4-5D6E-409C-BE32-E72D297353CC}">
              <c16:uniqueId val="{00000009-A5CD-4F3A-B95E-2A544E1F3A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{8E36B10A-DD9B-41D7-8C92-DAA0E4935355}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5CD-4F3A-B95E-2A544E1F3A1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{297D96F2-E0DF-4211-9126-35A9E1904BED}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CD-4F3A-B95E-2A544E1F3A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{FA23CC9E-EFC2-4BF6-B6FC-E6D1AF910E11}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CD-4F3A-B95E-2A544E1F3A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{FA62F0CC-3356-400D-A1D4-05152A76F2B3}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CD-4F3A-B95E-2A544E1F3A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{35AEF829-F8B3-4BEE-B87C-92F82944C90C}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CD-4F3A-B95E-2A544E1F3A1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{F9F4B3A2-43D4-4D2D-BEB8-47FADC1469DE}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5CD-4F3A-B95E-2A544E1F3A1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{A85E1D14-98F2-4147-9D61-546139C4441A}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5CD-4F3A-B95E-2A544E1F3A1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{8111FA70-9D8E-45C2-9050-762BCA1350D2}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5CD-4F3A-B95E-2A544E1F3A1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{4EB8A481-68E2-47CC-AD10-5E1407BCFBED}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5CD-4F3A-B95E-2A544E1F3A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57.9</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A5CD-4F3A-B95E-2A544E1F3A17}"/>
            </c:ext>
          </c:extLst>
        </c:ser>
        <c:dLbls>
          <c:showLegendKey val="0"/>
          <c:showVal val="1"/>
          <c:showCatName val="0"/>
          <c:showSerName val="0"/>
          <c:showPercent val="0"/>
          <c:showBubbleSize val="0"/>
        </c:dLbls>
        <c:axId val="46179840"/>
        <c:axId val="46181760"/>
      </c:scatterChart>
      <c:valAx>
        <c:axId val="46179840"/>
        <c:scaling>
          <c:orientation val="minMax"/>
          <c:max val="67"/>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{D692D5C9-0AAE-4A96-909C-48A047B0FF4E}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8D7-4E05-83ED-E48544EAAD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{08190BE7-18E3-4CE7-8A93-62EAE3B24BD7}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D7-4E05-83ED-E48544EAAD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{2AC5596E-3269-48CA-85C9-4231ACB5FD16}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D7-4E05-83ED-E48544EAAD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{4DFC3744-1559-4630-B716-76BBBCCEFA81}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D7-4E05-83ED-E48544EAAD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{0002E9BD-2FB1-4CE2-A802-82A6AF7CCA45}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D7-4E05-83ED-E48544EAAD9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{AB9763DF-F922-465F-B682-78F7E1C4BE5F}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8D7-4E05-83ED-E48544EAAD9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{FFA6583C-7371-45DA-91D2-09441288CA68}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8D7-4E05-83ED-E48544EAAD9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{C547EF5A-D1C2-4499-8AC2-C4BAD4FD84F1}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8D7-4E05-83ED-E48544EAAD9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{2712F24A-A41C-42F4-AC52-615BC3AB4A5B}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8D7-4E05-83ED-E48544EAAD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6.2</c:v>
                </c:pt>
                <c:pt idx="16">
                  <c:v>6</c:v>
                </c:pt>
                <c:pt idx="24">
                  <c:v>6.4</c:v>
                </c:pt>
                <c:pt idx="32">
                  <c:v>6.9</c:v>
                </c:pt>
              </c:numCache>
            </c:numRef>
          </c:xVal>
          <c:yVal>
            <c:numRef>
              <c:f>公会計指標分析・財政指標組合せ分析表!$BP$73:$DC$73</c:f>
              <c:numCache>
                <c:formatCode>#,##0.0;"▲ "#,##0.0</c:formatCode>
                <c:ptCount val="40"/>
                <c:pt idx="8">
                  <c:v>5.8</c:v>
                </c:pt>
                <c:pt idx="16">
                  <c:v>7.7</c:v>
                </c:pt>
                <c:pt idx="24">
                  <c:v>15</c:v>
                </c:pt>
                <c:pt idx="32">
                  <c:v>9.5</c:v>
                </c:pt>
              </c:numCache>
            </c:numRef>
          </c:yVal>
          <c:smooth val="0"/>
          <c:extLst>
            <c:ext xmlns:c16="http://schemas.microsoft.com/office/drawing/2014/chart" uri="{C3380CC4-5D6E-409C-BE32-E72D297353CC}">
              <c16:uniqueId val="{00000009-C8D7-4E05-83ED-E48544EAAD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{BF5037DE-8F01-4EF9-9207-E1B2E9A447A6}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8D7-4E05-83ED-E48544EAAD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{AB5E01C6-9FFC-49BA-940E-2B6DB43C23CC}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D7-4E05-83ED-E48544EAAD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{7960EDF0-E19E-4932-A0EF-D0D5A1037C2E}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D7-4E05-83ED-E48544EAAD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{7446EA21-A107-4A62-8B9C-9AEC1A17C964}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D7-4E05-83ED-E48544EAAD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{2365A9ED-2F1E-442A-8075-75AA6534F95A}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D7-4E05-83ED-E48544EAAD9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{6F7254D1-0C28-47B9-B496-AA86EC3B878C}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8D7-4E05-83ED-E48544EAAD9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{90537930-7D85-41BD-9E57-4E798A783C12}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8D7-4E05-83ED-E48544EAAD9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{48453DDA-0A61-4FA0-97DA-0F8D08B623AF}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8D7-4E05-83ED-E48544EAAD9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{6C2A051D-3F58-471E-8BD2-A23712794F4E}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8D7-4E05-83ED-E48544EAAD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8D7-4E05-83ED-E48544EAAD97}"/>
            </c:ext>
          </c:extLst>
        </c:ser>
        <c:dLbls>
          <c:showLegendKey val="0"/>
          <c:showVal val="1"/>
          <c:showCatName val="0"/>
          <c:showSerName val="0"/>
          <c:showPercent val="0"/>
          <c:showBubbleSize val="0"/>
        </c:dLbls>
        <c:axId val="84219776"/>
        <c:axId val="84234240"/>
      </c:scatterChart>
      <c:valAx>
        <c:axId val="84219776"/>
        <c:scaling>
          <c:orientation val="minMax"/>
          <c:max val="8.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臨時財政対策債、小規模多機能施設、取水施設などの大型事業の起債償還が開始されたことから増加に転じた。今後も、水道事業の公営企業債の借り入れが計画されていることからも、償還額の増が見込まれる。しかし、借入のほとんどが交付税措置１０割の臨時財政対策債や、交付税措置率７割の過疎対策事業債であるため、算入公債費等の割合も増加している。今後においては、健全化判断比率の基準を元に、交付税措置のない起債の制限や財政状況により事業の先送りによる起債発行の抑制を検討し負担軽減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臨時財政対策債、小規模多機能施設や簡易水道施設などの大型事業の起債発行により地方債残高が増加傾向にあるが、計画的な起債発行、交付税措置率の有利な起債の活用に努め、一般財源で可能な事業については起債を発行せず将来負担の軽減を図る。また、余剰財源については、計画的に基金に積み立てることとし、引き続き歳入に見合った歳出の方針で財政運営を進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北海道占冠村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基金全体で、６９百万円の減少となり、多くは財政調整基金（▲６２百万円）である。橋りょう法定点検や河川改修事業等の実施により、一般財源の不足額として、財政調整基金を繰入したことによるものである。なお、前年度の減少額（１５０百万円）と比較して▲５８．７％と大幅に縮小していることは、歳入に見合った歳出に努め、財政調整基金・福祉基金に積み立てが出来たことが大きな要因であ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今後については、大型事業が計画されており、財政調整基金や特定目的金を取り崩す必要が発生することが見込まれるため、更なる歳出の削減を行い、歳入に見合った歳出となるよう努める。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福祉基金については、在宅福祉の普及及び向上、健康及び生きがいづくりの推進、老人福祉施設の整備、その他の福祉の推進を図るための財源に充てる。農業振興基金については、農産振興事業・畜産振興事業・その他村長が必要と認める農業振興事業の財源に充てる。</a:t>
          </a:r>
          <a:endParaRPr lang="ja-JP" altLang="ja-JP" sz="1400">
            <a:effectLst/>
          </a:endParaRPr>
        </a:p>
        <a:p>
          <a:r>
            <a:rPr kumimoji="1" lang="ja-JP" altLang="ja-JP" sz="1100">
              <a:solidFill>
                <a:schemeClr val="dk1"/>
              </a:solidFill>
              <a:effectLst/>
              <a:latin typeface="+mn-lt"/>
              <a:ea typeface="+mn-ea"/>
              <a:cs typeface="+mn-cs"/>
            </a:rPr>
            <a:t>林業振興基金については、村有林の整備及び維持管理・林業振興及び関連産業発展・その他、村長が特に必要と認めるものの財源に充てる。</a:t>
          </a:r>
          <a:endParaRPr lang="ja-JP" altLang="ja-JP" sz="1400">
            <a:effectLst/>
          </a:endParaRPr>
        </a:p>
        <a:p>
          <a:r>
            <a:rPr kumimoji="1" lang="ja-JP" altLang="ja-JP" sz="1100">
              <a:solidFill>
                <a:schemeClr val="dk1"/>
              </a:solidFill>
              <a:effectLst/>
              <a:latin typeface="+mn-lt"/>
              <a:ea typeface="+mn-ea"/>
              <a:cs typeface="+mn-cs"/>
            </a:rPr>
            <a:t>占冠村公共施設等維持管理基金については、公共施設の修繕、維持補修及び改修に関する事業の財源に充てる。</a:t>
          </a:r>
          <a:endParaRPr lang="ja-JP" altLang="ja-JP" sz="1400">
            <a:effectLst/>
          </a:endParaRPr>
        </a:p>
        <a:p>
          <a:r>
            <a:rPr kumimoji="1" lang="ja-JP" altLang="ja-JP" sz="1100">
              <a:solidFill>
                <a:schemeClr val="dk1"/>
              </a:solidFill>
              <a:effectLst/>
              <a:latin typeface="+mn-lt"/>
              <a:ea typeface="+mn-ea"/>
              <a:cs typeface="+mn-cs"/>
            </a:rPr>
            <a:t>環境保全と観光振興基金については、環境保全と観光振興に要する費用の財源に充てる。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福祉基金については、平成２７年度末残高と比較すると４６百万円減少しており、小規模多機能施設運営のため取り崩しを行った。農業振興基金については、平成２８年度に大型の公共事業を実施した為、平成２７年度末残高と比較して１８百万円減少した。林業振興基金については、村有林から発生した間伐材を販売し、予算額を上回るものについて、林業振興基金に積み立てたことにより、微減となっている。環境保全と観光振興基金については、村有リゾート施設の使用貸借料を原資として積み立てており、平成２９年度に施設の売却があったことで、積立額が平成２７年度末残高と比較して２５百万円増加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福祉基金・農業振興基金・林業振興基金については、それぞれの使途に充てるため取り崩しを行う予定であり、今後も減少する見込みである。環境保全と観光振興基金については、平成３３年度に計画されている一般廃棄物処分場延命化事業へ充てることから、平成３３年度以降減少となる見込みである。</a:t>
          </a:r>
          <a:endParaRPr lang="ja-JP" altLang="ja-JP" sz="1400">
            <a:effectLst/>
          </a:endParaRPr>
        </a:p>
        <a:p>
          <a:r>
            <a:rPr kumimoji="1" lang="ja-JP" altLang="ja-JP" sz="1100">
              <a:solidFill>
                <a:schemeClr val="dk1"/>
              </a:solidFill>
              <a:effectLst/>
              <a:latin typeface="+mn-lt"/>
              <a:ea typeface="+mn-ea"/>
              <a:cs typeface="+mn-cs"/>
            </a:rPr>
            <a:t>基金全般において、一般財源が不足するような財政出動が発生しない場合においては、取り崩しを行わず現状を維持することを方針とする。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政調整基金については、橋りょう法定点検や河川改修事業等の実施により、一般財源の不足額として、財政調整基金を繰入したことによるものである。なお、前年度の減少額（１５０百万円）と比較して▲５８．７％と大幅に縮小していることは、歳入に見合った歳出に努め、財政調整基金に積み立てが出来たことが大き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今後については、大型事業が計画されており、財政調整基金を取り崩す必要が発生することが見込まれるため、更なる歳出の削減を行い、歳入に見合った歳出となるよう努める。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今後については、利率の高い起債について、繰り上げ償還を行うべく積み増しを行う必要がある。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FE6B93F-64E3-4399-9B1E-1196B31E0E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CA5EEAE-FFC8-4F0F-A0DE-28F30C5F79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ED18B4CF-2576-45FF-865D-05ADE89D7ED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a:extLst>
            <a:ext uri="{FF2B5EF4-FFF2-40B4-BE49-F238E27FC236}">
              <a16:creationId xmlns:a16="http://schemas.microsoft.com/office/drawing/2014/main" id="{CAA6B866-F52B-4917-8007-63D5C3C0619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a:extLst>
            <a:ext uri="{FF2B5EF4-FFF2-40B4-BE49-F238E27FC236}">
              <a16:creationId xmlns:a16="http://schemas.microsoft.com/office/drawing/2014/main" id="{54C9487E-4D6B-4439-9C11-9C84308C01A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a:extLst>
            <a:ext uri="{FF2B5EF4-FFF2-40B4-BE49-F238E27FC236}">
              <a16:creationId xmlns:a16="http://schemas.microsoft.com/office/drawing/2014/main" id="{0D8B99DE-104D-4C89-B0EA-98AEB375FFC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a:extLst>
            <a:ext uri="{FF2B5EF4-FFF2-40B4-BE49-F238E27FC236}">
              <a16:creationId xmlns:a16="http://schemas.microsoft.com/office/drawing/2014/main" id="{4650C407-6BD6-4C1D-A15C-6AB8D28F786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a:extLst>
            <a:ext uri="{FF2B5EF4-FFF2-40B4-BE49-F238E27FC236}">
              <a16:creationId xmlns:a16="http://schemas.microsoft.com/office/drawing/2014/main" id="{60CE75E2-DC21-4910-9537-609F997C943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a:extLst>
            <a:ext uri="{FF2B5EF4-FFF2-40B4-BE49-F238E27FC236}">
              <a16:creationId xmlns:a16="http://schemas.microsoft.com/office/drawing/2014/main" id="{62106570-82EE-4A28-8930-6D19A8BA39D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a:extLst>
            <a:ext uri="{FF2B5EF4-FFF2-40B4-BE49-F238E27FC236}">
              <a16:creationId xmlns:a16="http://schemas.microsoft.com/office/drawing/2014/main" id="{B19D0A78-C139-4E76-8489-4A7A4105CBD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a:extLst>
            <a:ext uri="{FF2B5EF4-FFF2-40B4-BE49-F238E27FC236}">
              <a16:creationId xmlns:a16="http://schemas.microsoft.com/office/drawing/2014/main" id="{63F02CE8-E0E5-4AA6-A077-4E74C751530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a:extLst>
            <a:ext uri="{FF2B5EF4-FFF2-40B4-BE49-F238E27FC236}">
              <a16:creationId xmlns:a16="http://schemas.microsoft.com/office/drawing/2014/main" id="{507F4141-6A55-40A4-98B1-B565A2B86C0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a:extLst>
            <a:ext uri="{FF2B5EF4-FFF2-40B4-BE49-F238E27FC236}">
              <a16:creationId xmlns:a16="http://schemas.microsoft.com/office/drawing/2014/main" id="{858A0CA8-4D60-4810-8874-0BCD85EC63E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1,450
1,121
571.41
2,773,794
2,733,420
40,374
1,607,213
2,987,967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a:extLst>
            <a:ext uri="{FF2B5EF4-FFF2-40B4-BE49-F238E27FC236}">
              <a16:creationId xmlns:a16="http://schemas.microsoft.com/office/drawing/2014/main" id="{F8AB7DE4-3463-495D-8DC3-97575ABAA96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a:extLst>
            <a:ext uri="{FF2B5EF4-FFF2-40B4-BE49-F238E27FC236}">
              <a16:creationId xmlns:a16="http://schemas.microsoft.com/office/drawing/2014/main" id="{44184132-C673-48DC-ADCF-50C5D965A13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a:extLst>
            <a:ext uri="{FF2B5EF4-FFF2-40B4-BE49-F238E27FC236}">
              <a16:creationId xmlns:a16="http://schemas.microsoft.com/office/drawing/2014/main" id="{2BA9C841-5850-470E-970A-DEBC0978764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a:extLst>
            <a:ext uri="{FF2B5EF4-FFF2-40B4-BE49-F238E27FC236}">
              <a16:creationId xmlns:a16="http://schemas.microsoft.com/office/drawing/2014/main" id="{04B49840-A474-429B-AED7-FE8593B9DC2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a:extLst>
            <a:ext uri="{FF2B5EF4-FFF2-40B4-BE49-F238E27FC236}">
              <a16:creationId xmlns:a16="http://schemas.microsoft.com/office/drawing/2014/main" id="{2D10C808-0EF9-464A-BEDA-398A532DAD8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a:extLst>
            <a:ext uri="{FF2B5EF4-FFF2-40B4-BE49-F238E27FC236}">
              <a16:creationId xmlns:a16="http://schemas.microsoft.com/office/drawing/2014/main" id="{ED7693B5-E597-4378-8418-5DF7E259265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a:extLst>
            <a:ext uri="{FF2B5EF4-FFF2-40B4-BE49-F238E27FC236}">
              <a16:creationId xmlns:a16="http://schemas.microsoft.com/office/drawing/2014/main" id="{795F8D37-8685-4064-82EC-EDB4B06BE79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a:extLst>
            <a:ext uri="{FF2B5EF4-FFF2-40B4-BE49-F238E27FC236}">
              <a16:creationId xmlns:a16="http://schemas.microsoft.com/office/drawing/2014/main" id="{CC03AACC-9373-41C5-A68D-28FD5CD8737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a:extLst>
            <a:ext uri="{FF2B5EF4-FFF2-40B4-BE49-F238E27FC236}">
              <a16:creationId xmlns:a16="http://schemas.microsoft.com/office/drawing/2014/main" id="{60B6D684-3CBE-44D7-AC14-8268A4770D6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a:extLst>
            <a:ext uri="{FF2B5EF4-FFF2-40B4-BE49-F238E27FC236}">
              <a16:creationId xmlns:a16="http://schemas.microsoft.com/office/drawing/2014/main" id="{8720102C-AD24-4708-AAC0-ADBD5557AEF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a:extLst>
            <a:ext uri="{FF2B5EF4-FFF2-40B4-BE49-F238E27FC236}">
              <a16:creationId xmlns:a16="http://schemas.microsoft.com/office/drawing/2014/main" id="{668E1E81-B5D7-46B1-9711-319BBE683F1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a:extLst>
            <a:ext uri="{FF2B5EF4-FFF2-40B4-BE49-F238E27FC236}">
              <a16:creationId xmlns:a16="http://schemas.microsoft.com/office/drawing/2014/main" id="{13418F80-2AA7-4F28-BD48-FBB7BB1D091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a:extLst>
            <a:ext uri="{FF2B5EF4-FFF2-40B4-BE49-F238E27FC236}">
              <a16:creationId xmlns:a16="http://schemas.microsoft.com/office/drawing/2014/main" id="{C435762B-67F8-4250-B510-2E7A4F43806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a:extLst>
            <a:ext uri="{FF2B5EF4-FFF2-40B4-BE49-F238E27FC236}">
              <a16:creationId xmlns:a16="http://schemas.microsoft.com/office/drawing/2014/main" id="{A691F5F2-3AC9-4AE5-AAD0-236554646DE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a:extLst>
            <a:ext uri="{FF2B5EF4-FFF2-40B4-BE49-F238E27FC236}">
              <a16:creationId xmlns:a16="http://schemas.microsoft.com/office/drawing/2014/main" id="{91D59016-119C-4E43-8D6A-73EDF4A3E70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a:extLst>
            <a:ext uri="{FF2B5EF4-FFF2-40B4-BE49-F238E27FC236}">
              <a16:creationId xmlns:a16="http://schemas.microsoft.com/office/drawing/2014/main" id="{E9052FFD-2F96-484D-9417-EE3D18D80CC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a:extLst>
            <a:ext uri="{FF2B5EF4-FFF2-40B4-BE49-F238E27FC236}">
              <a16:creationId xmlns:a16="http://schemas.microsoft.com/office/drawing/2014/main" id="{624D6BD5-4E2B-4DF1-A328-AB1106A201B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a:extLst>
            <a:ext uri="{FF2B5EF4-FFF2-40B4-BE49-F238E27FC236}">
              <a16:creationId xmlns:a16="http://schemas.microsoft.com/office/drawing/2014/main" id="{AE0C653C-8E17-4D99-95FD-EC5FAB4DFB3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a:extLst>
            <a:ext uri="{FF2B5EF4-FFF2-40B4-BE49-F238E27FC236}">
              <a16:creationId xmlns:a16="http://schemas.microsoft.com/office/drawing/2014/main" id="{C19EF132-CA02-4EAB-BEB0-0663A0F6A5BE}"/>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a:extLst>
            <a:ext uri="{FF2B5EF4-FFF2-40B4-BE49-F238E27FC236}">
              <a16:creationId xmlns:a16="http://schemas.microsoft.com/office/drawing/2014/main" id="{DD603706-0CDC-4B9C-BAC6-4531DFC86BF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a:extLst>
            <a:ext uri="{FF2B5EF4-FFF2-40B4-BE49-F238E27FC236}">
              <a16:creationId xmlns:a16="http://schemas.microsoft.com/office/drawing/2014/main" id="{030FCD44-6126-4C78-B02E-584CFFEC9E9F}"/>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6224629-E698-49C2-9E99-567DD33520F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B5F5070-88E0-42C8-A3BC-EE2E8BDE6A1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E6729853-40D4-43B3-9D17-F77469677561}"/>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3301389-9E6E-4951-813D-DCE27B9749E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CCE0360-1B8A-47BB-B29F-460B573775C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06784AE-B481-4176-85C9-2508E8B5E1B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A06597D-D4DF-44A6-8164-1E67BE3C40B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88904F7-6716-4878-97AA-C61706711C0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96F8E53-E504-4A6E-B63A-6D2E746A964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1B2A5C0-2E34-496E-8907-D4CE5A8E6BD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DBC9071-EB32-4385-9D76-7C6C93C20A2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F776556-4FE0-4083-B0A4-BF9E428A502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60AD99D-A1D1-4E71-A1B1-2AD45EFD7F3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有形固定資産減価償却率は、類似団体と比較して高い値を示している。大部分の施設が経年していることから、施設の建て替えや長寿命化対策等を検討していく必要がある。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82064F3-7CED-4CF9-9FDB-8E66FD55670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6A12227-B571-4F03-930A-67FFD5181BF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6123CA36-F5A5-41BE-BCF9-96E249FB182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519FF0B5-9385-4023-B290-C1FB5C6D8B0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84A93EE5-C44E-484F-9798-78DA46E9015A}"/>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5512D029-0F9F-4B1C-BCCD-C67EC6DB888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8C9C715B-DD3D-4CD0-B475-A7EC9BDF7482}"/>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287E8496-8F69-4A42-A3EC-4DB2A39BAE8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F8E91012-E3F3-4B66-B3D8-1FC0894926F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1DCBBB16-377F-4301-B35D-11C87378687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D1B6547E-BD39-4662-B4D5-2B58C0397C3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7B20E620-03EC-4729-945A-50B498564BB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6411DF66-FA4E-43FD-AEBC-298BDCB0E5A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AC52B174-7710-4F41-8E1E-51CCB29F2FF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83672003-49AE-4921-97B6-CE2278F2842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3AEAEAFD-943C-490B-9247-9A646620C42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65" name="直線コネクタ 64">
          <a:extLst>
            <a:ext uri="{FF2B5EF4-FFF2-40B4-BE49-F238E27FC236}">
              <a16:creationId xmlns:a16="http://schemas.microsoft.com/office/drawing/2014/main" id="{D073ACC7-39D2-4252-B852-BDD1D88B1845}"/>
            </a:ext>
          </a:extLst>
        </xdr:cNvPr>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6" name="有形固定資産減価償却率最小値テキスト">
          <a:extLst>
            <a:ext uri="{FF2B5EF4-FFF2-40B4-BE49-F238E27FC236}">
              <a16:creationId xmlns:a16="http://schemas.microsoft.com/office/drawing/2014/main" id="{A4AF93FC-EE8B-4A19-9553-240B9CD1AE01}"/>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7" name="直線コネクタ 66">
          <a:extLst>
            <a:ext uri="{FF2B5EF4-FFF2-40B4-BE49-F238E27FC236}">
              <a16:creationId xmlns:a16="http://schemas.microsoft.com/office/drawing/2014/main" id="{2F6F94A9-CB4A-421E-8762-74C729E741C6}"/>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68" name="有形固定資産減価償却率最大値テキスト">
          <a:extLst>
            <a:ext uri="{FF2B5EF4-FFF2-40B4-BE49-F238E27FC236}">
              <a16:creationId xmlns:a16="http://schemas.microsoft.com/office/drawing/2014/main" id="{BB19C43A-F03B-4FD0-A4D0-3DDDC7C22C6B}"/>
            </a:ext>
          </a:extLst>
        </xdr:cNvPr>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69" name="直線コネクタ 68">
          <a:extLst>
            <a:ext uri="{FF2B5EF4-FFF2-40B4-BE49-F238E27FC236}">
              <a16:creationId xmlns:a16="http://schemas.microsoft.com/office/drawing/2014/main" id="{4672323D-4547-4605-888F-EE50BC0E4E2A}"/>
            </a:ext>
          </a:extLst>
        </xdr:cNvPr>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0" name="有形固定資産減価償却率平均値テキスト">
          <a:extLst>
            <a:ext uri="{FF2B5EF4-FFF2-40B4-BE49-F238E27FC236}">
              <a16:creationId xmlns:a16="http://schemas.microsoft.com/office/drawing/2014/main" id="{EF2BA8A6-58D3-4CA2-A498-987B9896D423}"/>
            </a:ext>
          </a:extLst>
        </xdr:cNvPr>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a:extLst>
            <a:ext uri="{FF2B5EF4-FFF2-40B4-BE49-F238E27FC236}">
              <a16:creationId xmlns:a16="http://schemas.microsoft.com/office/drawing/2014/main" id="{57B29968-4C6B-483E-969B-B5F95A546EF5}"/>
            </a:ext>
          </a:extLst>
        </xdr:cNvPr>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2" name="フローチャート: 判断 71">
          <a:extLst>
            <a:ext uri="{FF2B5EF4-FFF2-40B4-BE49-F238E27FC236}">
              <a16:creationId xmlns:a16="http://schemas.microsoft.com/office/drawing/2014/main" id="{C2892DF6-5574-4456-A771-8DC93F4F7491}"/>
            </a:ext>
          </a:extLst>
        </xdr:cNvPr>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3" name="フローチャート: 判断 72">
          <a:extLst>
            <a:ext uri="{FF2B5EF4-FFF2-40B4-BE49-F238E27FC236}">
              <a16:creationId xmlns:a16="http://schemas.microsoft.com/office/drawing/2014/main" id="{50F0A43A-956F-477B-B64C-990978A7A6FE}"/>
            </a:ext>
          </a:extLst>
        </xdr:cNvPr>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4977379D-0A81-4C72-99A9-0650B9FCD9E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492C86DD-76B0-4264-B28A-145C3A0694C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B1BF311-EBB9-47C1-A1FB-C1F7F870248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EE928D3-F4C9-40D0-8538-84A202E6427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FD66E26-0458-4B1D-9D60-3B061C0A758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72602</xdr:rowOff>
    </xdr:from>
    <xdr:to>
      <xdr:col>19</xdr:col>
      <xdr:colOff>187325</xdr:colOff>
      <xdr:row>30</xdr:row>
      <xdr:rowOff>2752</xdr:rowOff>
    </xdr:to>
    <xdr:sp macro="" textlink="">
      <xdr:nvSpPr>
        <xdr:cNvPr id="79" name="楕円 78">
          <a:extLst>
            <a:ext uri="{FF2B5EF4-FFF2-40B4-BE49-F238E27FC236}">
              <a16:creationId xmlns:a16="http://schemas.microsoft.com/office/drawing/2014/main" id="{25ABE01D-2906-48C3-A23A-FFD31CF68C02}"/>
            </a:ext>
          </a:extLst>
        </xdr:cNvPr>
        <xdr:cNvSpPr/>
      </xdr:nvSpPr>
      <xdr:spPr>
        <a:xfrm>
          <a:off x="4000500" y="58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15028</xdr:rowOff>
    </xdr:from>
    <xdr:to>
      <xdr:col>15</xdr:col>
      <xdr:colOff>187325</xdr:colOff>
      <xdr:row>29</xdr:row>
      <xdr:rowOff>116628</xdr:rowOff>
    </xdr:to>
    <xdr:sp macro="" textlink="">
      <xdr:nvSpPr>
        <xdr:cNvPr id="80" name="楕円 79">
          <a:extLst>
            <a:ext uri="{FF2B5EF4-FFF2-40B4-BE49-F238E27FC236}">
              <a16:creationId xmlns:a16="http://schemas.microsoft.com/office/drawing/2014/main" id="{25DFFE67-C560-43B3-82CF-F092E86324C7}"/>
            </a:ext>
          </a:extLst>
        </xdr:cNvPr>
        <xdr:cNvSpPr/>
      </xdr:nvSpPr>
      <xdr:spPr>
        <a:xfrm>
          <a:off x="3238500" y="57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65828</xdr:rowOff>
    </xdr:from>
    <xdr:to>
      <xdr:col>19</xdr:col>
      <xdr:colOff>136525</xdr:colOff>
      <xdr:row>29</xdr:row>
      <xdr:rowOff>123402</xdr:rowOff>
    </xdr:to>
    <xdr:cxnSp macro="">
      <xdr:nvCxnSpPr>
        <xdr:cNvPr id="81" name="直線コネクタ 80">
          <a:extLst>
            <a:ext uri="{FF2B5EF4-FFF2-40B4-BE49-F238E27FC236}">
              <a16:creationId xmlns:a16="http://schemas.microsoft.com/office/drawing/2014/main" id="{C98697C7-ACD4-4BE3-A717-57033C884731}"/>
            </a:ext>
          </a:extLst>
        </xdr:cNvPr>
        <xdr:cNvCxnSpPr/>
      </xdr:nvCxnSpPr>
      <xdr:spPr>
        <a:xfrm>
          <a:off x="3289300" y="5809403"/>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63517</xdr:rowOff>
    </xdr:from>
    <xdr:ext cx="405111" cy="259045"/>
    <xdr:sp macro="" textlink="">
      <xdr:nvSpPr>
        <xdr:cNvPr id="82" name="n_1aveValue有形固定資産減価償却率">
          <a:extLst>
            <a:ext uri="{FF2B5EF4-FFF2-40B4-BE49-F238E27FC236}">
              <a16:creationId xmlns:a16="http://schemas.microsoft.com/office/drawing/2014/main" id="{A724CE67-6FEB-4550-8D91-259D727FAC0F}"/>
            </a:ext>
          </a:extLst>
        </xdr:cNvPr>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83" name="n_2aveValue有形固定資産減価償却率">
          <a:extLst>
            <a:ext uri="{FF2B5EF4-FFF2-40B4-BE49-F238E27FC236}">
              <a16:creationId xmlns:a16="http://schemas.microsoft.com/office/drawing/2014/main" id="{E039BEC8-A34D-445F-9E89-EF9A6AF1EC92}"/>
            </a:ext>
          </a:extLst>
        </xdr:cNvPr>
        <xdr:cNvSpPr txBox="1"/>
      </xdr:nvSpPr>
      <xdr:spPr>
        <a:xfrm>
          <a:off x="3086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19279</xdr:rowOff>
    </xdr:from>
    <xdr:ext cx="405111" cy="259045"/>
    <xdr:sp macro="" textlink="">
      <xdr:nvSpPr>
        <xdr:cNvPr id="84" name="n_1mainValue有形固定資産減価償却率">
          <a:extLst>
            <a:ext uri="{FF2B5EF4-FFF2-40B4-BE49-F238E27FC236}">
              <a16:creationId xmlns:a16="http://schemas.microsoft.com/office/drawing/2014/main" id="{1641108A-5644-40DD-9460-D11C5E6F28EA}"/>
            </a:ext>
          </a:extLst>
        </xdr:cNvPr>
        <xdr:cNvSpPr txBox="1"/>
      </xdr:nvSpPr>
      <xdr:spPr>
        <a:xfrm>
          <a:off x="3836044" y="5591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133155</xdr:rowOff>
    </xdr:from>
    <xdr:ext cx="405111" cy="259045"/>
    <xdr:sp macro="" textlink="">
      <xdr:nvSpPr>
        <xdr:cNvPr id="85" name="n_2mainValue有形固定資産減価償却率">
          <a:extLst>
            <a:ext uri="{FF2B5EF4-FFF2-40B4-BE49-F238E27FC236}">
              <a16:creationId xmlns:a16="http://schemas.microsoft.com/office/drawing/2014/main" id="{EC8941CE-A92A-475F-8C35-51C342C0BB92}"/>
            </a:ext>
          </a:extLst>
        </xdr:cNvPr>
        <xdr:cNvSpPr txBox="1"/>
      </xdr:nvSpPr>
      <xdr:spPr>
        <a:xfrm>
          <a:off x="3086744" y="5533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a:extLst>
            <a:ext uri="{FF2B5EF4-FFF2-40B4-BE49-F238E27FC236}">
              <a16:creationId xmlns:a16="http://schemas.microsoft.com/office/drawing/2014/main" id="{511ABC66-147E-4B11-BBEF-3DE3DC3AC90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a:extLst>
            <a:ext uri="{FF2B5EF4-FFF2-40B4-BE49-F238E27FC236}">
              <a16:creationId xmlns:a16="http://schemas.microsoft.com/office/drawing/2014/main" id="{02087EFC-C2AF-4FE7-A04D-EAD87F7F2E8E}"/>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a:extLst>
            <a:ext uri="{FF2B5EF4-FFF2-40B4-BE49-F238E27FC236}">
              <a16:creationId xmlns:a16="http://schemas.microsoft.com/office/drawing/2014/main" id="{9C3CA927-672A-4BBA-ACBD-154C0F6D3D63}"/>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a:extLst>
            <a:ext uri="{FF2B5EF4-FFF2-40B4-BE49-F238E27FC236}">
              <a16:creationId xmlns:a16="http://schemas.microsoft.com/office/drawing/2014/main" id="{04EDDC43-DA3D-4A43-B550-77790FD05A9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a:extLst>
            <a:ext uri="{FF2B5EF4-FFF2-40B4-BE49-F238E27FC236}">
              <a16:creationId xmlns:a16="http://schemas.microsoft.com/office/drawing/2014/main" id="{5BDE4209-4EDA-41B1-B963-DF3DE4E12BD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a:extLst>
            <a:ext uri="{FF2B5EF4-FFF2-40B4-BE49-F238E27FC236}">
              <a16:creationId xmlns:a16="http://schemas.microsoft.com/office/drawing/2014/main" id="{8ED3307A-1F7B-4DAE-A990-F4657B7EDB5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a:extLst>
            <a:ext uri="{FF2B5EF4-FFF2-40B4-BE49-F238E27FC236}">
              <a16:creationId xmlns:a16="http://schemas.microsoft.com/office/drawing/2014/main" id="{6752265F-2025-4075-961D-0D85D0A8C24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a:extLst>
            <a:ext uri="{FF2B5EF4-FFF2-40B4-BE49-F238E27FC236}">
              <a16:creationId xmlns:a16="http://schemas.microsoft.com/office/drawing/2014/main" id="{5FD0A95E-F437-44A4-946A-BBFC4CBF17F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a:extLst>
            <a:ext uri="{FF2B5EF4-FFF2-40B4-BE49-F238E27FC236}">
              <a16:creationId xmlns:a16="http://schemas.microsoft.com/office/drawing/2014/main" id="{7B708535-C5DF-4CFA-B9C2-167A4937976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a:extLst>
            <a:ext uri="{FF2B5EF4-FFF2-40B4-BE49-F238E27FC236}">
              <a16:creationId xmlns:a16="http://schemas.microsoft.com/office/drawing/2014/main" id="{CD8950D3-77FC-43A2-B118-0D59FDBEEE5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a:extLst>
            <a:ext uri="{FF2B5EF4-FFF2-40B4-BE49-F238E27FC236}">
              <a16:creationId xmlns:a16="http://schemas.microsoft.com/office/drawing/2014/main" id="{59932699-71B2-4954-A378-9848C7524BB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a:extLst>
            <a:ext uri="{FF2B5EF4-FFF2-40B4-BE49-F238E27FC236}">
              <a16:creationId xmlns:a16="http://schemas.microsoft.com/office/drawing/2014/main" id="{B3CA4D18-1FC1-422F-B905-465DE0F0DA8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a:extLst>
            <a:ext uri="{FF2B5EF4-FFF2-40B4-BE49-F238E27FC236}">
              <a16:creationId xmlns:a16="http://schemas.microsoft.com/office/drawing/2014/main" id="{AE5EA6AA-7E86-4045-8CD3-FA0D843B022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類似団体内順位では下位に位置しているが、北海道平均や全国平均を下回っている。</a:t>
          </a:r>
        </a:p>
      </xdr:txBody>
    </xdr:sp>
    <xdr:clientData/>
  </xdr:twoCellAnchor>
  <xdr:oneCellAnchor>
    <xdr:from>
      <xdr:col>57</xdr:col>
      <xdr:colOff>111125</xdr:colOff>
      <xdr:row>23</xdr:row>
      <xdr:rowOff>47625</xdr:rowOff>
    </xdr:from>
    <xdr:ext cx="349839" cy="225703"/>
    <xdr:sp macro="" textlink="">
      <xdr:nvSpPr>
        <xdr:cNvPr id="99" name="テキスト ボックス 98">
          <a:extLst>
            <a:ext uri="{FF2B5EF4-FFF2-40B4-BE49-F238E27FC236}">
              <a16:creationId xmlns:a16="http://schemas.microsoft.com/office/drawing/2014/main" id="{CD8E223F-CFF4-4F56-9215-DA19D83F514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a:extLst>
            <a:ext uri="{FF2B5EF4-FFF2-40B4-BE49-F238E27FC236}">
              <a16:creationId xmlns:a16="http://schemas.microsoft.com/office/drawing/2014/main" id="{61AE9907-D697-48FC-872D-56C4E64DF0E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a:extLst>
            <a:ext uri="{FF2B5EF4-FFF2-40B4-BE49-F238E27FC236}">
              <a16:creationId xmlns:a16="http://schemas.microsoft.com/office/drawing/2014/main" id="{765A4C01-8FE5-4C41-A983-8574037EDDB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a:extLst>
            <a:ext uri="{FF2B5EF4-FFF2-40B4-BE49-F238E27FC236}">
              <a16:creationId xmlns:a16="http://schemas.microsoft.com/office/drawing/2014/main" id="{E41A5779-8AFC-4DC8-8437-9F7D8C21B6B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a:extLst>
            <a:ext uri="{FF2B5EF4-FFF2-40B4-BE49-F238E27FC236}">
              <a16:creationId xmlns:a16="http://schemas.microsoft.com/office/drawing/2014/main" id="{8248F2FA-428C-4A22-B8DF-25453B0608D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a:extLst>
            <a:ext uri="{FF2B5EF4-FFF2-40B4-BE49-F238E27FC236}">
              <a16:creationId xmlns:a16="http://schemas.microsoft.com/office/drawing/2014/main" id="{900B4C6F-3B6D-4D08-B469-89971F1279FB}"/>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a:extLst>
            <a:ext uri="{FF2B5EF4-FFF2-40B4-BE49-F238E27FC236}">
              <a16:creationId xmlns:a16="http://schemas.microsoft.com/office/drawing/2014/main" id="{3FDAB533-FB01-474F-AFE1-7B2E4AAFA5D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a:extLst>
            <a:ext uri="{FF2B5EF4-FFF2-40B4-BE49-F238E27FC236}">
              <a16:creationId xmlns:a16="http://schemas.microsoft.com/office/drawing/2014/main" id="{A4A3CF72-352E-4302-B3B9-0FA3BB40351E}"/>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a:extLst>
            <a:ext uri="{FF2B5EF4-FFF2-40B4-BE49-F238E27FC236}">
              <a16:creationId xmlns:a16="http://schemas.microsoft.com/office/drawing/2014/main" id="{05ECC1F3-6781-47F2-A1C9-68E97FB4286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a:extLst>
            <a:ext uri="{FF2B5EF4-FFF2-40B4-BE49-F238E27FC236}">
              <a16:creationId xmlns:a16="http://schemas.microsoft.com/office/drawing/2014/main" id="{65B65779-C344-4F8C-BF54-FFCAFE2AEE75}"/>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a:extLst>
            <a:ext uri="{FF2B5EF4-FFF2-40B4-BE49-F238E27FC236}">
              <a16:creationId xmlns:a16="http://schemas.microsoft.com/office/drawing/2014/main" id="{2B8F6BF6-0717-4FA6-89BD-F08155369E0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0" name="テキスト ボックス 109">
          <a:extLst>
            <a:ext uri="{FF2B5EF4-FFF2-40B4-BE49-F238E27FC236}">
              <a16:creationId xmlns:a16="http://schemas.microsoft.com/office/drawing/2014/main" id="{84A98755-7CC3-4158-8C43-FED45076299E}"/>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a:extLst>
            <a:ext uri="{FF2B5EF4-FFF2-40B4-BE49-F238E27FC236}">
              <a16:creationId xmlns:a16="http://schemas.microsoft.com/office/drawing/2014/main" id="{56D29820-BD61-40A0-BA3C-4FEA2FFC174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a:extLst>
            <a:ext uri="{FF2B5EF4-FFF2-40B4-BE49-F238E27FC236}">
              <a16:creationId xmlns:a16="http://schemas.microsoft.com/office/drawing/2014/main" id="{2802582A-E25A-4C1B-BB95-D5A0367AB32A}"/>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024F2E64-1B0B-49A0-87EB-DF449277C58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a:extLst>
            <a:ext uri="{FF2B5EF4-FFF2-40B4-BE49-F238E27FC236}">
              <a16:creationId xmlns:a16="http://schemas.microsoft.com/office/drawing/2014/main" id="{36E1BA8E-8AD8-49EB-9E5F-A585715C2AD9}"/>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a:extLst>
            <a:ext uri="{FF2B5EF4-FFF2-40B4-BE49-F238E27FC236}">
              <a16:creationId xmlns:a16="http://schemas.microsoft.com/office/drawing/2014/main" id="{252BCDF9-0F0E-4E70-A7AB-3D640CEDBDC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16" name="直線コネクタ 115">
          <a:extLst>
            <a:ext uri="{FF2B5EF4-FFF2-40B4-BE49-F238E27FC236}">
              <a16:creationId xmlns:a16="http://schemas.microsoft.com/office/drawing/2014/main" id="{71BDD4FB-FB7B-4BCC-8BB9-E1B5AA321C74}"/>
            </a:ext>
          </a:extLst>
        </xdr:cNvPr>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a:extLst>
            <a:ext uri="{FF2B5EF4-FFF2-40B4-BE49-F238E27FC236}">
              <a16:creationId xmlns:a16="http://schemas.microsoft.com/office/drawing/2014/main" id="{03B5B5B8-8753-4EBF-94BF-71BCAE086A55}"/>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a:extLst>
            <a:ext uri="{FF2B5EF4-FFF2-40B4-BE49-F238E27FC236}">
              <a16:creationId xmlns:a16="http://schemas.microsoft.com/office/drawing/2014/main" id="{E7C78CB9-5EFB-49B4-A0E2-CEDB4AEBE354}"/>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19" name="債務償還可能年数最大値テキスト">
          <a:extLst>
            <a:ext uri="{FF2B5EF4-FFF2-40B4-BE49-F238E27FC236}">
              <a16:creationId xmlns:a16="http://schemas.microsoft.com/office/drawing/2014/main" id="{9638834D-0EBD-4BB2-A46B-AA48E480BB02}"/>
            </a:ext>
          </a:extLst>
        </xdr:cNvPr>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0" name="直線コネクタ 119">
          <a:extLst>
            <a:ext uri="{FF2B5EF4-FFF2-40B4-BE49-F238E27FC236}">
              <a16:creationId xmlns:a16="http://schemas.microsoft.com/office/drawing/2014/main" id="{3C017218-FAE6-4259-86EB-8E1BB61343AA}"/>
            </a:ext>
          </a:extLst>
        </xdr:cNvPr>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12445</xdr:rowOff>
    </xdr:from>
    <xdr:ext cx="340478" cy="259045"/>
    <xdr:sp macro="" textlink="">
      <xdr:nvSpPr>
        <xdr:cNvPr id="121" name="債務償還可能年数平均値テキスト">
          <a:extLst>
            <a:ext uri="{FF2B5EF4-FFF2-40B4-BE49-F238E27FC236}">
              <a16:creationId xmlns:a16="http://schemas.microsoft.com/office/drawing/2014/main" id="{D26BC08A-B4E9-4BD1-87AF-A985D893DB1F}"/>
            </a:ext>
          </a:extLst>
        </xdr:cNvPr>
        <xdr:cNvSpPr txBox="1"/>
      </xdr:nvSpPr>
      <xdr:spPr>
        <a:xfrm>
          <a:off x="14846300" y="6098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2" name="フローチャート: 判断 121">
          <a:extLst>
            <a:ext uri="{FF2B5EF4-FFF2-40B4-BE49-F238E27FC236}">
              <a16:creationId xmlns:a16="http://schemas.microsoft.com/office/drawing/2014/main" id="{846CA8FB-CDDF-4A7D-9CC5-60D06069DAF7}"/>
            </a:ext>
          </a:extLst>
        </xdr:cNvPr>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DD5BC179-4A0B-450C-9500-5DECCF30CFC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68F11086-4CF7-4307-A1FE-A99B5F857A5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A5E22B96-37DC-4564-BE8B-BE3571F67FF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8B94F3D3-C581-4637-A60E-62B5CF79E11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718D25CE-4638-4F0B-9FD7-1001F455770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83911</xdr:rowOff>
    </xdr:from>
    <xdr:to>
      <xdr:col>76</xdr:col>
      <xdr:colOff>73025</xdr:colOff>
      <xdr:row>30</xdr:row>
      <xdr:rowOff>14061</xdr:rowOff>
    </xdr:to>
    <xdr:sp macro="" textlink="">
      <xdr:nvSpPr>
        <xdr:cNvPr id="128" name="楕円 127">
          <a:extLst>
            <a:ext uri="{FF2B5EF4-FFF2-40B4-BE49-F238E27FC236}">
              <a16:creationId xmlns:a16="http://schemas.microsoft.com/office/drawing/2014/main" id="{C9488116-5957-4F60-B43D-060977FDD6DD}"/>
            </a:ext>
          </a:extLst>
        </xdr:cNvPr>
        <xdr:cNvSpPr/>
      </xdr:nvSpPr>
      <xdr:spPr>
        <a:xfrm>
          <a:off x="147447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106788</xdr:rowOff>
    </xdr:from>
    <xdr:ext cx="340478" cy="259045"/>
    <xdr:sp macro="" textlink="">
      <xdr:nvSpPr>
        <xdr:cNvPr id="129" name="債務償還可能年数該当値テキスト">
          <a:extLst>
            <a:ext uri="{FF2B5EF4-FFF2-40B4-BE49-F238E27FC236}">
              <a16:creationId xmlns:a16="http://schemas.microsoft.com/office/drawing/2014/main" id="{EC8AC209-CA38-40F1-AA43-D6EC5A3CBB7A}"/>
            </a:ext>
          </a:extLst>
        </xdr:cNvPr>
        <xdr:cNvSpPr txBox="1"/>
      </xdr:nvSpPr>
      <xdr:spPr>
        <a:xfrm>
          <a:off x="14846300" y="5678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a:extLst>
            <a:ext uri="{FF2B5EF4-FFF2-40B4-BE49-F238E27FC236}">
              <a16:creationId xmlns:a16="http://schemas.microsoft.com/office/drawing/2014/main" id="{58420C95-56F7-4772-9BC4-07182E14C76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a:extLst>
            <a:ext uri="{FF2B5EF4-FFF2-40B4-BE49-F238E27FC236}">
              <a16:creationId xmlns:a16="http://schemas.microsoft.com/office/drawing/2014/main" id="{CD076991-4B46-4EC2-A036-833DFCAE1D7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a:extLst>
            <a:ext uri="{FF2B5EF4-FFF2-40B4-BE49-F238E27FC236}">
              <a16:creationId xmlns:a16="http://schemas.microsoft.com/office/drawing/2014/main" id="{484E2641-BC39-41A6-8193-37A8F5D5EB6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a:extLst>
            <a:ext uri="{FF2B5EF4-FFF2-40B4-BE49-F238E27FC236}">
              <a16:creationId xmlns:a16="http://schemas.microsoft.com/office/drawing/2014/main" id="{B1920253-1EEA-4A96-9A5A-E4A145E3DDD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a:extLst>
            <a:ext uri="{FF2B5EF4-FFF2-40B4-BE49-F238E27FC236}">
              <a16:creationId xmlns:a16="http://schemas.microsoft.com/office/drawing/2014/main" id="{74623F60-57DB-43EE-9851-AEBD55D3920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a:extLst>
            <a:ext uri="{FF2B5EF4-FFF2-40B4-BE49-F238E27FC236}">
              <a16:creationId xmlns:a16="http://schemas.microsoft.com/office/drawing/2014/main" id="{621A2B22-95A9-4C80-AFF2-4D0C423473A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91A4CC4-2026-4784-95C6-E147EAF4352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0FCE341-EA3F-4189-8A6A-CC4E721A21A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A537DB5-EF3A-44CA-B21C-5BBC2E33CAC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8991525-87E2-4601-84B3-D3B8C78E5F5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5043D8-46AE-4827-A866-857778033DC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7943F3A-E661-4FD4-BEA1-2DFE7A51391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D9A6E79-64D0-4D49-A7BE-C8D728764A8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6C80D53-F4D8-4A3A-BECB-01A781D23B1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10F2E75-0F3F-4480-84A5-6E87D2EA8FD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AA3BBD0-C341-4173-B86A-396961A39EB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1,450
1,121
571.41
2,773,794
2,733,420
40,374
1,607,213
2,987,967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F8A7F8A-DFD2-4BB4-A1AD-D8C0A822D29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CF5D749-8070-43FB-9D8D-19899ACAEC2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B97F4F2-B2BC-4B4D-9C9D-CD9AA6E51C3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60D44A-41F4-4F18-9196-2A262E6EA0B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1C60D51-DD71-490F-9003-F09CA96D2C8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3372772-26F5-402C-8E56-10CD021CCBF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11DE0BF-77C9-42ED-AC24-8C18521FC0E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BDC699D-8A7A-4FA6-87DC-00B2006952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BDB61D4-E2C2-4454-AD0F-29F8BFB803F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DB36DEF-6297-4C67-9797-0D84AF4580E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B792193-B2CF-4757-9834-7E483F399E7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776BEE0-CD26-488A-9EA7-3A3E92A9A7F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EC4094B-C728-44C1-B698-B7070371CA2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2655AED-74D5-4162-8EC1-5B1FEA51C23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AA65866-C08D-4B6F-9F1B-601EB2A798B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16B53FF-18F4-47F9-B43A-85A0AA9529A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75F3088-4B1F-4EA2-A062-2F520890AD9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DAE7E50-F806-4B46-861A-000B5BAD5D5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50485D50-04FB-4ADD-B548-4B6F6D2C45F2}"/>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D235B6E-59AE-4273-8AFD-AD1B1485E78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AE1039E-1878-4A30-84D3-070F5DA0359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1A7261F-1819-451D-A125-A4F176218D5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232177C-7D07-4E78-AC52-72CB80F6D49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443178A-6353-48A2-8E23-EA4BF67B62E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CADA06F-1725-4A9F-A3DA-ECBDB2352C4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16EEABC-2114-4E0F-8273-4C85A1FACE6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2A4A591-2680-4807-988E-640A22D91C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7A610EE-D978-4F3B-988B-BF7EB28E758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884A247-D572-4F9F-9F57-0179C035CE4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E1732D6-34A1-4AF3-BF6E-97D2E12971E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208AB705-4596-439F-BC41-1FCFCE8069A5}"/>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6917DBC6-3F7D-4EFF-8EBC-76A258C54BBE}"/>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3F35D7FF-E156-41AE-B698-E7EB9BA805E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E0331EDF-4D2C-465B-A685-7FD3DBA954A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6C47BA3E-EA4D-4923-8712-36394F34C8B2}"/>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D234771-4A6F-4C45-89DB-5CBC05C56962}"/>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D78FAB60-AEA8-4EC0-BC71-FB6E5ADDC0BB}"/>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901898A2-5248-486D-AC8A-3EE4BF59FD31}"/>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76D5CC12-29AC-4727-8A89-9AE9064305C4}"/>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92C7F716-E1BD-4C19-B613-3DCEEE809DA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A9C52BC8-2DA5-468E-847E-8B38BB18AA9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92857969-F31C-4A06-9747-7FF2C2A1AEF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a:extLst>
            <a:ext uri="{FF2B5EF4-FFF2-40B4-BE49-F238E27FC236}">
              <a16:creationId xmlns:a16="http://schemas.microsoft.com/office/drawing/2014/main" id="{4C365940-7059-454B-B001-B8239ABB67E7}"/>
            </a:ext>
          </a:extLst>
        </xdr:cNvPr>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a:extLst>
            <a:ext uri="{FF2B5EF4-FFF2-40B4-BE49-F238E27FC236}">
              <a16:creationId xmlns:a16="http://schemas.microsoft.com/office/drawing/2014/main" id="{7E56B60F-AA73-41AB-82A3-4EAFE740D5DB}"/>
            </a:ext>
          </a:extLst>
        </xdr:cNvPr>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a:extLst>
            <a:ext uri="{FF2B5EF4-FFF2-40B4-BE49-F238E27FC236}">
              <a16:creationId xmlns:a16="http://schemas.microsoft.com/office/drawing/2014/main" id="{34AE28B1-6966-411E-8C32-1F09B4136F2A}"/>
            </a:ext>
          </a:extLst>
        </xdr:cNvPr>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a:extLst>
            <a:ext uri="{FF2B5EF4-FFF2-40B4-BE49-F238E27FC236}">
              <a16:creationId xmlns:a16="http://schemas.microsoft.com/office/drawing/2014/main" id="{B99DE41B-3D64-4300-9BE8-05594DC23066}"/>
            </a:ext>
          </a:extLst>
        </xdr:cNvPr>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a:extLst>
            <a:ext uri="{FF2B5EF4-FFF2-40B4-BE49-F238E27FC236}">
              <a16:creationId xmlns:a16="http://schemas.microsoft.com/office/drawing/2014/main" id="{7FEB28DD-C157-48CE-A2EF-528EA566C8FE}"/>
            </a:ext>
          </a:extLst>
        </xdr:cNvPr>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a:extLst>
            <a:ext uri="{FF2B5EF4-FFF2-40B4-BE49-F238E27FC236}">
              <a16:creationId xmlns:a16="http://schemas.microsoft.com/office/drawing/2014/main" id="{4B0446A0-FE19-49D3-929C-70DC36B7D48E}"/>
            </a:ext>
          </a:extLst>
        </xdr:cNvPr>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a:extLst>
            <a:ext uri="{FF2B5EF4-FFF2-40B4-BE49-F238E27FC236}">
              <a16:creationId xmlns:a16="http://schemas.microsoft.com/office/drawing/2014/main" id="{6FB842C1-B5FB-4D35-BBB4-33D97F0277E1}"/>
            </a:ext>
          </a:extLst>
        </xdr:cNvPr>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a:extLst>
            <a:ext uri="{FF2B5EF4-FFF2-40B4-BE49-F238E27FC236}">
              <a16:creationId xmlns:a16="http://schemas.microsoft.com/office/drawing/2014/main" id="{3B0A4FDA-C6F1-4F6B-A376-42A8114EA058}"/>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a:extLst>
            <a:ext uri="{FF2B5EF4-FFF2-40B4-BE49-F238E27FC236}">
              <a16:creationId xmlns:a16="http://schemas.microsoft.com/office/drawing/2014/main" id="{72AE5005-697B-4CAD-A3C6-19AFA351574B}"/>
            </a:ext>
          </a:extLst>
        </xdr:cNvPr>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23158082-F947-4DE8-9196-FD3A03FFE60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74D5709A-2805-4FFE-AA7A-59782993CDE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F09F7A62-A05F-467D-843B-2741613CF50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C23022D-778F-4E29-883D-87DCC9BE1A5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FE4D03E-6909-4409-8FCE-8CBF93B8A8A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93980</xdr:rowOff>
    </xdr:from>
    <xdr:to>
      <xdr:col>20</xdr:col>
      <xdr:colOff>38100</xdr:colOff>
      <xdr:row>42</xdr:row>
      <xdr:rowOff>24130</xdr:rowOff>
    </xdr:to>
    <xdr:sp macro="" textlink="">
      <xdr:nvSpPr>
        <xdr:cNvPr id="68" name="楕円 67">
          <a:extLst>
            <a:ext uri="{FF2B5EF4-FFF2-40B4-BE49-F238E27FC236}">
              <a16:creationId xmlns:a16="http://schemas.microsoft.com/office/drawing/2014/main" id="{428B6DF3-63A0-4486-AA0B-FD2AFFE46E25}"/>
            </a:ext>
          </a:extLst>
        </xdr:cNvPr>
        <xdr:cNvSpPr/>
      </xdr:nvSpPr>
      <xdr:spPr>
        <a:xfrm>
          <a:off x="3746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48260</xdr:rowOff>
    </xdr:from>
    <xdr:to>
      <xdr:col>15</xdr:col>
      <xdr:colOff>101600</xdr:colOff>
      <xdr:row>41</xdr:row>
      <xdr:rowOff>149860</xdr:rowOff>
    </xdr:to>
    <xdr:sp macro="" textlink="">
      <xdr:nvSpPr>
        <xdr:cNvPr id="69" name="楕円 68">
          <a:extLst>
            <a:ext uri="{FF2B5EF4-FFF2-40B4-BE49-F238E27FC236}">
              <a16:creationId xmlns:a16="http://schemas.microsoft.com/office/drawing/2014/main" id="{ECABAD4A-DF35-4597-A0CD-2B14A57F232F}"/>
            </a:ext>
          </a:extLst>
        </xdr:cNvPr>
        <xdr:cNvSpPr/>
      </xdr:nvSpPr>
      <xdr:spPr>
        <a:xfrm>
          <a:off x="2857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99060</xdr:rowOff>
    </xdr:from>
    <xdr:to>
      <xdr:col>19</xdr:col>
      <xdr:colOff>177800</xdr:colOff>
      <xdr:row>41</xdr:row>
      <xdr:rowOff>144780</xdr:rowOff>
    </xdr:to>
    <xdr:cxnSp macro="">
      <xdr:nvCxnSpPr>
        <xdr:cNvPr id="70" name="直線コネクタ 69">
          <a:extLst>
            <a:ext uri="{FF2B5EF4-FFF2-40B4-BE49-F238E27FC236}">
              <a16:creationId xmlns:a16="http://schemas.microsoft.com/office/drawing/2014/main" id="{DA9BB04D-791B-4CA8-BF7F-94D73D9B8506}"/>
            </a:ext>
          </a:extLst>
        </xdr:cNvPr>
        <xdr:cNvCxnSpPr/>
      </xdr:nvCxnSpPr>
      <xdr:spPr>
        <a:xfrm>
          <a:off x="2908300" y="71285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1" name="n_1aveValue【道路】&#10;有形固定資産減価償却率">
          <a:extLst>
            <a:ext uri="{FF2B5EF4-FFF2-40B4-BE49-F238E27FC236}">
              <a16:creationId xmlns:a16="http://schemas.microsoft.com/office/drawing/2014/main" id="{FBE8A97E-9793-47CF-B31D-27CC00E5F81A}"/>
            </a:ext>
          </a:extLst>
        </xdr:cNvPr>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152671</xdr:rowOff>
    </xdr:from>
    <xdr:ext cx="405111" cy="259045"/>
    <xdr:sp macro="" textlink="">
      <xdr:nvSpPr>
        <xdr:cNvPr id="72" name="n_2aveValue【道路】&#10;有形固定資産減価償却率">
          <a:extLst>
            <a:ext uri="{FF2B5EF4-FFF2-40B4-BE49-F238E27FC236}">
              <a16:creationId xmlns:a16="http://schemas.microsoft.com/office/drawing/2014/main" id="{36192909-4762-437F-9D7C-430224EF4F99}"/>
            </a:ext>
          </a:extLst>
        </xdr:cNvPr>
        <xdr:cNvSpPr txBox="1"/>
      </xdr:nvSpPr>
      <xdr:spPr>
        <a:xfrm>
          <a:off x="2705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15257</xdr:rowOff>
    </xdr:from>
    <xdr:ext cx="405111" cy="259045"/>
    <xdr:sp macro="" textlink="">
      <xdr:nvSpPr>
        <xdr:cNvPr id="73" name="n_1mainValue【道路】&#10;有形固定資産減価償却率">
          <a:extLst>
            <a:ext uri="{FF2B5EF4-FFF2-40B4-BE49-F238E27FC236}">
              <a16:creationId xmlns:a16="http://schemas.microsoft.com/office/drawing/2014/main" id="{099CE30E-1B2F-4B38-9DD6-1EA5F4B77C42}"/>
            </a:ext>
          </a:extLst>
        </xdr:cNvPr>
        <xdr:cNvSpPr txBox="1"/>
      </xdr:nvSpPr>
      <xdr:spPr>
        <a:xfrm>
          <a:off x="35820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140987</xdr:rowOff>
    </xdr:from>
    <xdr:ext cx="405111" cy="259045"/>
    <xdr:sp macro="" textlink="">
      <xdr:nvSpPr>
        <xdr:cNvPr id="74" name="n_2mainValue【道路】&#10;有形固定資産減価償却率">
          <a:extLst>
            <a:ext uri="{FF2B5EF4-FFF2-40B4-BE49-F238E27FC236}">
              <a16:creationId xmlns:a16="http://schemas.microsoft.com/office/drawing/2014/main" id="{AA5D5C6B-1978-4221-AC8D-85E17F217EE4}"/>
            </a:ext>
          </a:extLst>
        </xdr:cNvPr>
        <xdr:cNvSpPr txBox="1"/>
      </xdr:nvSpPr>
      <xdr:spPr>
        <a:xfrm>
          <a:off x="27057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BFA9D0C7-B6DA-4C54-9857-2515AB9225F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394D6F70-1510-49B7-8CC5-DDF1FECCE6C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BE55C824-D99E-4667-A967-FE769A7AB96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0D699AEE-4493-4882-A63F-A223C991982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CF00AB31-2C20-4BF9-A5A5-5E177C13980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92513A65-7BB7-47A7-AC59-090D839B567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86999861-03CC-468D-A55C-C2F1A02BC43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C8931763-DC72-4257-8B71-F2BEEA11815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a:extLst>
            <a:ext uri="{FF2B5EF4-FFF2-40B4-BE49-F238E27FC236}">
              <a16:creationId xmlns:a16="http://schemas.microsoft.com/office/drawing/2014/main" id="{0C63EE5C-8FFC-411B-8159-31B3BDE97BC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487EFA60-FA5A-4491-A78E-F9135CDDC0C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id="{2D4BA805-8883-410F-8133-CDAF9606E78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id="{E5F98C6C-9CD0-4F30-9340-AA4064206E7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id="{BC1BCCD1-C874-4283-ACDE-12784A73851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8" name="テキスト ボックス 87">
          <a:extLst>
            <a:ext uri="{FF2B5EF4-FFF2-40B4-BE49-F238E27FC236}">
              <a16:creationId xmlns:a16="http://schemas.microsoft.com/office/drawing/2014/main" id="{100A4325-49BA-4387-8E5E-E301BEBD4A9B}"/>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id="{39BB4EB6-1195-40F2-8968-53C6CD9F8E2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0" name="テキスト ボックス 89">
          <a:extLst>
            <a:ext uri="{FF2B5EF4-FFF2-40B4-BE49-F238E27FC236}">
              <a16:creationId xmlns:a16="http://schemas.microsoft.com/office/drawing/2014/main" id="{2D7D8133-30C1-4C5E-AE4D-1AA0925334F4}"/>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id="{BF703D5E-2E15-4934-BF7E-014F179AAB7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2" name="テキスト ボックス 91">
          <a:extLst>
            <a:ext uri="{FF2B5EF4-FFF2-40B4-BE49-F238E27FC236}">
              <a16:creationId xmlns:a16="http://schemas.microsoft.com/office/drawing/2014/main" id="{4A23A1F2-5376-41E5-9951-9E0847B1E8B1}"/>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D5A8238E-6D67-4BC0-A34C-FA5E0458576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4" name="テキスト ボックス 93">
          <a:extLst>
            <a:ext uri="{FF2B5EF4-FFF2-40B4-BE49-F238E27FC236}">
              <a16:creationId xmlns:a16="http://schemas.microsoft.com/office/drawing/2014/main" id="{1A3406A5-C687-4DD2-8401-C58EDEA833D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a:extLst>
            <a:ext uri="{FF2B5EF4-FFF2-40B4-BE49-F238E27FC236}">
              <a16:creationId xmlns:a16="http://schemas.microsoft.com/office/drawing/2014/main" id="{71253F3C-A145-4FF6-9FD9-0E1BDECF0EB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6" name="直線コネクタ 95">
          <a:extLst>
            <a:ext uri="{FF2B5EF4-FFF2-40B4-BE49-F238E27FC236}">
              <a16:creationId xmlns:a16="http://schemas.microsoft.com/office/drawing/2014/main" id="{0B290EEA-2F88-43AF-AF57-8C9F8E06188F}"/>
            </a:ext>
          </a:extLst>
        </xdr:cNvPr>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97" name="【道路】&#10;一人当たり延長最小値テキスト">
          <a:extLst>
            <a:ext uri="{FF2B5EF4-FFF2-40B4-BE49-F238E27FC236}">
              <a16:creationId xmlns:a16="http://schemas.microsoft.com/office/drawing/2014/main" id="{81660C10-0248-46BB-B1DE-65D1539BBDDE}"/>
            </a:ext>
          </a:extLst>
        </xdr:cNvPr>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98" name="直線コネクタ 97">
          <a:extLst>
            <a:ext uri="{FF2B5EF4-FFF2-40B4-BE49-F238E27FC236}">
              <a16:creationId xmlns:a16="http://schemas.microsoft.com/office/drawing/2014/main" id="{62E88935-3924-43F5-8129-DC837CC8FDB9}"/>
            </a:ext>
          </a:extLst>
        </xdr:cNvPr>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99" name="【道路】&#10;一人当たり延長最大値テキスト">
          <a:extLst>
            <a:ext uri="{FF2B5EF4-FFF2-40B4-BE49-F238E27FC236}">
              <a16:creationId xmlns:a16="http://schemas.microsoft.com/office/drawing/2014/main" id="{F14B3671-FCD4-4041-9346-48318F25AAE3}"/>
            </a:ext>
          </a:extLst>
        </xdr:cNvPr>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0" name="直線コネクタ 99">
          <a:extLst>
            <a:ext uri="{FF2B5EF4-FFF2-40B4-BE49-F238E27FC236}">
              <a16:creationId xmlns:a16="http://schemas.microsoft.com/office/drawing/2014/main" id="{60CC650D-3C88-4CA8-9EBD-1260A78A2B06}"/>
            </a:ext>
          </a:extLst>
        </xdr:cNvPr>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101" name="【道路】&#10;一人当たり延長平均値テキスト">
          <a:extLst>
            <a:ext uri="{FF2B5EF4-FFF2-40B4-BE49-F238E27FC236}">
              <a16:creationId xmlns:a16="http://schemas.microsoft.com/office/drawing/2014/main" id="{AC7828E1-21D5-41BE-9EC3-077A070F775D}"/>
            </a:ext>
          </a:extLst>
        </xdr:cNvPr>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2" name="フローチャート: 判断 101">
          <a:extLst>
            <a:ext uri="{FF2B5EF4-FFF2-40B4-BE49-F238E27FC236}">
              <a16:creationId xmlns:a16="http://schemas.microsoft.com/office/drawing/2014/main" id="{735ADDC1-8262-48E4-9929-4C199F58CA84}"/>
            </a:ext>
          </a:extLst>
        </xdr:cNvPr>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3" name="フローチャート: 判断 102">
          <a:extLst>
            <a:ext uri="{FF2B5EF4-FFF2-40B4-BE49-F238E27FC236}">
              <a16:creationId xmlns:a16="http://schemas.microsoft.com/office/drawing/2014/main" id="{50EB76A1-F228-4446-8A69-1675AEFCA609}"/>
            </a:ext>
          </a:extLst>
        </xdr:cNvPr>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4" name="フローチャート: 判断 103">
          <a:extLst>
            <a:ext uri="{FF2B5EF4-FFF2-40B4-BE49-F238E27FC236}">
              <a16:creationId xmlns:a16="http://schemas.microsoft.com/office/drawing/2014/main" id="{80B26B02-0FC5-4301-BD67-FD70958BF807}"/>
            </a:ext>
          </a:extLst>
        </xdr:cNvPr>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6664A5AB-5864-4CBA-9C35-2C2700D7292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4F8FC362-0999-4CE9-8EC8-D00DB0DA18B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E7390535-6887-43BD-80DD-B73B76FAF54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43E8FFAA-DCBB-4682-B4E0-6D80062FFC4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4ECEA8F0-F5B0-4498-9758-8D6EF1A43A5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159899</xdr:rowOff>
    </xdr:from>
    <xdr:to>
      <xdr:col>50</xdr:col>
      <xdr:colOff>165100</xdr:colOff>
      <xdr:row>39</xdr:row>
      <xdr:rowOff>90049</xdr:rowOff>
    </xdr:to>
    <xdr:sp macro="" textlink="">
      <xdr:nvSpPr>
        <xdr:cNvPr id="110" name="楕円 109">
          <a:extLst>
            <a:ext uri="{FF2B5EF4-FFF2-40B4-BE49-F238E27FC236}">
              <a16:creationId xmlns:a16="http://schemas.microsoft.com/office/drawing/2014/main" id="{0DB355F9-0E0C-4F0F-8204-E223ECC1E908}"/>
            </a:ext>
          </a:extLst>
        </xdr:cNvPr>
        <xdr:cNvSpPr/>
      </xdr:nvSpPr>
      <xdr:spPr>
        <a:xfrm>
          <a:off x="9588500" y="667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59567</xdr:rowOff>
    </xdr:from>
    <xdr:to>
      <xdr:col>46</xdr:col>
      <xdr:colOff>38100</xdr:colOff>
      <xdr:row>38</xdr:row>
      <xdr:rowOff>161167</xdr:rowOff>
    </xdr:to>
    <xdr:sp macro="" textlink="">
      <xdr:nvSpPr>
        <xdr:cNvPr id="111" name="楕円 110">
          <a:extLst>
            <a:ext uri="{FF2B5EF4-FFF2-40B4-BE49-F238E27FC236}">
              <a16:creationId xmlns:a16="http://schemas.microsoft.com/office/drawing/2014/main" id="{BEC5ADB1-9594-4EFB-AB89-F197071F0FF2}"/>
            </a:ext>
          </a:extLst>
        </xdr:cNvPr>
        <xdr:cNvSpPr/>
      </xdr:nvSpPr>
      <xdr:spPr>
        <a:xfrm>
          <a:off x="8699500" y="657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110367</xdr:rowOff>
    </xdr:from>
    <xdr:to>
      <xdr:col>50</xdr:col>
      <xdr:colOff>114300</xdr:colOff>
      <xdr:row>39</xdr:row>
      <xdr:rowOff>39249</xdr:rowOff>
    </xdr:to>
    <xdr:cxnSp macro="">
      <xdr:nvCxnSpPr>
        <xdr:cNvPr id="112" name="直線コネクタ 111">
          <a:extLst>
            <a:ext uri="{FF2B5EF4-FFF2-40B4-BE49-F238E27FC236}">
              <a16:creationId xmlns:a16="http://schemas.microsoft.com/office/drawing/2014/main" id="{143426BA-6D83-458E-94AA-055B2E983B0A}"/>
            </a:ext>
          </a:extLst>
        </xdr:cNvPr>
        <xdr:cNvCxnSpPr/>
      </xdr:nvCxnSpPr>
      <xdr:spPr>
        <a:xfrm>
          <a:off x="8750300" y="6625467"/>
          <a:ext cx="889000" cy="10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35388</xdr:rowOff>
    </xdr:from>
    <xdr:ext cx="534377" cy="259045"/>
    <xdr:sp macro="" textlink="">
      <xdr:nvSpPr>
        <xdr:cNvPr id="113" name="n_1aveValue【道路】&#10;一人当たり延長">
          <a:extLst>
            <a:ext uri="{FF2B5EF4-FFF2-40B4-BE49-F238E27FC236}">
              <a16:creationId xmlns:a16="http://schemas.microsoft.com/office/drawing/2014/main" id="{8AD4B6CC-D405-44B4-87E1-C6CC41F01ED2}"/>
            </a:ext>
          </a:extLst>
        </xdr:cNvPr>
        <xdr:cNvSpPr txBox="1"/>
      </xdr:nvSpPr>
      <xdr:spPr>
        <a:xfrm>
          <a:off x="9359411" y="68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118484</xdr:rowOff>
    </xdr:from>
    <xdr:ext cx="534377" cy="259045"/>
    <xdr:sp macro="" textlink="">
      <xdr:nvSpPr>
        <xdr:cNvPr id="114" name="n_2aveValue【道路】&#10;一人当たり延長">
          <a:extLst>
            <a:ext uri="{FF2B5EF4-FFF2-40B4-BE49-F238E27FC236}">
              <a16:creationId xmlns:a16="http://schemas.microsoft.com/office/drawing/2014/main" id="{386218D4-C9C2-4FD8-BFB0-3DABAE3A38D1}"/>
            </a:ext>
          </a:extLst>
        </xdr:cNvPr>
        <xdr:cNvSpPr txBox="1"/>
      </xdr:nvSpPr>
      <xdr:spPr>
        <a:xfrm>
          <a:off x="8483111" y="697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106576</xdr:rowOff>
    </xdr:from>
    <xdr:ext cx="534377" cy="259045"/>
    <xdr:sp macro="" textlink="">
      <xdr:nvSpPr>
        <xdr:cNvPr id="115" name="n_1mainValue【道路】&#10;一人当たり延長">
          <a:extLst>
            <a:ext uri="{FF2B5EF4-FFF2-40B4-BE49-F238E27FC236}">
              <a16:creationId xmlns:a16="http://schemas.microsoft.com/office/drawing/2014/main" id="{20958BE9-6D7E-4B77-9C62-7F5665FEEB0B}"/>
            </a:ext>
          </a:extLst>
        </xdr:cNvPr>
        <xdr:cNvSpPr txBox="1"/>
      </xdr:nvSpPr>
      <xdr:spPr>
        <a:xfrm>
          <a:off x="9359411" y="645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6244</xdr:rowOff>
    </xdr:from>
    <xdr:ext cx="599010" cy="259045"/>
    <xdr:sp macro="" textlink="">
      <xdr:nvSpPr>
        <xdr:cNvPr id="116" name="n_2mainValue【道路】&#10;一人当たり延長">
          <a:extLst>
            <a:ext uri="{FF2B5EF4-FFF2-40B4-BE49-F238E27FC236}">
              <a16:creationId xmlns:a16="http://schemas.microsoft.com/office/drawing/2014/main" id="{09B4C350-0417-4124-B542-E0C2F3F37F9C}"/>
            </a:ext>
          </a:extLst>
        </xdr:cNvPr>
        <xdr:cNvSpPr txBox="1"/>
      </xdr:nvSpPr>
      <xdr:spPr>
        <a:xfrm>
          <a:off x="8450794" y="634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id="{9CAEDE74-1DD7-423F-89A0-85C72C3F92E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id="{D96D1C6E-5412-4FFC-9266-BC1515FAAF1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id="{2CC23555-822B-4E4D-B84A-DA767AFAB04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id="{D921C717-3B30-4C08-9868-DFBF980A845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id="{8BB31355-D6F5-4703-A78A-92A78E96158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id="{969B54A4-C43C-44D0-8BEF-7F6E855A3BB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id="{6A25FD00-1791-4D8B-BD04-5F18F5AC8A8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id="{E64CACB1-C83F-4620-AEB3-30B7F49D11B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E1BB787D-D7E7-4221-BF79-A067F7E3C22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id="{1F2426E4-9C22-4C11-AC6E-BB989848567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a:extLst>
            <a:ext uri="{FF2B5EF4-FFF2-40B4-BE49-F238E27FC236}">
              <a16:creationId xmlns:a16="http://schemas.microsoft.com/office/drawing/2014/main" id="{417507C7-62CA-4168-889A-4C301886725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a:extLst>
            <a:ext uri="{FF2B5EF4-FFF2-40B4-BE49-F238E27FC236}">
              <a16:creationId xmlns:a16="http://schemas.microsoft.com/office/drawing/2014/main" id="{60FE818D-D3D4-4321-9B43-50F272CD2B4B}"/>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a:extLst>
            <a:ext uri="{FF2B5EF4-FFF2-40B4-BE49-F238E27FC236}">
              <a16:creationId xmlns:a16="http://schemas.microsoft.com/office/drawing/2014/main" id="{45C1EEAF-255F-40BE-AD1A-0F65BB6AD34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a:extLst>
            <a:ext uri="{FF2B5EF4-FFF2-40B4-BE49-F238E27FC236}">
              <a16:creationId xmlns:a16="http://schemas.microsoft.com/office/drawing/2014/main" id="{16713994-7EAF-47D1-8B81-769018B1671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a:extLst>
            <a:ext uri="{FF2B5EF4-FFF2-40B4-BE49-F238E27FC236}">
              <a16:creationId xmlns:a16="http://schemas.microsoft.com/office/drawing/2014/main" id="{EF307403-CC02-4E40-A6FE-5796D4347A5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a:extLst>
            <a:ext uri="{FF2B5EF4-FFF2-40B4-BE49-F238E27FC236}">
              <a16:creationId xmlns:a16="http://schemas.microsoft.com/office/drawing/2014/main" id="{2DF1C753-107C-4450-9179-10F50AA6A93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a:extLst>
            <a:ext uri="{FF2B5EF4-FFF2-40B4-BE49-F238E27FC236}">
              <a16:creationId xmlns:a16="http://schemas.microsoft.com/office/drawing/2014/main" id="{81052091-9E1C-4FE3-9738-87A10AFA2A5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a:extLst>
            <a:ext uri="{FF2B5EF4-FFF2-40B4-BE49-F238E27FC236}">
              <a16:creationId xmlns:a16="http://schemas.microsoft.com/office/drawing/2014/main" id="{901D47F0-0978-411B-A3DC-D7E0E0313A7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a:extLst>
            <a:ext uri="{FF2B5EF4-FFF2-40B4-BE49-F238E27FC236}">
              <a16:creationId xmlns:a16="http://schemas.microsoft.com/office/drawing/2014/main" id="{B4214E33-7829-4662-85B8-C61D0A1C70B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a:extLst>
            <a:ext uri="{FF2B5EF4-FFF2-40B4-BE49-F238E27FC236}">
              <a16:creationId xmlns:a16="http://schemas.microsoft.com/office/drawing/2014/main" id="{23EA7455-28B5-4726-96B1-81B524A3FA1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a:extLst>
            <a:ext uri="{FF2B5EF4-FFF2-40B4-BE49-F238E27FC236}">
              <a16:creationId xmlns:a16="http://schemas.microsoft.com/office/drawing/2014/main" id="{B0F634C9-E0F7-4A16-88EF-7CF1620CC2F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a:extLst>
            <a:ext uri="{FF2B5EF4-FFF2-40B4-BE49-F238E27FC236}">
              <a16:creationId xmlns:a16="http://schemas.microsoft.com/office/drawing/2014/main" id="{684CD292-E610-4D0F-8C35-F0171DC2E1BE}"/>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a:extLst>
            <a:ext uri="{FF2B5EF4-FFF2-40B4-BE49-F238E27FC236}">
              <a16:creationId xmlns:a16="http://schemas.microsoft.com/office/drawing/2014/main" id="{07F3F533-61D5-4323-A85A-2AFC4E3BE22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id="{E9A1C20C-2AD7-48C0-83D9-0DA674892A8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a:extLst>
            <a:ext uri="{FF2B5EF4-FFF2-40B4-BE49-F238E27FC236}">
              <a16:creationId xmlns:a16="http://schemas.microsoft.com/office/drawing/2014/main" id="{2AC753B2-581F-4CF0-8DDE-250F501C5E7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2" name="直線コネクタ 141">
          <a:extLst>
            <a:ext uri="{FF2B5EF4-FFF2-40B4-BE49-F238E27FC236}">
              <a16:creationId xmlns:a16="http://schemas.microsoft.com/office/drawing/2014/main" id="{0FD3CA53-F215-42E9-9DB2-046E6F7398D7}"/>
            </a:ext>
          </a:extLst>
        </xdr:cNvPr>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3" name="【橋りょう・トンネル】&#10;有形固定資産減価償却率最小値テキスト">
          <a:extLst>
            <a:ext uri="{FF2B5EF4-FFF2-40B4-BE49-F238E27FC236}">
              <a16:creationId xmlns:a16="http://schemas.microsoft.com/office/drawing/2014/main" id="{BCA70D12-EC3A-44B9-A0C4-D0B124A973C8}"/>
            </a:ext>
          </a:extLst>
        </xdr:cNvPr>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44" name="直線コネクタ 143">
          <a:extLst>
            <a:ext uri="{FF2B5EF4-FFF2-40B4-BE49-F238E27FC236}">
              <a16:creationId xmlns:a16="http://schemas.microsoft.com/office/drawing/2014/main" id="{634DC53F-ED0A-4C69-9369-EC1566625F43}"/>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45" name="【橋りょう・トンネル】&#10;有形固定資産減価償却率最大値テキスト">
          <a:extLst>
            <a:ext uri="{FF2B5EF4-FFF2-40B4-BE49-F238E27FC236}">
              <a16:creationId xmlns:a16="http://schemas.microsoft.com/office/drawing/2014/main" id="{E6D49645-A951-4B89-8E5B-724D007625CC}"/>
            </a:ext>
          </a:extLst>
        </xdr:cNvPr>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6" name="直線コネクタ 145">
          <a:extLst>
            <a:ext uri="{FF2B5EF4-FFF2-40B4-BE49-F238E27FC236}">
              <a16:creationId xmlns:a16="http://schemas.microsoft.com/office/drawing/2014/main" id="{235DF241-DBBA-4DDB-9F8F-06ACE8AECC7A}"/>
            </a:ext>
          </a:extLst>
        </xdr:cNvPr>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47" name="【橋りょう・トンネル】&#10;有形固定資産減価償却率平均値テキスト">
          <a:extLst>
            <a:ext uri="{FF2B5EF4-FFF2-40B4-BE49-F238E27FC236}">
              <a16:creationId xmlns:a16="http://schemas.microsoft.com/office/drawing/2014/main" id="{EDAAFA37-23DD-4C3D-9880-A2A4B608D7D6}"/>
            </a:ext>
          </a:extLst>
        </xdr:cNvPr>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48" name="フローチャート: 判断 147">
          <a:extLst>
            <a:ext uri="{FF2B5EF4-FFF2-40B4-BE49-F238E27FC236}">
              <a16:creationId xmlns:a16="http://schemas.microsoft.com/office/drawing/2014/main" id="{91C872AB-AC6B-45A6-BD7C-1FEEFCBB2135}"/>
            </a:ext>
          </a:extLst>
        </xdr:cNvPr>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49" name="フローチャート: 判断 148">
          <a:extLst>
            <a:ext uri="{FF2B5EF4-FFF2-40B4-BE49-F238E27FC236}">
              <a16:creationId xmlns:a16="http://schemas.microsoft.com/office/drawing/2014/main" id="{4A4344E7-0449-488E-9EA7-D0B07D322495}"/>
            </a:ext>
          </a:extLst>
        </xdr:cNvPr>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0" name="フローチャート: 判断 149">
          <a:extLst>
            <a:ext uri="{FF2B5EF4-FFF2-40B4-BE49-F238E27FC236}">
              <a16:creationId xmlns:a16="http://schemas.microsoft.com/office/drawing/2014/main" id="{51818825-03D8-4556-868C-8542E95B3A0F}"/>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DD4C849F-61D9-4486-8B53-D3ADAAF5FF4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F55D6EE-6773-45C9-96CD-2C761453554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37C61A86-1910-45F3-B4C2-63A0EC38277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B61B6BBA-E2CC-4A15-A3C5-51EA86290DA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45B45C02-4E00-4624-AC2C-6E429C3DBCB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39007</xdr:rowOff>
    </xdr:from>
    <xdr:to>
      <xdr:col>20</xdr:col>
      <xdr:colOff>38100</xdr:colOff>
      <xdr:row>57</xdr:row>
      <xdr:rowOff>140607</xdr:rowOff>
    </xdr:to>
    <xdr:sp macro="" textlink="">
      <xdr:nvSpPr>
        <xdr:cNvPr id="156" name="楕円 155">
          <a:extLst>
            <a:ext uri="{FF2B5EF4-FFF2-40B4-BE49-F238E27FC236}">
              <a16:creationId xmlns:a16="http://schemas.microsoft.com/office/drawing/2014/main" id="{63546980-D6E1-4D45-8375-A3BD95A08B00}"/>
            </a:ext>
          </a:extLst>
        </xdr:cNvPr>
        <xdr:cNvSpPr/>
      </xdr:nvSpPr>
      <xdr:spPr>
        <a:xfrm>
          <a:off x="3746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11249</xdr:rowOff>
    </xdr:from>
    <xdr:to>
      <xdr:col>15</xdr:col>
      <xdr:colOff>101600</xdr:colOff>
      <xdr:row>57</xdr:row>
      <xdr:rowOff>112849</xdr:rowOff>
    </xdr:to>
    <xdr:sp macro="" textlink="">
      <xdr:nvSpPr>
        <xdr:cNvPr id="157" name="楕円 156">
          <a:extLst>
            <a:ext uri="{FF2B5EF4-FFF2-40B4-BE49-F238E27FC236}">
              <a16:creationId xmlns:a16="http://schemas.microsoft.com/office/drawing/2014/main" id="{F994F9A5-D744-48D3-AEFF-0686274100F2}"/>
            </a:ext>
          </a:extLst>
        </xdr:cNvPr>
        <xdr:cNvSpPr/>
      </xdr:nvSpPr>
      <xdr:spPr>
        <a:xfrm>
          <a:off x="2857500" y="978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62049</xdr:rowOff>
    </xdr:from>
    <xdr:to>
      <xdr:col>19</xdr:col>
      <xdr:colOff>177800</xdr:colOff>
      <xdr:row>57</xdr:row>
      <xdr:rowOff>89807</xdr:rowOff>
    </xdr:to>
    <xdr:cxnSp macro="">
      <xdr:nvCxnSpPr>
        <xdr:cNvPr id="158" name="直線コネクタ 157">
          <a:extLst>
            <a:ext uri="{FF2B5EF4-FFF2-40B4-BE49-F238E27FC236}">
              <a16:creationId xmlns:a16="http://schemas.microsoft.com/office/drawing/2014/main" id="{F863F86C-55F0-466C-9795-4BAB477295B6}"/>
            </a:ext>
          </a:extLst>
        </xdr:cNvPr>
        <xdr:cNvCxnSpPr/>
      </xdr:nvCxnSpPr>
      <xdr:spPr>
        <a:xfrm>
          <a:off x="2908300" y="98346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59" name="n_1aveValue【橋りょう・トンネル】&#10;有形固定資産減価償却率">
          <a:extLst>
            <a:ext uri="{FF2B5EF4-FFF2-40B4-BE49-F238E27FC236}">
              <a16:creationId xmlns:a16="http://schemas.microsoft.com/office/drawing/2014/main" id="{6996A445-A061-4879-AE2C-E6E5F1BD0FC5}"/>
            </a:ext>
          </a:extLst>
        </xdr:cNvPr>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60" name="n_2aveValue【橋りょう・トンネル】&#10;有形固定資産減価償却率">
          <a:extLst>
            <a:ext uri="{FF2B5EF4-FFF2-40B4-BE49-F238E27FC236}">
              <a16:creationId xmlns:a16="http://schemas.microsoft.com/office/drawing/2014/main" id="{86E5A31E-8EC4-4993-ABEC-D906E26ADB45}"/>
            </a:ext>
          </a:extLst>
        </xdr:cNvPr>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157134</xdr:rowOff>
    </xdr:from>
    <xdr:ext cx="405111" cy="259045"/>
    <xdr:sp macro="" textlink="">
      <xdr:nvSpPr>
        <xdr:cNvPr id="161" name="n_1mainValue【橋りょう・トンネル】&#10;有形固定資産減価償却率">
          <a:extLst>
            <a:ext uri="{FF2B5EF4-FFF2-40B4-BE49-F238E27FC236}">
              <a16:creationId xmlns:a16="http://schemas.microsoft.com/office/drawing/2014/main" id="{67F73EE7-AB99-4B24-A9F4-9AB94AFFD181}"/>
            </a:ext>
          </a:extLst>
        </xdr:cNvPr>
        <xdr:cNvSpPr txBox="1"/>
      </xdr:nvSpPr>
      <xdr:spPr>
        <a:xfrm>
          <a:off x="35820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129376</xdr:rowOff>
    </xdr:from>
    <xdr:ext cx="405111" cy="259045"/>
    <xdr:sp macro="" textlink="">
      <xdr:nvSpPr>
        <xdr:cNvPr id="162" name="n_2mainValue【橋りょう・トンネル】&#10;有形固定資産減価償却率">
          <a:extLst>
            <a:ext uri="{FF2B5EF4-FFF2-40B4-BE49-F238E27FC236}">
              <a16:creationId xmlns:a16="http://schemas.microsoft.com/office/drawing/2014/main" id="{1FE28976-7481-4B74-BFF2-2171DFC36FB4}"/>
            </a:ext>
          </a:extLst>
        </xdr:cNvPr>
        <xdr:cNvSpPr txBox="1"/>
      </xdr:nvSpPr>
      <xdr:spPr>
        <a:xfrm>
          <a:off x="2705744" y="955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a:extLst>
            <a:ext uri="{FF2B5EF4-FFF2-40B4-BE49-F238E27FC236}">
              <a16:creationId xmlns:a16="http://schemas.microsoft.com/office/drawing/2014/main" id="{1BC4DEDB-B6F4-4EF4-B607-B8DF18511C1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a:extLst>
            <a:ext uri="{FF2B5EF4-FFF2-40B4-BE49-F238E27FC236}">
              <a16:creationId xmlns:a16="http://schemas.microsoft.com/office/drawing/2014/main" id="{3F492C75-26F6-433A-9C84-ACAEA65B06B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a:extLst>
            <a:ext uri="{FF2B5EF4-FFF2-40B4-BE49-F238E27FC236}">
              <a16:creationId xmlns:a16="http://schemas.microsoft.com/office/drawing/2014/main" id="{11CB3AAF-A72B-46A9-883C-E960374E411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a:extLst>
            <a:ext uri="{FF2B5EF4-FFF2-40B4-BE49-F238E27FC236}">
              <a16:creationId xmlns:a16="http://schemas.microsoft.com/office/drawing/2014/main" id="{5F79465B-81E9-4A24-BE23-531CA56B4C2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a:extLst>
            <a:ext uri="{FF2B5EF4-FFF2-40B4-BE49-F238E27FC236}">
              <a16:creationId xmlns:a16="http://schemas.microsoft.com/office/drawing/2014/main" id="{6243E998-F2B9-44D1-A9FB-ABD781147B1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a:extLst>
            <a:ext uri="{FF2B5EF4-FFF2-40B4-BE49-F238E27FC236}">
              <a16:creationId xmlns:a16="http://schemas.microsoft.com/office/drawing/2014/main" id="{FEFF039C-2ABD-4753-90F2-8B8E51F46A5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a:extLst>
            <a:ext uri="{FF2B5EF4-FFF2-40B4-BE49-F238E27FC236}">
              <a16:creationId xmlns:a16="http://schemas.microsoft.com/office/drawing/2014/main" id="{844D68EE-5C46-4CCC-B290-F2A8E3B87B4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a:extLst>
            <a:ext uri="{FF2B5EF4-FFF2-40B4-BE49-F238E27FC236}">
              <a16:creationId xmlns:a16="http://schemas.microsoft.com/office/drawing/2014/main" id="{99160A94-6659-4C68-9CFC-F1908417449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a:extLst>
            <a:ext uri="{FF2B5EF4-FFF2-40B4-BE49-F238E27FC236}">
              <a16:creationId xmlns:a16="http://schemas.microsoft.com/office/drawing/2014/main" id="{D290017E-9B9C-4339-AAAD-3A516509120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a:extLst>
            <a:ext uri="{FF2B5EF4-FFF2-40B4-BE49-F238E27FC236}">
              <a16:creationId xmlns:a16="http://schemas.microsoft.com/office/drawing/2014/main" id="{8003140D-A0C4-47D8-B3CF-27630A16B8E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a:extLst>
            <a:ext uri="{FF2B5EF4-FFF2-40B4-BE49-F238E27FC236}">
              <a16:creationId xmlns:a16="http://schemas.microsoft.com/office/drawing/2014/main" id="{BF943F6A-BD1A-4E1B-A91E-7479641D8D3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a:extLst>
            <a:ext uri="{FF2B5EF4-FFF2-40B4-BE49-F238E27FC236}">
              <a16:creationId xmlns:a16="http://schemas.microsoft.com/office/drawing/2014/main" id="{AE420DAA-7E5A-4B23-A7AB-AC439D55A68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a:extLst>
            <a:ext uri="{FF2B5EF4-FFF2-40B4-BE49-F238E27FC236}">
              <a16:creationId xmlns:a16="http://schemas.microsoft.com/office/drawing/2014/main" id="{FAE3FCEE-AC40-4226-89AB-85099CA7E1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6" name="テキスト ボックス 175">
          <a:extLst>
            <a:ext uri="{FF2B5EF4-FFF2-40B4-BE49-F238E27FC236}">
              <a16:creationId xmlns:a16="http://schemas.microsoft.com/office/drawing/2014/main" id="{06F017B2-B7F3-4189-A0AB-C8226307374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a:extLst>
            <a:ext uri="{FF2B5EF4-FFF2-40B4-BE49-F238E27FC236}">
              <a16:creationId xmlns:a16="http://schemas.microsoft.com/office/drawing/2014/main" id="{CE539A19-5EE5-44BE-A3ED-E0510B19DFC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8" name="テキスト ボックス 177">
          <a:extLst>
            <a:ext uri="{FF2B5EF4-FFF2-40B4-BE49-F238E27FC236}">
              <a16:creationId xmlns:a16="http://schemas.microsoft.com/office/drawing/2014/main" id="{455DC9C5-732D-4070-B882-C7A8E08E0AED}"/>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a:extLst>
            <a:ext uri="{FF2B5EF4-FFF2-40B4-BE49-F238E27FC236}">
              <a16:creationId xmlns:a16="http://schemas.microsoft.com/office/drawing/2014/main" id="{68F0F7CF-F6B1-408D-9F37-0EF696F7502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0" name="テキスト ボックス 179">
          <a:extLst>
            <a:ext uri="{FF2B5EF4-FFF2-40B4-BE49-F238E27FC236}">
              <a16:creationId xmlns:a16="http://schemas.microsoft.com/office/drawing/2014/main" id="{E0DA96F3-9036-497B-B49A-A7A6FCFD8971}"/>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a:extLst>
            <a:ext uri="{FF2B5EF4-FFF2-40B4-BE49-F238E27FC236}">
              <a16:creationId xmlns:a16="http://schemas.microsoft.com/office/drawing/2014/main" id="{DCDF5F1E-7882-4ED3-AE54-B6224426244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2" name="テキスト ボックス 181">
          <a:extLst>
            <a:ext uri="{FF2B5EF4-FFF2-40B4-BE49-F238E27FC236}">
              <a16:creationId xmlns:a16="http://schemas.microsoft.com/office/drawing/2014/main" id="{A7AA2662-E7A6-4274-9205-7B8807F2CBA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58FBC693-84B7-4A43-809E-919AFF76EE6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4" name="テキスト ボックス 183">
          <a:extLst>
            <a:ext uri="{FF2B5EF4-FFF2-40B4-BE49-F238E27FC236}">
              <a16:creationId xmlns:a16="http://schemas.microsoft.com/office/drawing/2014/main" id="{3B3D93C5-B322-4AD6-AA1D-BAE47F06DCB2}"/>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a:extLst>
            <a:ext uri="{FF2B5EF4-FFF2-40B4-BE49-F238E27FC236}">
              <a16:creationId xmlns:a16="http://schemas.microsoft.com/office/drawing/2014/main" id="{B6BAE1AA-BDB4-466C-9596-22D98713BFF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86" name="直線コネクタ 185">
          <a:extLst>
            <a:ext uri="{FF2B5EF4-FFF2-40B4-BE49-F238E27FC236}">
              <a16:creationId xmlns:a16="http://schemas.microsoft.com/office/drawing/2014/main" id="{F4AE5A32-E490-4790-9283-FD5678AE659C}"/>
            </a:ext>
          </a:extLst>
        </xdr:cNvPr>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87" name="【橋りょう・トンネル】&#10;一人当たり有形固定資産（償却資産）額最小値テキスト">
          <a:extLst>
            <a:ext uri="{FF2B5EF4-FFF2-40B4-BE49-F238E27FC236}">
              <a16:creationId xmlns:a16="http://schemas.microsoft.com/office/drawing/2014/main" id="{B0D9EF09-E744-49F9-B313-5FD70AE7E119}"/>
            </a:ext>
          </a:extLst>
        </xdr:cNvPr>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88" name="直線コネクタ 187">
          <a:extLst>
            <a:ext uri="{FF2B5EF4-FFF2-40B4-BE49-F238E27FC236}">
              <a16:creationId xmlns:a16="http://schemas.microsoft.com/office/drawing/2014/main" id="{849B2DEC-DC00-4E95-B75D-0ED33489315A}"/>
            </a:ext>
          </a:extLst>
        </xdr:cNvPr>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89" name="【橋りょう・トンネル】&#10;一人当たり有形固定資産（償却資産）額最大値テキスト">
          <a:extLst>
            <a:ext uri="{FF2B5EF4-FFF2-40B4-BE49-F238E27FC236}">
              <a16:creationId xmlns:a16="http://schemas.microsoft.com/office/drawing/2014/main" id="{22EEF57E-8A24-4BDF-8853-9A39A2C4C943}"/>
            </a:ext>
          </a:extLst>
        </xdr:cNvPr>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0" name="直線コネクタ 189">
          <a:extLst>
            <a:ext uri="{FF2B5EF4-FFF2-40B4-BE49-F238E27FC236}">
              <a16:creationId xmlns:a16="http://schemas.microsoft.com/office/drawing/2014/main" id="{9A2B573F-5777-41B4-BC22-20B875009A69}"/>
            </a:ext>
          </a:extLst>
        </xdr:cNvPr>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191" name="【橋りょう・トンネル】&#10;一人当たり有形固定資産（償却資産）額平均値テキスト">
          <a:extLst>
            <a:ext uri="{FF2B5EF4-FFF2-40B4-BE49-F238E27FC236}">
              <a16:creationId xmlns:a16="http://schemas.microsoft.com/office/drawing/2014/main" id="{3320B1BF-D492-4652-9C3D-775428FA460A}"/>
            </a:ext>
          </a:extLst>
        </xdr:cNvPr>
        <xdr:cNvSpPr txBox="1"/>
      </xdr:nvSpPr>
      <xdr:spPr>
        <a:xfrm>
          <a:off x="10515600" y="10797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92" name="フローチャート: 判断 191">
          <a:extLst>
            <a:ext uri="{FF2B5EF4-FFF2-40B4-BE49-F238E27FC236}">
              <a16:creationId xmlns:a16="http://schemas.microsoft.com/office/drawing/2014/main" id="{AB78BD5A-37BF-4889-9258-7E37E4DFE4D5}"/>
            </a:ext>
          </a:extLst>
        </xdr:cNvPr>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93" name="フローチャート: 判断 192">
          <a:extLst>
            <a:ext uri="{FF2B5EF4-FFF2-40B4-BE49-F238E27FC236}">
              <a16:creationId xmlns:a16="http://schemas.microsoft.com/office/drawing/2014/main" id="{9CAA206F-9222-43E3-924E-E00D58FDFBEC}"/>
            </a:ext>
          </a:extLst>
        </xdr:cNvPr>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194" name="フローチャート: 判断 193">
          <a:extLst>
            <a:ext uri="{FF2B5EF4-FFF2-40B4-BE49-F238E27FC236}">
              <a16:creationId xmlns:a16="http://schemas.microsoft.com/office/drawing/2014/main" id="{6324ADEB-3C56-46CD-8057-A16906101710}"/>
            </a:ext>
          </a:extLst>
        </xdr:cNvPr>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423C9DD-A04E-4230-BF21-F6EA53D7F98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3157B7C8-A64B-4E0D-9D82-94CA983E8F2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E61A186A-7A52-4DD1-9597-F84CBF14757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E8EA2ACF-0FE2-4733-836B-1D8813EA74B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FE515FE9-B565-48E3-A4DD-FB70C5C61D2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62326</xdr:rowOff>
    </xdr:from>
    <xdr:to>
      <xdr:col>50</xdr:col>
      <xdr:colOff>165100</xdr:colOff>
      <xdr:row>61</xdr:row>
      <xdr:rowOff>163926</xdr:rowOff>
    </xdr:to>
    <xdr:sp macro="" textlink="">
      <xdr:nvSpPr>
        <xdr:cNvPr id="200" name="楕円 199">
          <a:extLst>
            <a:ext uri="{FF2B5EF4-FFF2-40B4-BE49-F238E27FC236}">
              <a16:creationId xmlns:a16="http://schemas.microsoft.com/office/drawing/2014/main" id="{4711775C-9495-4AA1-BAFB-BBD80456326B}"/>
            </a:ext>
          </a:extLst>
        </xdr:cNvPr>
        <xdr:cNvSpPr/>
      </xdr:nvSpPr>
      <xdr:spPr>
        <a:xfrm>
          <a:off x="9588500" y="1052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56176</xdr:rowOff>
    </xdr:from>
    <xdr:to>
      <xdr:col>46</xdr:col>
      <xdr:colOff>38100</xdr:colOff>
      <xdr:row>61</xdr:row>
      <xdr:rowOff>157776</xdr:rowOff>
    </xdr:to>
    <xdr:sp macro="" textlink="">
      <xdr:nvSpPr>
        <xdr:cNvPr id="201" name="楕円 200">
          <a:extLst>
            <a:ext uri="{FF2B5EF4-FFF2-40B4-BE49-F238E27FC236}">
              <a16:creationId xmlns:a16="http://schemas.microsoft.com/office/drawing/2014/main" id="{39469F14-EC03-4261-A220-8DE358614A70}"/>
            </a:ext>
          </a:extLst>
        </xdr:cNvPr>
        <xdr:cNvSpPr/>
      </xdr:nvSpPr>
      <xdr:spPr>
        <a:xfrm>
          <a:off x="8699500" y="105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106976</xdr:rowOff>
    </xdr:from>
    <xdr:to>
      <xdr:col>50</xdr:col>
      <xdr:colOff>114300</xdr:colOff>
      <xdr:row>61</xdr:row>
      <xdr:rowOff>113126</xdr:rowOff>
    </xdr:to>
    <xdr:cxnSp macro="">
      <xdr:nvCxnSpPr>
        <xdr:cNvPr id="202" name="直線コネクタ 201">
          <a:extLst>
            <a:ext uri="{FF2B5EF4-FFF2-40B4-BE49-F238E27FC236}">
              <a16:creationId xmlns:a16="http://schemas.microsoft.com/office/drawing/2014/main" id="{E810E76A-BDBE-4F81-9189-11467992A11D}"/>
            </a:ext>
          </a:extLst>
        </xdr:cNvPr>
        <xdr:cNvCxnSpPr/>
      </xdr:nvCxnSpPr>
      <xdr:spPr>
        <a:xfrm>
          <a:off x="8750300" y="10565426"/>
          <a:ext cx="8890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150274</xdr:rowOff>
    </xdr:from>
    <xdr:ext cx="690189" cy="259045"/>
    <xdr:sp macro="" textlink="">
      <xdr:nvSpPr>
        <xdr:cNvPr id="203" name="n_1aveValue【橋りょう・トンネル】&#10;一人当たり有形固定資産（償却資産）額">
          <a:extLst>
            <a:ext uri="{FF2B5EF4-FFF2-40B4-BE49-F238E27FC236}">
              <a16:creationId xmlns:a16="http://schemas.microsoft.com/office/drawing/2014/main" id="{89332848-996C-4BF5-AA61-AD03E21E6FCE}"/>
            </a:ext>
          </a:extLst>
        </xdr:cNvPr>
        <xdr:cNvSpPr txBox="1"/>
      </xdr:nvSpPr>
      <xdr:spPr>
        <a:xfrm>
          <a:off x="9281505" y="10780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128188</xdr:rowOff>
    </xdr:from>
    <xdr:ext cx="599010" cy="259045"/>
    <xdr:sp macro="" textlink="">
      <xdr:nvSpPr>
        <xdr:cNvPr id="204" name="n_2aveValue【橋りょう・トンネル】&#10;一人当たり有形固定資産（償却資産）額">
          <a:extLst>
            <a:ext uri="{FF2B5EF4-FFF2-40B4-BE49-F238E27FC236}">
              <a16:creationId xmlns:a16="http://schemas.microsoft.com/office/drawing/2014/main" id="{46CC5228-38FA-4F0B-9EC5-9AF8097C421A}"/>
            </a:ext>
          </a:extLst>
        </xdr:cNvPr>
        <xdr:cNvSpPr txBox="1"/>
      </xdr:nvSpPr>
      <xdr:spPr>
        <a:xfrm>
          <a:off x="8450795" y="1092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9003</xdr:rowOff>
    </xdr:from>
    <xdr:ext cx="690189" cy="259045"/>
    <xdr:sp macro="" textlink="">
      <xdr:nvSpPr>
        <xdr:cNvPr id="205" name="n_1mainValue【橋りょう・トンネル】&#10;一人当たり有形固定資産（償却資産）額">
          <a:extLst>
            <a:ext uri="{FF2B5EF4-FFF2-40B4-BE49-F238E27FC236}">
              <a16:creationId xmlns:a16="http://schemas.microsoft.com/office/drawing/2014/main" id="{0D969168-97F6-429C-A901-200BE483F375}"/>
            </a:ext>
          </a:extLst>
        </xdr:cNvPr>
        <xdr:cNvSpPr txBox="1"/>
      </xdr:nvSpPr>
      <xdr:spPr>
        <a:xfrm>
          <a:off x="9281505" y="102960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2853</xdr:rowOff>
    </xdr:from>
    <xdr:ext cx="690189" cy="259045"/>
    <xdr:sp macro="" textlink="">
      <xdr:nvSpPr>
        <xdr:cNvPr id="206" name="n_2mainValue【橋りょう・トンネル】&#10;一人当たり有形固定資産（償却資産）額">
          <a:extLst>
            <a:ext uri="{FF2B5EF4-FFF2-40B4-BE49-F238E27FC236}">
              <a16:creationId xmlns:a16="http://schemas.microsoft.com/office/drawing/2014/main" id="{716AF1A3-1DC2-4114-9EB8-9A0FBC31DE19}"/>
            </a:ext>
          </a:extLst>
        </xdr:cNvPr>
        <xdr:cNvSpPr txBox="1"/>
      </xdr:nvSpPr>
      <xdr:spPr>
        <a:xfrm>
          <a:off x="8405205" y="10289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id="{44AD64C7-46DE-458B-896E-B0CCC1AF646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id="{9963CDE0-0510-4093-9E99-C933ED39364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id="{482672AC-33FB-4977-89C4-176D3A433D6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id="{6B2FB3C3-FCCB-4C3E-8B37-6262BD5F15F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id="{B60E3B67-7293-4730-8620-1F8A8F90A1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id="{D22E5F5E-0BB0-487E-85D1-8FEB67B9782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id="{0A5D011C-E61D-4659-A9D5-C16A1089035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63F806BF-2208-4DCA-8621-6E025121C6C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6C1A9B7A-66EE-4C3D-AF59-E8069EFC8D2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id="{752318CA-3DFD-48D5-9301-9CEEB22C246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a:extLst>
            <a:ext uri="{FF2B5EF4-FFF2-40B4-BE49-F238E27FC236}">
              <a16:creationId xmlns:a16="http://schemas.microsoft.com/office/drawing/2014/main" id="{A7D558FA-76F4-4DEC-A989-209D62E7F6FA}"/>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a:extLst>
            <a:ext uri="{FF2B5EF4-FFF2-40B4-BE49-F238E27FC236}">
              <a16:creationId xmlns:a16="http://schemas.microsoft.com/office/drawing/2014/main" id="{E27D72E3-D77F-43EF-A70A-402AC5B3E45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a:extLst>
            <a:ext uri="{FF2B5EF4-FFF2-40B4-BE49-F238E27FC236}">
              <a16:creationId xmlns:a16="http://schemas.microsoft.com/office/drawing/2014/main" id="{F5587961-6D90-4C5F-B78F-6E062631F93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a:extLst>
            <a:ext uri="{FF2B5EF4-FFF2-40B4-BE49-F238E27FC236}">
              <a16:creationId xmlns:a16="http://schemas.microsoft.com/office/drawing/2014/main" id="{7D89B559-1478-4154-8C5A-E1E17B64EB7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a:extLst>
            <a:ext uri="{FF2B5EF4-FFF2-40B4-BE49-F238E27FC236}">
              <a16:creationId xmlns:a16="http://schemas.microsoft.com/office/drawing/2014/main" id="{6FC38E56-299D-40D6-BA53-637FAA84A6B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a:extLst>
            <a:ext uri="{FF2B5EF4-FFF2-40B4-BE49-F238E27FC236}">
              <a16:creationId xmlns:a16="http://schemas.microsoft.com/office/drawing/2014/main" id="{4310BD08-6955-4061-AF66-48FF330CA0C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a:extLst>
            <a:ext uri="{FF2B5EF4-FFF2-40B4-BE49-F238E27FC236}">
              <a16:creationId xmlns:a16="http://schemas.microsoft.com/office/drawing/2014/main" id="{787816EF-B11F-4B76-A7E0-1E363827319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a:extLst>
            <a:ext uri="{FF2B5EF4-FFF2-40B4-BE49-F238E27FC236}">
              <a16:creationId xmlns:a16="http://schemas.microsoft.com/office/drawing/2014/main" id="{6BAE56BF-B935-45F3-8F9B-C2184FFE61F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a:extLst>
            <a:ext uri="{FF2B5EF4-FFF2-40B4-BE49-F238E27FC236}">
              <a16:creationId xmlns:a16="http://schemas.microsoft.com/office/drawing/2014/main" id="{D47149FF-8034-4222-A1CC-8BC4D318EBF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a:extLst>
            <a:ext uri="{FF2B5EF4-FFF2-40B4-BE49-F238E27FC236}">
              <a16:creationId xmlns:a16="http://schemas.microsoft.com/office/drawing/2014/main" id="{E3697551-EDCD-4C0B-9FF7-CC7ED2C0C69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a:extLst>
            <a:ext uri="{FF2B5EF4-FFF2-40B4-BE49-F238E27FC236}">
              <a16:creationId xmlns:a16="http://schemas.microsoft.com/office/drawing/2014/main" id="{ACD719AD-965A-458E-9C03-C98D6DAA632D}"/>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a:extLst>
            <a:ext uri="{FF2B5EF4-FFF2-40B4-BE49-F238E27FC236}">
              <a16:creationId xmlns:a16="http://schemas.microsoft.com/office/drawing/2014/main" id="{964C5D36-F6A3-4C37-B225-1CDCD92F2E4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F9AE4141-1497-4672-9298-42158FFA6F3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a:extLst>
            <a:ext uri="{FF2B5EF4-FFF2-40B4-BE49-F238E27FC236}">
              <a16:creationId xmlns:a16="http://schemas.microsoft.com/office/drawing/2014/main" id="{6BF16838-09C0-4D40-A668-0A1E74635F8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31" name="直線コネクタ 230">
          <a:extLst>
            <a:ext uri="{FF2B5EF4-FFF2-40B4-BE49-F238E27FC236}">
              <a16:creationId xmlns:a16="http://schemas.microsoft.com/office/drawing/2014/main" id="{42A41751-3E48-4CCA-A989-DADCCE28D718}"/>
            </a:ext>
          </a:extLst>
        </xdr:cNvPr>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32" name="【公営住宅】&#10;有形固定資産減価償却率最小値テキスト">
          <a:extLst>
            <a:ext uri="{FF2B5EF4-FFF2-40B4-BE49-F238E27FC236}">
              <a16:creationId xmlns:a16="http://schemas.microsoft.com/office/drawing/2014/main" id="{66317CD7-CD60-4058-90C3-C9615B3E2063}"/>
            </a:ext>
          </a:extLst>
        </xdr:cNvPr>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33" name="直線コネクタ 232">
          <a:extLst>
            <a:ext uri="{FF2B5EF4-FFF2-40B4-BE49-F238E27FC236}">
              <a16:creationId xmlns:a16="http://schemas.microsoft.com/office/drawing/2014/main" id="{A92EE13E-DA13-4305-B3B1-C0530DCC402F}"/>
            </a:ext>
          </a:extLst>
        </xdr:cNvPr>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4" name="【公営住宅】&#10;有形固定資産減価償却率最大値テキスト">
          <a:extLst>
            <a:ext uri="{FF2B5EF4-FFF2-40B4-BE49-F238E27FC236}">
              <a16:creationId xmlns:a16="http://schemas.microsoft.com/office/drawing/2014/main" id="{43444891-12C1-409C-BB3B-19AE357C843F}"/>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5" name="直線コネクタ 234">
          <a:extLst>
            <a:ext uri="{FF2B5EF4-FFF2-40B4-BE49-F238E27FC236}">
              <a16:creationId xmlns:a16="http://schemas.microsoft.com/office/drawing/2014/main" id="{0F6FD045-744C-41A6-BD98-F95EE04A1E26}"/>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36" name="【公営住宅】&#10;有形固定資産減価償却率平均値テキスト">
          <a:extLst>
            <a:ext uri="{FF2B5EF4-FFF2-40B4-BE49-F238E27FC236}">
              <a16:creationId xmlns:a16="http://schemas.microsoft.com/office/drawing/2014/main" id="{8128021A-812C-4BB7-AEBC-B027AB725047}"/>
            </a:ext>
          </a:extLst>
        </xdr:cNvPr>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37" name="フローチャート: 判断 236">
          <a:extLst>
            <a:ext uri="{FF2B5EF4-FFF2-40B4-BE49-F238E27FC236}">
              <a16:creationId xmlns:a16="http://schemas.microsoft.com/office/drawing/2014/main" id="{DB788AC0-91C4-4B73-9062-FA9D40AD1793}"/>
            </a:ext>
          </a:extLst>
        </xdr:cNvPr>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38" name="フローチャート: 判断 237">
          <a:extLst>
            <a:ext uri="{FF2B5EF4-FFF2-40B4-BE49-F238E27FC236}">
              <a16:creationId xmlns:a16="http://schemas.microsoft.com/office/drawing/2014/main" id="{157FBD09-8BE9-464C-9F9B-EF26DA88B2C8}"/>
            </a:ext>
          </a:extLst>
        </xdr:cNvPr>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39" name="フローチャート: 判断 238">
          <a:extLst>
            <a:ext uri="{FF2B5EF4-FFF2-40B4-BE49-F238E27FC236}">
              <a16:creationId xmlns:a16="http://schemas.microsoft.com/office/drawing/2014/main" id="{774B89AF-7097-4ECE-BCED-E49592B9FE07}"/>
            </a:ext>
          </a:extLst>
        </xdr:cNvPr>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A1FDCCB7-BF14-4D33-8945-B818D0DF0E7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78DFEDBE-3949-47DE-921F-BCE4B810E4F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2F44B400-E700-4566-A2D5-ED1E554B592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FD39EE71-C415-40FE-BC5E-D8193B1BD57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68DF6A2A-8974-4B9A-96FF-DCD1ED32ECD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67311</xdr:rowOff>
    </xdr:from>
    <xdr:to>
      <xdr:col>20</xdr:col>
      <xdr:colOff>38100</xdr:colOff>
      <xdr:row>79</xdr:row>
      <xdr:rowOff>168911</xdr:rowOff>
    </xdr:to>
    <xdr:sp macro="" textlink="">
      <xdr:nvSpPr>
        <xdr:cNvPr id="245" name="楕円 244">
          <a:extLst>
            <a:ext uri="{FF2B5EF4-FFF2-40B4-BE49-F238E27FC236}">
              <a16:creationId xmlns:a16="http://schemas.microsoft.com/office/drawing/2014/main" id="{20ECEF05-2642-450B-BA91-7EE5C6E6C28E}"/>
            </a:ext>
          </a:extLst>
        </xdr:cNvPr>
        <xdr:cNvSpPr/>
      </xdr:nvSpPr>
      <xdr:spPr>
        <a:xfrm>
          <a:off x="3746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69214</xdr:rowOff>
    </xdr:from>
    <xdr:to>
      <xdr:col>15</xdr:col>
      <xdr:colOff>101600</xdr:colOff>
      <xdr:row>79</xdr:row>
      <xdr:rowOff>170814</xdr:rowOff>
    </xdr:to>
    <xdr:sp macro="" textlink="">
      <xdr:nvSpPr>
        <xdr:cNvPr id="246" name="楕円 245">
          <a:extLst>
            <a:ext uri="{FF2B5EF4-FFF2-40B4-BE49-F238E27FC236}">
              <a16:creationId xmlns:a16="http://schemas.microsoft.com/office/drawing/2014/main" id="{D436FF51-FE87-40DE-A5A8-10B9DB26D3BE}"/>
            </a:ext>
          </a:extLst>
        </xdr:cNvPr>
        <xdr:cNvSpPr/>
      </xdr:nvSpPr>
      <xdr:spPr>
        <a:xfrm>
          <a:off x="28575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118111</xdr:rowOff>
    </xdr:from>
    <xdr:to>
      <xdr:col>19</xdr:col>
      <xdr:colOff>177800</xdr:colOff>
      <xdr:row>79</xdr:row>
      <xdr:rowOff>120014</xdr:rowOff>
    </xdr:to>
    <xdr:cxnSp macro="">
      <xdr:nvCxnSpPr>
        <xdr:cNvPr id="247" name="直線コネクタ 246">
          <a:extLst>
            <a:ext uri="{FF2B5EF4-FFF2-40B4-BE49-F238E27FC236}">
              <a16:creationId xmlns:a16="http://schemas.microsoft.com/office/drawing/2014/main" id="{CF6866DF-DA50-4F4D-97C2-F0E506AA5FA7}"/>
            </a:ext>
          </a:extLst>
        </xdr:cNvPr>
        <xdr:cNvCxnSpPr/>
      </xdr:nvCxnSpPr>
      <xdr:spPr>
        <a:xfrm flipV="1">
          <a:off x="2908300" y="136626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51452</xdr:rowOff>
    </xdr:from>
    <xdr:ext cx="405111" cy="259045"/>
    <xdr:sp macro="" textlink="">
      <xdr:nvSpPr>
        <xdr:cNvPr id="248" name="n_1aveValue【公営住宅】&#10;有形固定資産減価償却率">
          <a:extLst>
            <a:ext uri="{FF2B5EF4-FFF2-40B4-BE49-F238E27FC236}">
              <a16:creationId xmlns:a16="http://schemas.microsoft.com/office/drawing/2014/main" id="{771ECD7C-9AFC-45E7-8470-24EFD8953E48}"/>
            </a:ext>
          </a:extLst>
        </xdr:cNvPr>
        <xdr:cNvSpPr txBox="1"/>
      </xdr:nvSpPr>
      <xdr:spPr>
        <a:xfrm>
          <a:off x="35820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59072</xdr:rowOff>
    </xdr:from>
    <xdr:ext cx="405111" cy="259045"/>
    <xdr:sp macro="" textlink="">
      <xdr:nvSpPr>
        <xdr:cNvPr id="249" name="n_2aveValue【公営住宅】&#10;有形固定資産減価償却率">
          <a:extLst>
            <a:ext uri="{FF2B5EF4-FFF2-40B4-BE49-F238E27FC236}">
              <a16:creationId xmlns:a16="http://schemas.microsoft.com/office/drawing/2014/main" id="{AD20C7FF-3214-4B69-9ADB-3D98624CCF9F}"/>
            </a:ext>
          </a:extLst>
        </xdr:cNvPr>
        <xdr:cNvSpPr txBox="1"/>
      </xdr:nvSpPr>
      <xdr:spPr>
        <a:xfrm>
          <a:off x="2705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13988</xdr:rowOff>
    </xdr:from>
    <xdr:ext cx="405111" cy="259045"/>
    <xdr:sp macro="" textlink="">
      <xdr:nvSpPr>
        <xdr:cNvPr id="250" name="n_1mainValue【公営住宅】&#10;有形固定資産減価償却率">
          <a:extLst>
            <a:ext uri="{FF2B5EF4-FFF2-40B4-BE49-F238E27FC236}">
              <a16:creationId xmlns:a16="http://schemas.microsoft.com/office/drawing/2014/main" id="{4CBD41A4-9499-41FF-B6F4-9AB0DC6E2A53}"/>
            </a:ext>
          </a:extLst>
        </xdr:cNvPr>
        <xdr:cNvSpPr txBox="1"/>
      </xdr:nvSpPr>
      <xdr:spPr>
        <a:xfrm>
          <a:off x="35820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15891</xdr:rowOff>
    </xdr:from>
    <xdr:ext cx="405111" cy="259045"/>
    <xdr:sp macro="" textlink="">
      <xdr:nvSpPr>
        <xdr:cNvPr id="251" name="n_2mainValue【公営住宅】&#10;有形固定資産減価償却率">
          <a:extLst>
            <a:ext uri="{FF2B5EF4-FFF2-40B4-BE49-F238E27FC236}">
              <a16:creationId xmlns:a16="http://schemas.microsoft.com/office/drawing/2014/main" id="{7C731619-6576-4CAB-9A49-84F3459DC1ED}"/>
            </a:ext>
          </a:extLst>
        </xdr:cNvPr>
        <xdr:cNvSpPr txBox="1"/>
      </xdr:nvSpPr>
      <xdr:spPr>
        <a:xfrm>
          <a:off x="2705744" y="1338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7F5CA350-42AB-4FF4-9EBD-A525244DF88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47ECB7D7-6284-4D47-8DF7-7A6D72EA327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34733E83-7666-4C01-9F5B-F8D43DC2A74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ACF7F161-37CE-41DC-AAED-2D6519ADE49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9E4D83EB-9846-4091-B9EA-646316A4BBE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53E82953-2DB7-487A-9AEB-B6519EF66E7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1455D453-0C81-4125-85D7-B2C27CFDC0F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2395A58C-E8F3-48A1-A668-57C18D4951A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id="{8D2E6B91-13DC-4782-AA48-15587C1DA78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a:extLst>
            <a:ext uri="{FF2B5EF4-FFF2-40B4-BE49-F238E27FC236}">
              <a16:creationId xmlns:a16="http://schemas.microsoft.com/office/drawing/2014/main" id="{F5BE5F5F-C504-4448-9791-795A1D0D9F8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a:extLst>
            <a:ext uri="{FF2B5EF4-FFF2-40B4-BE49-F238E27FC236}">
              <a16:creationId xmlns:a16="http://schemas.microsoft.com/office/drawing/2014/main" id="{D57162F6-614C-4474-9056-4E9758065D5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D2B41625-EFEB-4C7E-B57F-64EBF2842AF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a:extLst>
            <a:ext uri="{FF2B5EF4-FFF2-40B4-BE49-F238E27FC236}">
              <a16:creationId xmlns:a16="http://schemas.microsoft.com/office/drawing/2014/main" id="{2B2995E2-1EA8-486E-851C-57BC5C25C4B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a:extLst>
            <a:ext uri="{FF2B5EF4-FFF2-40B4-BE49-F238E27FC236}">
              <a16:creationId xmlns:a16="http://schemas.microsoft.com/office/drawing/2014/main" id="{7E16EE1D-A89B-450A-950B-922D0173D6D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a:extLst>
            <a:ext uri="{FF2B5EF4-FFF2-40B4-BE49-F238E27FC236}">
              <a16:creationId xmlns:a16="http://schemas.microsoft.com/office/drawing/2014/main" id="{6B143F12-F19C-4AD2-A54A-433146CF2FA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a:extLst>
            <a:ext uri="{FF2B5EF4-FFF2-40B4-BE49-F238E27FC236}">
              <a16:creationId xmlns:a16="http://schemas.microsoft.com/office/drawing/2014/main" id="{07E6F5EC-8C14-4BD2-9D75-06B8E7982D5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a:extLst>
            <a:ext uri="{FF2B5EF4-FFF2-40B4-BE49-F238E27FC236}">
              <a16:creationId xmlns:a16="http://schemas.microsoft.com/office/drawing/2014/main" id="{0C85FC51-8890-4A3E-A645-7039CACB904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a:extLst>
            <a:ext uri="{FF2B5EF4-FFF2-40B4-BE49-F238E27FC236}">
              <a16:creationId xmlns:a16="http://schemas.microsoft.com/office/drawing/2014/main" id="{BA73F283-7329-4610-B7E0-9ED94F53F69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a:extLst>
            <a:ext uri="{FF2B5EF4-FFF2-40B4-BE49-F238E27FC236}">
              <a16:creationId xmlns:a16="http://schemas.microsoft.com/office/drawing/2014/main" id="{602FD3D3-D308-449D-B716-A5884926AB2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1" name="テキスト ボックス 270">
          <a:extLst>
            <a:ext uri="{FF2B5EF4-FFF2-40B4-BE49-F238E27FC236}">
              <a16:creationId xmlns:a16="http://schemas.microsoft.com/office/drawing/2014/main" id="{68CB03F5-334A-4DC6-9583-CA704E2281CD}"/>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ED45C2F9-0EAF-4948-9596-34077D0EB68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3" name="テキスト ボックス 272">
          <a:extLst>
            <a:ext uri="{FF2B5EF4-FFF2-40B4-BE49-F238E27FC236}">
              <a16:creationId xmlns:a16="http://schemas.microsoft.com/office/drawing/2014/main" id="{08AAB3EE-F228-42DB-A3F2-ED19E10F2F0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a:extLst>
            <a:ext uri="{FF2B5EF4-FFF2-40B4-BE49-F238E27FC236}">
              <a16:creationId xmlns:a16="http://schemas.microsoft.com/office/drawing/2014/main" id="{0F8A6482-A4E3-419E-86AB-02C0659EF84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75" name="直線コネクタ 274">
          <a:extLst>
            <a:ext uri="{FF2B5EF4-FFF2-40B4-BE49-F238E27FC236}">
              <a16:creationId xmlns:a16="http://schemas.microsoft.com/office/drawing/2014/main" id="{32582281-4700-4954-B9C5-8AAE12B2D0A8}"/>
            </a:ext>
          </a:extLst>
        </xdr:cNvPr>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76" name="【公営住宅】&#10;一人当たり面積最小値テキスト">
          <a:extLst>
            <a:ext uri="{FF2B5EF4-FFF2-40B4-BE49-F238E27FC236}">
              <a16:creationId xmlns:a16="http://schemas.microsoft.com/office/drawing/2014/main" id="{BE288A62-5542-44AE-81E0-4A358176E1E7}"/>
            </a:ext>
          </a:extLst>
        </xdr:cNvPr>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77" name="直線コネクタ 276">
          <a:extLst>
            <a:ext uri="{FF2B5EF4-FFF2-40B4-BE49-F238E27FC236}">
              <a16:creationId xmlns:a16="http://schemas.microsoft.com/office/drawing/2014/main" id="{51E60909-A9F9-48FD-9E67-F6EF7F034F59}"/>
            </a:ext>
          </a:extLst>
        </xdr:cNvPr>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78" name="【公営住宅】&#10;一人当たり面積最大値テキスト">
          <a:extLst>
            <a:ext uri="{FF2B5EF4-FFF2-40B4-BE49-F238E27FC236}">
              <a16:creationId xmlns:a16="http://schemas.microsoft.com/office/drawing/2014/main" id="{6477081D-5CA0-4B99-BF12-80A91753D909}"/>
            </a:ext>
          </a:extLst>
        </xdr:cNvPr>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79" name="直線コネクタ 278">
          <a:extLst>
            <a:ext uri="{FF2B5EF4-FFF2-40B4-BE49-F238E27FC236}">
              <a16:creationId xmlns:a16="http://schemas.microsoft.com/office/drawing/2014/main" id="{9A1F7C2A-72F3-480B-A7BA-ECAAB0B21DB0}"/>
            </a:ext>
          </a:extLst>
        </xdr:cNvPr>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80" name="【公営住宅】&#10;一人当たり面積平均値テキスト">
          <a:extLst>
            <a:ext uri="{FF2B5EF4-FFF2-40B4-BE49-F238E27FC236}">
              <a16:creationId xmlns:a16="http://schemas.microsoft.com/office/drawing/2014/main" id="{B3CBC346-602C-460F-BDA2-31FEFBAD08C3}"/>
            </a:ext>
          </a:extLst>
        </xdr:cNvPr>
        <xdr:cNvSpPr txBox="1"/>
      </xdr:nvSpPr>
      <xdr:spPr>
        <a:xfrm>
          <a:off x="1051560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81" name="フローチャート: 判断 280">
          <a:extLst>
            <a:ext uri="{FF2B5EF4-FFF2-40B4-BE49-F238E27FC236}">
              <a16:creationId xmlns:a16="http://schemas.microsoft.com/office/drawing/2014/main" id="{E11C2045-ACD7-4DBB-B145-2004A34066FE}"/>
            </a:ext>
          </a:extLst>
        </xdr:cNvPr>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82" name="フローチャート: 判断 281">
          <a:extLst>
            <a:ext uri="{FF2B5EF4-FFF2-40B4-BE49-F238E27FC236}">
              <a16:creationId xmlns:a16="http://schemas.microsoft.com/office/drawing/2014/main" id="{1CBEB9FE-4EC7-444F-97E1-765F0BA78540}"/>
            </a:ext>
          </a:extLst>
        </xdr:cNvPr>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83" name="フローチャート: 判断 282">
          <a:extLst>
            <a:ext uri="{FF2B5EF4-FFF2-40B4-BE49-F238E27FC236}">
              <a16:creationId xmlns:a16="http://schemas.microsoft.com/office/drawing/2014/main" id="{BBB2921F-A911-43D5-B588-9F6857E9DD1E}"/>
            </a:ext>
          </a:extLst>
        </xdr:cNvPr>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E8C27539-D9E7-4640-9B97-C158E421398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D02E8ADB-39EF-4CD3-96F7-C9E7EEB3C9F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1ED8A550-9F49-4565-B94F-4B47AE778CE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CEE9C811-8BB0-41AE-A752-A2163E66E73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D000F221-05A2-4783-8526-1A30248E7DE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120396</xdr:rowOff>
    </xdr:from>
    <xdr:to>
      <xdr:col>50</xdr:col>
      <xdr:colOff>165100</xdr:colOff>
      <xdr:row>78</xdr:row>
      <xdr:rowOff>50546</xdr:rowOff>
    </xdr:to>
    <xdr:sp macro="" textlink="">
      <xdr:nvSpPr>
        <xdr:cNvPr id="289" name="楕円 288">
          <a:extLst>
            <a:ext uri="{FF2B5EF4-FFF2-40B4-BE49-F238E27FC236}">
              <a16:creationId xmlns:a16="http://schemas.microsoft.com/office/drawing/2014/main" id="{CD145B15-6A69-456E-9D8D-7A043A79AD96}"/>
            </a:ext>
          </a:extLst>
        </xdr:cNvPr>
        <xdr:cNvSpPr/>
      </xdr:nvSpPr>
      <xdr:spPr>
        <a:xfrm>
          <a:off x="9588500" y="133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77</xdr:row>
      <xdr:rowOff>2794</xdr:rowOff>
    </xdr:from>
    <xdr:to>
      <xdr:col>46</xdr:col>
      <xdr:colOff>38100</xdr:colOff>
      <xdr:row>77</xdr:row>
      <xdr:rowOff>104394</xdr:rowOff>
    </xdr:to>
    <xdr:sp macro="" textlink="">
      <xdr:nvSpPr>
        <xdr:cNvPr id="290" name="楕円 289">
          <a:extLst>
            <a:ext uri="{FF2B5EF4-FFF2-40B4-BE49-F238E27FC236}">
              <a16:creationId xmlns:a16="http://schemas.microsoft.com/office/drawing/2014/main" id="{81CE024B-A381-4DE8-8BD8-BC8F333F4E6A}"/>
            </a:ext>
          </a:extLst>
        </xdr:cNvPr>
        <xdr:cNvSpPr/>
      </xdr:nvSpPr>
      <xdr:spPr>
        <a:xfrm>
          <a:off x="8699500" y="132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53594</xdr:rowOff>
    </xdr:from>
    <xdr:to>
      <xdr:col>50</xdr:col>
      <xdr:colOff>114300</xdr:colOff>
      <xdr:row>77</xdr:row>
      <xdr:rowOff>171196</xdr:rowOff>
    </xdr:to>
    <xdr:cxnSp macro="">
      <xdr:nvCxnSpPr>
        <xdr:cNvPr id="291" name="直線コネクタ 290">
          <a:extLst>
            <a:ext uri="{FF2B5EF4-FFF2-40B4-BE49-F238E27FC236}">
              <a16:creationId xmlns:a16="http://schemas.microsoft.com/office/drawing/2014/main" id="{B0C0D1AB-3465-4B1D-915F-3265B033D0A7}"/>
            </a:ext>
          </a:extLst>
        </xdr:cNvPr>
        <xdr:cNvCxnSpPr/>
      </xdr:nvCxnSpPr>
      <xdr:spPr>
        <a:xfrm>
          <a:off x="8750300" y="13255244"/>
          <a:ext cx="889000" cy="1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41164</xdr:rowOff>
    </xdr:from>
    <xdr:ext cx="469744" cy="259045"/>
    <xdr:sp macro="" textlink="">
      <xdr:nvSpPr>
        <xdr:cNvPr id="292" name="n_1aveValue【公営住宅】&#10;一人当たり面積">
          <a:extLst>
            <a:ext uri="{FF2B5EF4-FFF2-40B4-BE49-F238E27FC236}">
              <a16:creationId xmlns:a16="http://schemas.microsoft.com/office/drawing/2014/main" id="{D09519DA-E871-459F-BEED-D2ED7F8B2C74}"/>
            </a:ext>
          </a:extLst>
        </xdr:cNvPr>
        <xdr:cNvSpPr txBox="1"/>
      </xdr:nvSpPr>
      <xdr:spPr>
        <a:xfrm>
          <a:off x="9391727"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24655</xdr:rowOff>
    </xdr:from>
    <xdr:ext cx="469744" cy="259045"/>
    <xdr:sp macro="" textlink="">
      <xdr:nvSpPr>
        <xdr:cNvPr id="293" name="n_2aveValue【公営住宅】&#10;一人当たり面積">
          <a:extLst>
            <a:ext uri="{FF2B5EF4-FFF2-40B4-BE49-F238E27FC236}">
              <a16:creationId xmlns:a16="http://schemas.microsoft.com/office/drawing/2014/main" id="{EB14DBE6-2293-4B50-A957-4DBC548E0415}"/>
            </a:ext>
          </a:extLst>
        </xdr:cNvPr>
        <xdr:cNvSpPr txBox="1"/>
      </xdr:nvSpPr>
      <xdr:spPr>
        <a:xfrm>
          <a:off x="8515427" y="1442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76</xdr:row>
      <xdr:rowOff>67073</xdr:rowOff>
    </xdr:from>
    <xdr:ext cx="534377" cy="259045"/>
    <xdr:sp macro="" textlink="">
      <xdr:nvSpPr>
        <xdr:cNvPr id="294" name="n_1mainValue【公営住宅】&#10;一人当たり面積">
          <a:extLst>
            <a:ext uri="{FF2B5EF4-FFF2-40B4-BE49-F238E27FC236}">
              <a16:creationId xmlns:a16="http://schemas.microsoft.com/office/drawing/2014/main" id="{ECD2E75B-6BF5-4C6C-8B78-EE9A676BB6B6}"/>
            </a:ext>
          </a:extLst>
        </xdr:cNvPr>
        <xdr:cNvSpPr txBox="1"/>
      </xdr:nvSpPr>
      <xdr:spPr>
        <a:xfrm>
          <a:off x="9359411" y="130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75</xdr:row>
      <xdr:rowOff>120921</xdr:rowOff>
    </xdr:from>
    <xdr:ext cx="534377" cy="259045"/>
    <xdr:sp macro="" textlink="">
      <xdr:nvSpPr>
        <xdr:cNvPr id="295" name="n_2mainValue【公営住宅】&#10;一人当たり面積">
          <a:extLst>
            <a:ext uri="{FF2B5EF4-FFF2-40B4-BE49-F238E27FC236}">
              <a16:creationId xmlns:a16="http://schemas.microsoft.com/office/drawing/2014/main" id="{8F510CA0-770E-4FB7-8EC3-FAC9D9421812}"/>
            </a:ext>
          </a:extLst>
        </xdr:cNvPr>
        <xdr:cNvSpPr txBox="1"/>
      </xdr:nvSpPr>
      <xdr:spPr>
        <a:xfrm>
          <a:off x="8483111" y="129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a:extLst>
            <a:ext uri="{FF2B5EF4-FFF2-40B4-BE49-F238E27FC236}">
              <a16:creationId xmlns:a16="http://schemas.microsoft.com/office/drawing/2014/main" id="{C60E2976-29CE-4724-8291-9D3360C2DE7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a:extLst>
            <a:ext uri="{FF2B5EF4-FFF2-40B4-BE49-F238E27FC236}">
              <a16:creationId xmlns:a16="http://schemas.microsoft.com/office/drawing/2014/main" id="{551E5848-8E89-46A8-9EE9-056B24C915D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a:extLst>
            <a:ext uri="{FF2B5EF4-FFF2-40B4-BE49-F238E27FC236}">
              <a16:creationId xmlns:a16="http://schemas.microsoft.com/office/drawing/2014/main" id="{4DDC7879-2369-4063-9CC8-8B0B615A885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a:extLst>
            <a:ext uri="{FF2B5EF4-FFF2-40B4-BE49-F238E27FC236}">
              <a16:creationId xmlns:a16="http://schemas.microsoft.com/office/drawing/2014/main" id="{5B9430CE-FA19-4D05-92C6-28E8E8C0594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a:extLst>
            <a:ext uri="{FF2B5EF4-FFF2-40B4-BE49-F238E27FC236}">
              <a16:creationId xmlns:a16="http://schemas.microsoft.com/office/drawing/2014/main" id="{8919BD59-3E99-4285-A2F5-2D189005886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a:extLst>
            <a:ext uri="{FF2B5EF4-FFF2-40B4-BE49-F238E27FC236}">
              <a16:creationId xmlns:a16="http://schemas.microsoft.com/office/drawing/2014/main" id="{06EEF5F3-3533-49E7-AF98-4B5DCD4B02E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a:extLst>
            <a:ext uri="{FF2B5EF4-FFF2-40B4-BE49-F238E27FC236}">
              <a16:creationId xmlns:a16="http://schemas.microsoft.com/office/drawing/2014/main" id="{A1F13EF5-D27D-45BB-86E8-21EACAB5678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a:extLst>
            <a:ext uri="{FF2B5EF4-FFF2-40B4-BE49-F238E27FC236}">
              <a16:creationId xmlns:a16="http://schemas.microsoft.com/office/drawing/2014/main" id="{99EC911A-0612-49B0-8FF5-74D0AB6E3BD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a:extLst>
            <a:ext uri="{FF2B5EF4-FFF2-40B4-BE49-F238E27FC236}">
              <a16:creationId xmlns:a16="http://schemas.microsoft.com/office/drawing/2014/main" id="{75D2758C-C2B6-4BA6-9EAA-FF99E4E7782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a:extLst>
            <a:ext uri="{FF2B5EF4-FFF2-40B4-BE49-F238E27FC236}">
              <a16:creationId xmlns:a16="http://schemas.microsoft.com/office/drawing/2014/main" id="{A714E116-4308-457C-8984-BAC943FBA3C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a:extLst>
            <a:ext uri="{FF2B5EF4-FFF2-40B4-BE49-F238E27FC236}">
              <a16:creationId xmlns:a16="http://schemas.microsoft.com/office/drawing/2014/main" id="{8257AA40-4615-46D0-9E8F-D75C9C02546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a:extLst>
            <a:ext uri="{FF2B5EF4-FFF2-40B4-BE49-F238E27FC236}">
              <a16:creationId xmlns:a16="http://schemas.microsoft.com/office/drawing/2014/main" id="{AB0646F5-D3C4-4242-80E6-0E859C6CC3F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a:extLst>
            <a:ext uri="{FF2B5EF4-FFF2-40B4-BE49-F238E27FC236}">
              <a16:creationId xmlns:a16="http://schemas.microsoft.com/office/drawing/2014/main" id="{FD1CE98D-0C12-4C0D-8D62-693AF1F49A2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a:extLst>
            <a:ext uri="{FF2B5EF4-FFF2-40B4-BE49-F238E27FC236}">
              <a16:creationId xmlns:a16="http://schemas.microsoft.com/office/drawing/2014/main" id="{798E8A44-FB60-451F-8BA9-72C539C376F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a:extLst>
            <a:ext uri="{FF2B5EF4-FFF2-40B4-BE49-F238E27FC236}">
              <a16:creationId xmlns:a16="http://schemas.microsoft.com/office/drawing/2014/main" id="{71E40CFA-9134-4FC2-9FAE-662956EF5F5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a:extLst>
            <a:ext uri="{FF2B5EF4-FFF2-40B4-BE49-F238E27FC236}">
              <a16:creationId xmlns:a16="http://schemas.microsoft.com/office/drawing/2014/main" id="{D0C5C4C8-6E32-4FCB-AE8C-5581122EDDC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a:extLst>
            <a:ext uri="{FF2B5EF4-FFF2-40B4-BE49-F238E27FC236}">
              <a16:creationId xmlns:a16="http://schemas.microsoft.com/office/drawing/2014/main" id="{F6EE8611-1E23-4019-8DCF-A96A608F99A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a:extLst>
            <a:ext uri="{FF2B5EF4-FFF2-40B4-BE49-F238E27FC236}">
              <a16:creationId xmlns:a16="http://schemas.microsoft.com/office/drawing/2014/main" id="{DD034D3D-CDEB-4D08-A60F-B5C1FAE10D7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a:extLst>
            <a:ext uri="{FF2B5EF4-FFF2-40B4-BE49-F238E27FC236}">
              <a16:creationId xmlns:a16="http://schemas.microsoft.com/office/drawing/2014/main" id="{ABA667EE-C6D9-4133-80A8-809768D7368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a:extLst>
            <a:ext uri="{FF2B5EF4-FFF2-40B4-BE49-F238E27FC236}">
              <a16:creationId xmlns:a16="http://schemas.microsoft.com/office/drawing/2014/main" id="{F323A7B1-3E66-4A7A-8291-496373FB1DC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a:extLst>
            <a:ext uri="{FF2B5EF4-FFF2-40B4-BE49-F238E27FC236}">
              <a16:creationId xmlns:a16="http://schemas.microsoft.com/office/drawing/2014/main" id="{258B4DDA-9C7A-49D6-B0E9-D57238BE4FC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a:extLst>
            <a:ext uri="{FF2B5EF4-FFF2-40B4-BE49-F238E27FC236}">
              <a16:creationId xmlns:a16="http://schemas.microsoft.com/office/drawing/2014/main" id="{82C7E617-7FD7-4209-97BF-AF81E2D582F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a:extLst>
            <a:ext uri="{FF2B5EF4-FFF2-40B4-BE49-F238E27FC236}">
              <a16:creationId xmlns:a16="http://schemas.microsoft.com/office/drawing/2014/main" id="{22935267-23C7-42AF-99B2-9A849704269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a:extLst>
            <a:ext uri="{FF2B5EF4-FFF2-40B4-BE49-F238E27FC236}">
              <a16:creationId xmlns:a16="http://schemas.microsoft.com/office/drawing/2014/main" id="{0E11EF83-FCB8-4499-9E65-D6C75D444E8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a:extLst>
            <a:ext uri="{FF2B5EF4-FFF2-40B4-BE49-F238E27FC236}">
              <a16:creationId xmlns:a16="http://schemas.microsoft.com/office/drawing/2014/main" id="{9A005BFF-73A6-4BAC-91AD-AB55F00325B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a:extLst>
            <a:ext uri="{FF2B5EF4-FFF2-40B4-BE49-F238E27FC236}">
              <a16:creationId xmlns:a16="http://schemas.microsoft.com/office/drawing/2014/main" id="{BC511D45-2EF6-426F-B933-61E2E1F1B91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2" name="直線コネクタ 321">
          <a:extLst>
            <a:ext uri="{FF2B5EF4-FFF2-40B4-BE49-F238E27FC236}">
              <a16:creationId xmlns:a16="http://schemas.microsoft.com/office/drawing/2014/main" id="{0E7022FC-2EF8-4C3D-9199-0C63C651A23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3" name="テキスト ボックス 322">
          <a:extLst>
            <a:ext uri="{FF2B5EF4-FFF2-40B4-BE49-F238E27FC236}">
              <a16:creationId xmlns:a16="http://schemas.microsoft.com/office/drawing/2014/main" id="{B47E23FD-2CD5-4D85-A6C4-3D328A61BD39}"/>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4" name="直線コネクタ 323">
          <a:extLst>
            <a:ext uri="{FF2B5EF4-FFF2-40B4-BE49-F238E27FC236}">
              <a16:creationId xmlns:a16="http://schemas.microsoft.com/office/drawing/2014/main" id="{2FF35A49-2B9E-40CA-92CA-2B2E6D71A85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5" name="テキスト ボックス 324">
          <a:extLst>
            <a:ext uri="{FF2B5EF4-FFF2-40B4-BE49-F238E27FC236}">
              <a16:creationId xmlns:a16="http://schemas.microsoft.com/office/drawing/2014/main" id="{8308597C-04A5-4D4F-AF0E-A9957691C0E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6" name="直線コネクタ 325">
          <a:extLst>
            <a:ext uri="{FF2B5EF4-FFF2-40B4-BE49-F238E27FC236}">
              <a16:creationId xmlns:a16="http://schemas.microsoft.com/office/drawing/2014/main" id="{FA663D8A-E582-4DEB-8199-B33E67C8955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7" name="テキスト ボックス 326">
          <a:extLst>
            <a:ext uri="{FF2B5EF4-FFF2-40B4-BE49-F238E27FC236}">
              <a16:creationId xmlns:a16="http://schemas.microsoft.com/office/drawing/2014/main" id="{64670229-6C3C-4A9C-87B3-7998BB09C4B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8" name="直線コネクタ 327">
          <a:extLst>
            <a:ext uri="{FF2B5EF4-FFF2-40B4-BE49-F238E27FC236}">
              <a16:creationId xmlns:a16="http://schemas.microsoft.com/office/drawing/2014/main" id="{E52C1E5B-043C-469A-BA9C-68780766BD4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9" name="テキスト ボックス 328">
          <a:extLst>
            <a:ext uri="{FF2B5EF4-FFF2-40B4-BE49-F238E27FC236}">
              <a16:creationId xmlns:a16="http://schemas.microsoft.com/office/drawing/2014/main" id="{6A7B97EE-D4C2-49D0-8EA5-C1D746A9597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0" name="直線コネクタ 329">
          <a:extLst>
            <a:ext uri="{FF2B5EF4-FFF2-40B4-BE49-F238E27FC236}">
              <a16:creationId xmlns:a16="http://schemas.microsoft.com/office/drawing/2014/main" id="{DFF70FC1-7C5D-419C-873D-66D7769451B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1" name="テキスト ボックス 330">
          <a:extLst>
            <a:ext uri="{FF2B5EF4-FFF2-40B4-BE49-F238E27FC236}">
              <a16:creationId xmlns:a16="http://schemas.microsoft.com/office/drawing/2014/main" id="{A1640568-00E1-4C36-95CC-96C3DA3515E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2" name="直線コネクタ 331">
          <a:extLst>
            <a:ext uri="{FF2B5EF4-FFF2-40B4-BE49-F238E27FC236}">
              <a16:creationId xmlns:a16="http://schemas.microsoft.com/office/drawing/2014/main" id="{5CE97723-501A-4148-BA04-1D6A5E37984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3" name="テキスト ボックス 332">
          <a:extLst>
            <a:ext uri="{FF2B5EF4-FFF2-40B4-BE49-F238E27FC236}">
              <a16:creationId xmlns:a16="http://schemas.microsoft.com/office/drawing/2014/main" id="{4212490D-1B42-4508-AFC9-0F484A3AD2C8}"/>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a:extLst>
            <a:ext uri="{FF2B5EF4-FFF2-40B4-BE49-F238E27FC236}">
              <a16:creationId xmlns:a16="http://schemas.microsoft.com/office/drawing/2014/main" id="{06077EED-CD92-48C8-8E62-22C849637DF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a:extLst>
            <a:ext uri="{FF2B5EF4-FFF2-40B4-BE49-F238E27FC236}">
              <a16:creationId xmlns:a16="http://schemas.microsoft.com/office/drawing/2014/main" id="{C4FB18A8-24E2-4EFF-A3A8-14CB7F8C39E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認定こども園・幼稚園・保育所】&#10;有形固定資産減価償却率グラフ枠">
          <a:extLst>
            <a:ext uri="{FF2B5EF4-FFF2-40B4-BE49-F238E27FC236}">
              <a16:creationId xmlns:a16="http://schemas.microsoft.com/office/drawing/2014/main" id="{15E18BC6-FCB1-404F-8F11-819226C75D5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37" name="直線コネクタ 336">
          <a:extLst>
            <a:ext uri="{FF2B5EF4-FFF2-40B4-BE49-F238E27FC236}">
              <a16:creationId xmlns:a16="http://schemas.microsoft.com/office/drawing/2014/main" id="{CA6FB355-E653-4C43-AF42-CE6C66176335}"/>
            </a:ext>
          </a:extLst>
        </xdr:cNvPr>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38" name="【認定こども園・幼稚園・保育所】&#10;有形固定資産減価償却率最小値テキスト">
          <a:extLst>
            <a:ext uri="{FF2B5EF4-FFF2-40B4-BE49-F238E27FC236}">
              <a16:creationId xmlns:a16="http://schemas.microsoft.com/office/drawing/2014/main" id="{71D9D6BF-ED16-4D20-9143-0D614817F417}"/>
            </a:ext>
          </a:extLst>
        </xdr:cNvPr>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39" name="直線コネクタ 338">
          <a:extLst>
            <a:ext uri="{FF2B5EF4-FFF2-40B4-BE49-F238E27FC236}">
              <a16:creationId xmlns:a16="http://schemas.microsoft.com/office/drawing/2014/main" id="{5C5383E0-E18B-413A-A3E4-57C8EC71E678}"/>
            </a:ext>
          </a:extLst>
        </xdr:cNvPr>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0" name="【認定こども園・幼稚園・保育所】&#10;有形固定資産減価償却率最大値テキスト">
          <a:extLst>
            <a:ext uri="{FF2B5EF4-FFF2-40B4-BE49-F238E27FC236}">
              <a16:creationId xmlns:a16="http://schemas.microsoft.com/office/drawing/2014/main" id="{D34F8DAD-7720-4A10-A05B-E07639B6071E}"/>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1" name="直線コネクタ 340">
          <a:extLst>
            <a:ext uri="{FF2B5EF4-FFF2-40B4-BE49-F238E27FC236}">
              <a16:creationId xmlns:a16="http://schemas.microsoft.com/office/drawing/2014/main" id="{A0330417-90AD-4365-8FB0-B25EA9CC061E}"/>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42" name="【認定こども園・幼稚園・保育所】&#10;有形固定資産減価償却率平均値テキスト">
          <a:extLst>
            <a:ext uri="{FF2B5EF4-FFF2-40B4-BE49-F238E27FC236}">
              <a16:creationId xmlns:a16="http://schemas.microsoft.com/office/drawing/2014/main" id="{6AD79F42-BFA6-41F2-BADD-41BFB03492FC}"/>
            </a:ext>
          </a:extLst>
        </xdr:cNvPr>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43" name="フローチャート: 判断 342">
          <a:extLst>
            <a:ext uri="{FF2B5EF4-FFF2-40B4-BE49-F238E27FC236}">
              <a16:creationId xmlns:a16="http://schemas.microsoft.com/office/drawing/2014/main" id="{A2BF995E-0104-4156-B617-B170C4B97FC4}"/>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44" name="フローチャート: 判断 343">
          <a:extLst>
            <a:ext uri="{FF2B5EF4-FFF2-40B4-BE49-F238E27FC236}">
              <a16:creationId xmlns:a16="http://schemas.microsoft.com/office/drawing/2014/main" id="{A828656F-8A06-405D-B42C-83B2982864A4}"/>
            </a:ext>
          </a:extLst>
        </xdr:cNvPr>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45" name="フローチャート: 判断 344">
          <a:extLst>
            <a:ext uri="{FF2B5EF4-FFF2-40B4-BE49-F238E27FC236}">
              <a16:creationId xmlns:a16="http://schemas.microsoft.com/office/drawing/2014/main" id="{C465F576-FD35-4E2D-8ED9-FB4B0FBA13E9}"/>
            </a:ext>
          </a:extLst>
        </xdr:cNvPr>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BFF73D6E-C522-44FB-A27A-043C31A4FC9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93DA6599-6DA6-4D52-8033-EE569A063D4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439EB827-EA63-456B-8375-128D0C87538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D3CA6453-27FC-4A3A-A716-A636CDFAE99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70E8DE3D-5BE4-4DF4-A8ED-1D043FA0C67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10704</xdr:rowOff>
    </xdr:from>
    <xdr:to>
      <xdr:col>81</xdr:col>
      <xdr:colOff>101600</xdr:colOff>
      <xdr:row>34</xdr:row>
      <xdr:rowOff>112304</xdr:rowOff>
    </xdr:to>
    <xdr:sp macro="" textlink="">
      <xdr:nvSpPr>
        <xdr:cNvPr id="351" name="楕円 350">
          <a:extLst>
            <a:ext uri="{FF2B5EF4-FFF2-40B4-BE49-F238E27FC236}">
              <a16:creationId xmlns:a16="http://schemas.microsoft.com/office/drawing/2014/main" id="{35A4A9E5-CC7E-44BD-99C1-72313F71DB22}"/>
            </a:ext>
          </a:extLst>
        </xdr:cNvPr>
        <xdr:cNvSpPr/>
      </xdr:nvSpPr>
      <xdr:spPr>
        <a:xfrm>
          <a:off x="154305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10704</xdr:rowOff>
    </xdr:from>
    <xdr:to>
      <xdr:col>76</xdr:col>
      <xdr:colOff>165100</xdr:colOff>
      <xdr:row>34</xdr:row>
      <xdr:rowOff>112304</xdr:rowOff>
    </xdr:to>
    <xdr:sp macro="" textlink="">
      <xdr:nvSpPr>
        <xdr:cNvPr id="352" name="楕円 351">
          <a:extLst>
            <a:ext uri="{FF2B5EF4-FFF2-40B4-BE49-F238E27FC236}">
              <a16:creationId xmlns:a16="http://schemas.microsoft.com/office/drawing/2014/main" id="{D4A6B6E2-7804-45C6-A3AD-6B6294622D30}"/>
            </a:ext>
          </a:extLst>
        </xdr:cNvPr>
        <xdr:cNvSpPr/>
      </xdr:nvSpPr>
      <xdr:spPr>
        <a:xfrm>
          <a:off x="145415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61504</xdr:rowOff>
    </xdr:from>
    <xdr:to>
      <xdr:col>81</xdr:col>
      <xdr:colOff>50800</xdr:colOff>
      <xdr:row>34</xdr:row>
      <xdr:rowOff>61504</xdr:rowOff>
    </xdr:to>
    <xdr:cxnSp macro="">
      <xdr:nvCxnSpPr>
        <xdr:cNvPr id="353" name="直線コネクタ 352">
          <a:extLst>
            <a:ext uri="{FF2B5EF4-FFF2-40B4-BE49-F238E27FC236}">
              <a16:creationId xmlns:a16="http://schemas.microsoft.com/office/drawing/2014/main" id="{A9770A57-AE78-44FE-9CA8-CB1B16E48AA5}"/>
            </a:ext>
          </a:extLst>
        </xdr:cNvPr>
        <xdr:cNvCxnSpPr/>
      </xdr:nvCxnSpPr>
      <xdr:spPr>
        <a:xfrm>
          <a:off x="14592300" y="5890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109963</xdr:rowOff>
    </xdr:from>
    <xdr:ext cx="405111" cy="259045"/>
    <xdr:sp macro="" textlink="">
      <xdr:nvSpPr>
        <xdr:cNvPr id="354" name="n_1aveValue【認定こども園・幼稚園・保育所】&#10;有形固定資産減価償却率">
          <a:extLst>
            <a:ext uri="{FF2B5EF4-FFF2-40B4-BE49-F238E27FC236}">
              <a16:creationId xmlns:a16="http://schemas.microsoft.com/office/drawing/2014/main" id="{90CFC0E1-512F-4F0A-B3BB-B39FD4BA03B6}"/>
            </a:ext>
          </a:extLst>
        </xdr:cNvPr>
        <xdr:cNvSpPr txBox="1"/>
      </xdr:nvSpPr>
      <xdr:spPr>
        <a:xfrm>
          <a:off x="15266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65876</xdr:rowOff>
    </xdr:from>
    <xdr:ext cx="405111" cy="259045"/>
    <xdr:sp macro="" textlink="">
      <xdr:nvSpPr>
        <xdr:cNvPr id="355" name="n_2aveValue【認定こども園・幼稚園・保育所】&#10;有形固定資産減価償却率">
          <a:extLst>
            <a:ext uri="{FF2B5EF4-FFF2-40B4-BE49-F238E27FC236}">
              <a16:creationId xmlns:a16="http://schemas.microsoft.com/office/drawing/2014/main" id="{77BA10C5-CD96-41D5-9788-DFF97535545A}"/>
            </a:ext>
          </a:extLst>
        </xdr:cNvPr>
        <xdr:cNvSpPr txBox="1"/>
      </xdr:nvSpPr>
      <xdr:spPr>
        <a:xfrm>
          <a:off x="14389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128831</xdr:rowOff>
    </xdr:from>
    <xdr:ext cx="405111" cy="259045"/>
    <xdr:sp macro="" textlink="">
      <xdr:nvSpPr>
        <xdr:cNvPr id="356" name="n_1mainValue【認定こども園・幼稚園・保育所】&#10;有形固定資産減価償却率">
          <a:extLst>
            <a:ext uri="{FF2B5EF4-FFF2-40B4-BE49-F238E27FC236}">
              <a16:creationId xmlns:a16="http://schemas.microsoft.com/office/drawing/2014/main" id="{B5638C97-C137-4978-9CEA-AC4EC7A1F3B7}"/>
            </a:ext>
          </a:extLst>
        </xdr:cNvPr>
        <xdr:cNvSpPr txBox="1"/>
      </xdr:nvSpPr>
      <xdr:spPr>
        <a:xfrm>
          <a:off x="15266044" y="561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128831</xdr:rowOff>
    </xdr:from>
    <xdr:ext cx="405111" cy="259045"/>
    <xdr:sp macro="" textlink="">
      <xdr:nvSpPr>
        <xdr:cNvPr id="357" name="n_2mainValue【認定こども園・幼稚園・保育所】&#10;有形固定資産減価償却率">
          <a:extLst>
            <a:ext uri="{FF2B5EF4-FFF2-40B4-BE49-F238E27FC236}">
              <a16:creationId xmlns:a16="http://schemas.microsoft.com/office/drawing/2014/main" id="{851C780C-5715-46B0-93D7-1CAC0437EB02}"/>
            </a:ext>
          </a:extLst>
        </xdr:cNvPr>
        <xdr:cNvSpPr txBox="1"/>
      </xdr:nvSpPr>
      <xdr:spPr>
        <a:xfrm>
          <a:off x="14389744" y="561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a:extLst>
            <a:ext uri="{FF2B5EF4-FFF2-40B4-BE49-F238E27FC236}">
              <a16:creationId xmlns:a16="http://schemas.microsoft.com/office/drawing/2014/main" id="{A98F1978-E9DC-4936-8853-CDC92A0A9B1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a:extLst>
            <a:ext uri="{FF2B5EF4-FFF2-40B4-BE49-F238E27FC236}">
              <a16:creationId xmlns:a16="http://schemas.microsoft.com/office/drawing/2014/main" id="{5DA30C21-F258-4556-8463-6B623F66BCC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a:extLst>
            <a:ext uri="{FF2B5EF4-FFF2-40B4-BE49-F238E27FC236}">
              <a16:creationId xmlns:a16="http://schemas.microsoft.com/office/drawing/2014/main" id="{DFF5FF59-0330-424F-80B8-AB79CFFCB54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a:extLst>
            <a:ext uri="{FF2B5EF4-FFF2-40B4-BE49-F238E27FC236}">
              <a16:creationId xmlns:a16="http://schemas.microsoft.com/office/drawing/2014/main" id="{5EA22318-7EE1-447E-BBD5-1E8195A4826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a:extLst>
            <a:ext uri="{FF2B5EF4-FFF2-40B4-BE49-F238E27FC236}">
              <a16:creationId xmlns:a16="http://schemas.microsoft.com/office/drawing/2014/main" id="{EFBA50A9-DA05-46B1-8D37-8F884B5A389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a:extLst>
            <a:ext uri="{FF2B5EF4-FFF2-40B4-BE49-F238E27FC236}">
              <a16:creationId xmlns:a16="http://schemas.microsoft.com/office/drawing/2014/main" id="{FA456FC7-9E67-431C-BCE0-1B887CA3F31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a:extLst>
            <a:ext uri="{FF2B5EF4-FFF2-40B4-BE49-F238E27FC236}">
              <a16:creationId xmlns:a16="http://schemas.microsoft.com/office/drawing/2014/main" id="{219EDF19-A8EB-4140-AEE5-AC23D9E50AD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a:extLst>
            <a:ext uri="{FF2B5EF4-FFF2-40B4-BE49-F238E27FC236}">
              <a16:creationId xmlns:a16="http://schemas.microsoft.com/office/drawing/2014/main" id="{E36E8B2E-D702-4929-8EFB-5954C8304BE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a:extLst>
            <a:ext uri="{FF2B5EF4-FFF2-40B4-BE49-F238E27FC236}">
              <a16:creationId xmlns:a16="http://schemas.microsoft.com/office/drawing/2014/main" id="{6F207407-98E6-4516-A406-4621F54A135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a:extLst>
            <a:ext uri="{FF2B5EF4-FFF2-40B4-BE49-F238E27FC236}">
              <a16:creationId xmlns:a16="http://schemas.microsoft.com/office/drawing/2014/main" id="{906C6056-8B36-491C-BE7A-C32275C3AAF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a:extLst>
            <a:ext uri="{FF2B5EF4-FFF2-40B4-BE49-F238E27FC236}">
              <a16:creationId xmlns:a16="http://schemas.microsoft.com/office/drawing/2014/main" id="{081542CA-9963-4BD0-AD68-BE9E52A51B0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9" name="テキスト ボックス 368">
          <a:extLst>
            <a:ext uri="{FF2B5EF4-FFF2-40B4-BE49-F238E27FC236}">
              <a16:creationId xmlns:a16="http://schemas.microsoft.com/office/drawing/2014/main" id="{0A3AB1B9-5FC0-4B33-9AD1-D62D285126A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a:extLst>
            <a:ext uri="{FF2B5EF4-FFF2-40B4-BE49-F238E27FC236}">
              <a16:creationId xmlns:a16="http://schemas.microsoft.com/office/drawing/2014/main" id="{D4F8B67E-615F-472A-9EF4-52E0EA42B7A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1" name="テキスト ボックス 370">
          <a:extLst>
            <a:ext uri="{FF2B5EF4-FFF2-40B4-BE49-F238E27FC236}">
              <a16:creationId xmlns:a16="http://schemas.microsoft.com/office/drawing/2014/main" id="{2D7DB351-AF46-49EC-8412-019E008A8A96}"/>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a:extLst>
            <a:ext uri="{FF2B5EF4-FFF2-40B4-BE49-F238E27FC236}">
              <a16:creationId xmlns:a16="http://schemas.microsoft.com/office/drawing/2014/main" id="{EAF32827-23D1-4A94-B645-B6301DBE901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3" name="テキスト ボックス 372">
          <a:extLst>
            <a:ext uri="{FF2B5EF4-FFF2-40B4-BE49-F238E27FC236}">
              <a16:creationId xmlns:a16="http://schemas.microsoft.com/office/drawing/2014/main" id="{A9E7B548-81E4-4C46-A629-A62759C0C97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a:extLst>
            <a:ext uri="{FF2B5EF4-FFF2-40B4-BE49-F238E27FC236}">
              <a16:creationId xmlns:a16="http://schemas.microsoft.com/office/drawing/2014/main" id="{CBBF3546-A449-4EA7-BC58-E3EB4238964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5" name="テキスト ボックス 374">
          <a:extLst>
            <a:ext uri="{FF2B5EF4-FFF2-40B4-BE49-F238E27FC236}">
              <a16:creationId xmlns:a16="http://schemas.microsoft.com/office/drawing/2014/main" id="{9B8F4D35-0B94-4D6B-BF70-CAFFFD5D7114}"/>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a:extLst>
            <a:ext uri="{FF2B5EF4-FFF2-40B4-BE49-F238E27FC236}">
              <a16:creationId xmlns:a16="http://schemas.microsoft.com/office/drawing/2014/main" id="{EBB8EAA8-7EB5-4803-8D29-BAAAFCBBE78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7" name="テキスト ボックス 376">
          <a:extLst>
            <a:ext uri="{FF2B5EF4-FFF2-40B4-BE49-F238E27FC236}">
              <a16:creationId xmlns:a16="http://schemas.microsoft.com/office/drawing/2014/main" id="{D440B24F-4636-42BA-B835-10E94474B05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8A41368A-F2AB-4E01-A5DA-BFBDA703DBF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a:extLst>
            <a:ext uri="{FF2B5EF4-FFF2-40B4-BE49-F238E27FC236}">
              <a16:creationId xmlns:a16="http://schemas.microsoft.com/office/drawing/2014/main" id="{8B3954F0-6704-41C0-B9CE-7E1CA67EE5E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a:extLst>
            <a:ext uri="{FF2B5EF4-FFF2-40B4-BE49-F238E27FC236}">
              <a16:creationId xmlns:a16="http://schemas.microsoft.com/office/drawing/2014/main" id="{8D1002ED-48E6-40F4-9839-B6495532D3B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381" name="直線コネクタ 380">
          <a:extLst>
            <a:ext uri="{FF2B5EF4-FFF2-40B4-BE49-F238E27FC236}">
              <a16:creationId xmlns:a16="http://schemas.microsoft.com/office/drawing/2014/main" id="{8D4E4111-4797-4631-AB51-135F8D45E65C}"/>
            </a:ext>
          </a:extLst>
        </xdr:cNvPr>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382" name="【認定こども園・幼稚園・保育所】&#10;一人当たり面積最小値テキスト">
          <a:extLst>
            <a:ext uri="{FF2B5EF4-FFF2-40B4-BE49-F238E27FC236}">
              <a16:creationId xmlns:a16="http://schemas.microsoft.com/office/drawing/2014/main" id="{77019E64-9D2C-4196-914A-CD9D42073803}"/>
            </a:ext>
          </a:extLst>
        </xdr:cNvPr>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383" name="直線コネクタ 382">
          <a:extLst>
            <a:ext uri="{FF2B5EF4-FFF2-40B4-BE49-F238E27FC236}">
              <a16:creationId xmlns:a16="http://schemas.microsoft.com/office/drawing/2014/main" id="{8DB4054F-219F-4CBE-8AD1-F62078CEDCE1}"/>
            </a:ext>
          </a:extLst>
        </xdr:cNvPr>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384" name="【認定こども園・幼稚園・保育所】&#10;一人当たり面積最大値テキスト">
          <a:extLst>
            <a:ext uri="{FF2B5EF4-FFF2-40B4-BE49-F238E27FC236}">
              <a16:creationId xmlns:a16="http://schemas.microsoft.com/office/drawing/2014/main" id="{6A16E8C2-3F42-4C23-96E5-08E6550C4A3A}"/>
            </a:ext>
          </a:extLst>
        </xdr:cNvPr>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385" name="直線コネクタ 384">
          <a:extLst>
            <a:ext uri="{FF2B5EF4-FFF2-40B4-BE49-F238E27FC236}">
              <a16:creationId xmlns:a16="http://schemas.microsoft.com/office/drawing/2014/main" id="{9127891F-D9B4-4900-8AEC-C80C1355D100}"/>
            </a:ext>
          </a:extLst>
        </xdr:cNvPr>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156608</xdr:rowOff>
    </xdr:from>
    <xdr:ext cx="469744" cy="259045"/>
    <xdr:sp macro="" textlink="">
      <xdr:nvSpPr>
        <xdr:cNvPr id="386" name="【認定こども園・幼稚園・保育所】&#10;一人当たり面積平均値テキスト">
          <a:extLst>
            <a:ext uri="{FF2B5EF4-FFF2-40B4-BE49-F238E27FC236}">
              <a16:creationId xmlns:a16="http://schemas.microsoft.com/office/drawing/2014/main" id="{3B48434F-A46A-4309-AC72-C756C8115B8A}"/>
            </a:ext>
          </a:extLst>
        </xdr:cNvPr>
        <xdr:cNvSpPr txBox="1"/>
      </xdr:nvSpPr>
      <xdr:spPr>
        <a:xfrm>
          <a:off x="22199600" y="7014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387" name="フローチャート: 判断 386">
          <a:extLst>
            <a:ext uri="{FF2B5EF4-FFF2-40B4-BE49-F238E27FC236}">
              <a16:creationId xmlns:a16="http://schemas.microsoft.com/office/drawing/2014/main" id="{5DCFDB1B-8EB4-47A1-850E-657B0B15482D}"/>
            </a:ext>
          </a:extLst>
        </xdr:cNvPr>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388" name="フローチャート: 判断 387">
          <a:extLst>
            <a:ext uri="{FF2B5EF4-FFF2-40B4-BE49-F238E27FC236}">
              <a16:creationId xmlns:a16="http://schemas.microsoft.com/office/drawing/2014/main" id="{7E8CD092-5D4A-463C-A5FE-F909836C0761}"/>
            </a:ext>
          </a:extLst>
        </xdr:cNvPr>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389" name="フローチャート: 判断 388">
          <a:extLst>
            <a:ext uri="{FF2B5EF4-FFF2-40B4-BE49-F238E27FC236}">
              <a16:creationId xmlns:a16="http://schemas.microsoft.com/office/drawing/2014/main" id="{2CE12C4E-1CCC-4CEB-BCB7-29832AB771C7}"/>
            </a:ext>
          </a:extLst>
        </xdr:cNvPr>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E58F2CCC-312D-49DF-9DE0-9B9A7155A36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946895F2-7AE5-40B7-8A60-9FCDD88BE9D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D8C45E94-9E4F-4586-A3DC-F523E9A9414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12E1E513-F9D2-49FB-B47B-11F1966A411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488994F2-BB4C-42EB-935E-5FB93160B7D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395" name="楕円 394">
          <a:extLst>
            <a:ext uri="{FF2B5EF4-FFF2-40B4-BE49-F238E27FC236}">
              <a16:creationId xmlns:a16="http://schemas.microsoft.com/office/drawing/2014/main" id="{303A96FC-460A-436B-BCA7-EEB3A236A270}"/>
            </a:ext>
          </a:extLst>
        </xdr:cNvPr>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116459</xdr:rowOff>
    </xdr:from>
    <xdr:to>
      <xdr:col>107</xdr:col>
      <xdr:colOff>101600</xdr:colOff>
      <xdr:row>39</xdr:row>
      <xdr:rowOff>46609</xdr:rowOff>
    </xdr:to>
    <xdr:sp macro="" textlink="">
      <xdr:nvSpPr>
        <xdr:cNvPr id="396" name="楕円 395">
          <a:extLst>
            <a:ext uri="{FF2B5EF4-FFF2-40B4-BE49-F238E27FC236}">
              <a16:creationId xmlns:a16="http://schemas.microsoft.com/office/drawing/2014/main" id="{5E3AB67E-6325-4DDA-804A-533742354957}"/>
            </a:ext>
          </a:extLst>
        </xdr:cNvPr>
        <xdr:cNvSpPr/>
      </xdr:nvSpPr>
      <xdr:spPr>
        <a:xfrm>
          <a:off x="20383500" y="66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167259</xdr:rowOff>
    </xdr:from>
    <xdr:to>
      <xdr:col>111</xdr:col>
      <xdr:colOff>177800</xdr:colOff>
      <xdr:row>40</xdr:row>
      <xdr:rowOff>144780</xdr:rowOff>
    </xdr:to>
    <xdr:cxnSp macro="">
      <xdr:nvCxnSpPr>
        <xdr:cNvPr id="397" name="直線コネクタ 396">
          <a:extLst>
            <a:ext uri="{FF2B5EF4-FFF2-40B4-BE49-F238E27FC236}">
              <a16:creationId xmlns:a16="http://schemas.microsoft.com/office/drawing/2014/main" id="{D37D4540-EC05-4922-8777-8C013BFD15DC}"/>
            </a:ext>
          </a:extLst>
        </xdr:cNvPr>
        <xdr:cNvCxnSpPr/>
      </xdr:nvCxnSpPr>
      <xdr:spPr>
        <a:xfrm>
          <a:off x="20434300" y="6682359"/>
          <a:ext cx="889000" cy="3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96410</xdr:rowOff>
    </xdr:from>
    <xdr:ext cx="469744" cy="259045"/>
    <xdr:sp macro="" textlink="">
      <xdr:nvSpPr>
        <xdr:cNvPr id="398" name="n_1aveValue【認定こども園・幼稚園・保育所】&#10;一人当たり面積">
          <a:extLst>
            <a:ext uri="{FF2B5EF4-FFF2-40B4-BE49-F238E27FC236}">
              <a16:creationId xmlns:a16="http://schemas.microsoft.com/office/drawing/2014/main" id="{EF8CFB10-2579-4E69-8DA6-93AB279BB0BA}"/>
            </a:ext>
          </a:extLst>
        </xdr:cNvPr>
        <xdr:cNvSpPr txBox="1"/>
      </xdr:nvSpPr>
      <xdr:spPr>
        <a:xfrm>
          <a:off x="21075727" y="712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399" name="n_2aveValue【認定こども園・幼稚園・保育所】&#10;一人当たり面積">
          <a:extLst>
            <a:ext uri="{FF2B5EF4-FFF2-40B4-BE49-F238E27FC236}">
              <a16:creationId xmlns:a16="http://schemas.microsoft.com/office/drawing/2014/main" id="{992E7791-582A-4640-93D9-46B07BFF5F01}"/>
            </a:ext>
          </a:extLst>
        </xdr:cNvPr>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40657</xdr:rowOff>
    </xdr:from>
    <xdr:ext cx="469744" cy="259045"/>
    <xdr:sp macro="" textlink="">
      <xdr:nvSpPr>
        <xdr:cNvPr id="400" name="n_1mainValue【認定こども園・幼稚園・保育所】&#10;一人当たり面積">
          <a:extLst>
            <a:ext uri="{FF2B5EF4-FFF2-40B4-BE49-F238E27FC236}">
              <a16:creationId xmlns:a16="http://schemas.microsoft.com/office/drawing/2014/main" id="{6523029D-23E3-4D82-B148-0772ADF3C288}"/>
            </a:ext>
          </a:extLst>
        </xdr:cNvPr>
        <xdr:cNvSpPr txBox="1"/>
      </xdr:nvSpPr>
      <xdr:spPr>
        <a:xfrm>
          <a:off x="210757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63136</xdr:rowOff>
    </xdr:from>
    <xdr:ext cx="469744" cy="259045"/>
    <xdr:sp macro="" textlink="">
      <xdr:nvSpPr>
        <xdr:cNvPr id="401" name="n_2mainValue【認定こども園・幼稚園・保育所】&#10;一人当たり面積">
          <a:extLst>
            <a:ext uri="{FF2B5EF4-FFF2-40B4-BE49-F238E27FC236}">
              <a16:creationId xmlns:a16="http://schemas.microsoft.com/office/drawing/2014/main" id="{EB036CEF-388B-4DF4-AE15-CCEFE2BEF4C0}"/>
            </a:ext>
          </a:extLst>
        </xdr:cNvPr>
        <xdr:cNvSpPr txBox="1"/>
      </xdr:nvSpPr>
      <xdr:spPr>
        <a:xfrm>
          <a:off x="20199427"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a:extLst>
            <a:ext uri="{FF2B5EF4-FFF2-40B4-BE49-F238E27FC236}">
              <a16:creationId xmlns:a16="http://schemas.microsoft.com/office/drawing/2014/main" id="{BE71BC7B-D128-49FB-871F-3B7F23498F3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a:extLst>
            <a:ext uri="{FF2B5EF4-FFF2-40B4-BE49-F238E27FC236}">
              <a16:creationId xmlns:a16="http://schemas.microsoft.com/office/drawing/2014/main" id="{9AB079BD-2699-467A-80A3-B6F68B9EC34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a:extLst>
            <a:ext uri="{FF2B5EF4-FFF2-40B4-BE49-F238E27FC236}">
              <a16:creationId xmlns:a16="http://schemas.microsoft.com/office/drawing/2014/main" id="{8C6F2B62-1A86-4AB6-A3A8-43E1B86A861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a:extLst>
            <a:ext uri="{FF2B5EF4-FFF2-40B4-BE49-F238E27FC236}">
              <a16:creationId xmlns:a16="http://schemas.microsoft.com/office/drawing/2014/main" id="{18969820-F8E8-44F4-86F4-DB327681337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a:extLst>
            <a:ext uri="{FF2B5EF4-FFF2-40B4-BE49-F238E27FC236}">
              <a16:creationId xmlns:a16="http://schemas.microsoft.com/office/drawing/2014/main" id="{A9CBA37F-7769-4F0F-BB6B-33DECE8CE6D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a:extLst>
            <a:ext uri="{FF2B5EF4-FFF2-40B4-BE49-F238E27FC236}">
              <a16:creationId xmlns:a16="http://schemas.microsoft.com/office/drawing/2014/main" id="{14DD451F-5799-4687-85F3-6094E80E67C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a:extLst>
            <a:ext uri="{FF2B5EF4-FFF2-40B4-BE49-F238E27FC236}">
              <a16:creationId xmlns:a16="http://schemas.microsoft.com/office/drawing/2014/main" id="{4999509C-3654-40F7-B9AC-C2F860B948A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a:extLst>
            <a:ext uri="{FF2B5EF4-FFF2-40B4-BE49-F238E27FC236}">
              <a16:creationId xmlns:a16="http://schemas.microsoft.com/office/drawing/2014/main" id="{34B26188-E0CF-438D-BE81-ADA1BF47BF5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a:extLst>
            <a:ext uri="{FF2B5EF4-FFF2-40B4-BE49-F238E27FC236}">
              <a16:creationId xmlns:a16="http://schemas.microsoft.com/office/drawing/2014/main" id="{B73102C9-168F-4407-A731-328E34F7145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a:extLst>
            <a:ext uri="{FF2B5EF4-FFF2-40B4-BE49-F238E27FC236}">
              <a16:creationId xmlns:a16="http://schemas.microsoft.com/office/drawing/2014/main" id="{F295942D-F348-47A4-A8C5-4472CC8A4B4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a:extLst>
            <a:ext uri="{FF2B5EF4-FFF2-40B4-BE49-F238E27FC236}">
              <a16:creationId xmlns:a16="http://schemas.microsoft.com/office/drawing/2014/main" id="{13AD9A86-82FD-4A0C-B591-38F1DCD59C5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3" name="テキスト ボックス 412">
          <a:extLst>
            <a:ext uri="{FF2B5EF4-FFF2-40B4-BE49-F238E27FC236}">
              <a16:creationId xmlns:a16="http://schemas.microsoft.com/office/drawing/2014/main" id="{BE544C8F-C777-420D-8B89-2D15F4C4CE79}"/>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a:extLst>
            <a:ext uri="{FF2B5EF4-FFF2-40B4-BE49-F238E27FC236}">
              <a16:creationId xmlns:a16="http://schemas.microsoft.com/office/drawing/2014/main" id="{E032E049-95B4-4264-A0D8-76B9D76219E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a:extLst>
            <a:ext uri="{FF2B5EF4-FFF2-40B4-BE49-F238E27FC236}">
              <a16:creationId xmlns:a16="http://schemas.microsoft.com/office/drawing/2014/main" id="{3FB7916F-33C8-44A3-A466-6082CB05E51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a:extLst>
            <a:ext uri="{FF2B5EF4-FFF2-40B4-BE49-F238E27FC236}">
              <a16:creationId xmlns:a16="http://schemas.microsoft.com/office/drawing/2014/main" id="{B388981E-034B-4E9A-847F-CD59A0B4F94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a:extLst>
            <a:ext uri="{FF2B5EF4-FFF2-40B4-BE49-F238E27FC236}">
              <a16:creationId xmlns:a16="http://schemas.microsoft.com/office/drawing/2014/main" id="{248EE586-D3B6-47BC-9BCA-421F4739112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a:extLst>
            <a:ext uri="{FF2B5EF4-FFF2-40B4-BE49-F238E27FC236}">
              <a16:creationId xmlns:a16="http://schemas.microsoft.com/office/drawing/2014/main" id="{839C2169-F225-454E-B7EF-AB2EE00F3AF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a:extLst>
            <a:ext uri="{FF2B5EF4-FFF2-40B4-BE49-F238E27FC236}">
              <a16:creationId xmlns:a16="http://schemas.microsoft.com/office/drawing/2014/main" id="{F3CD8C0D-749D-47AB-BA3B-399AB84ACFB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a:extLst>
            <a:ext uri="{FF2B5EF4-FFF2-40B4-BE49-F238E27FC236}">
              <a16:creationId xmlns:a16="http://schemas.microsoft.com/office/drawing/2014/main" id="{F2DAC8D8-6B17-4FA3-AB95-4954AA26E0B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a:extLst>
            <a:ext uri="{FF2B5EF4-FFF2-40B4-BE49-F238E27FC236}">
              <a16:creationId xmlns:a16="http://schemas.microsoft.com/office/drawing/2014/main" id="{293D6154-6AB2-403F-98E4-B418B074EA8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a:extLst>
            <a:ext uri="{FF2B5EF4-FFF2-40B4-BE49-F238E27FC236}">
              <a16:creationId xmlns:a16="http://schemas.microsoft.com/office/drawing/2014/main" id="{33205AC8-FB2E-4949-8774-D28C2CC57EA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3" name="テキスト ボックス 422">
          <a:extLst>
            <a:ext uri="{FF2B5EF4-FFF2-40B4-BE49-F238E27FC236}">
              <a16:creationId xmlns:a16="http://schemas.microsoft.com/office/drawing/2014/main" id="{3A2EBA4B-7F0F-40DD-BDB5-07D57EB6DCA2}"/>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a:extLst>
            <a:ext uri="{FF2B5EF4-FFF2-40B4-BE49-F238E27FC236}">
              <a16:creationId xmlns:a16="http://schemas.microsoft.com/office/drawing/2014/main" id="{327586E9-C083-441A-A568-BB743D641FB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a:extLst>
            <a:ext uri="{FF2B5EF4-FFF2-40B4-BE49-F238E27FC236}">
              <a16:creationId xmlns:a16="http://schemas.microsoft.com/office/drawing/2014/main" id="{8B1D6C20-EBC1-4E13-9867-9B2909594B9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a:extLst>
            <a:ext uri="{FF2B5EF4-FFF2-40B4-BE49-F238E27FC236}">
              <a16:creationId xmlns:a16="http://schemas.microsoft.com/office/drawing/2014/main" id="{A40F929C-FB14-41E8-944D-43622E37C27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27" name="直線コネクタ 426">
          <a:extLst>
            <a:ext uri="{FF2B5EF4-FFF2-40B4-BE49-F238E27FC236}">
              <a16:creationId xmlns:a16="http://schemas.microsoft.com/office/drawing/2014/main" id="{F721958B-D366-4805-AEB2-3327D4775B49}"/>
            </a:ext>
          </a:extLst>
        </xdr:cNvPr>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28" name="【学校施設】&#10;有形固定資産減価償却率最小値テキスト">
          <a:extLst>
            <a:ext uri="{FF2B5EF4-FFF2-40B4-BE49-F238E27FC236}">
              <a16:creationId xmlns:a16="http://schemas.microsoft.com/office/drawing/2014/main" id="{77319939-A632-4E06-9FE1-A8FAD1BDAF77}"/>
            </a:ext>
          </a:extLst>
        </xdr:cNvPr>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29" name="直線コネクタ 428">
          <a:extLst>
            <a:ext uri="{FF2B5EF4-FFF2-40B4-BE49-F238E27FC236}">
              <a16:creationId xmlns:a16="http://schemas.microsoft.com/office/drawing/2014/main" id="{1243E071-FCE7-4995-B094-3B55E2C3F3C0}"/>
            </a:ext>
          </a:extLst>
        </xdr:cNvPr>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30" name="【学校施設】&#10;有形固定資産減価償却率最大値テキスト">
          <a:extLst>
            <a:ext uri="{FF2B5EF4-FFF2-40B4-BE49-F238E27FC236}">
              <a16:creationId xmlns:a16="http://schemas.microsoft.com/office/drawing/2014/main" id="{E93E52B1-E03D-4B84-8445-9B4E930FAB22}"/>
            </a:ext>
          </a:extLst>
        </xdr:cNvPr>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31" name="直線コネクタ 430">
          <a:extLst>
            <a:ext uri="{FF2B5EF4-FFF2-40B4-BE49-F238E27FC236}">
              <a16:creationId xmlns:a16="http://schemas.microsoft.com/office/drawing/2014/main" id="{E7A39A05-4B56-4F58-9ECD-1C53AAA911A4}"/>
            </a:ext>
          </a:extLst>
        </xdr:cNvPr>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432" name="【学校施設】&#10;有形固定資産減価償却率平均値テキスト">
          <a:extLst>
            <a:ext uri="{FF2B5EF4-FFF2-40B4-BE49-F238E27FC236}">
              <a16:creationId xmlns:a16="http://schemas.microsoft.com/office/drawing/2014/main" id="{F2C76B39-82E0-4498-916C-AB2F16EE1CEF}"/>
            </a:ext>
          </a:extLst>
        </xdr:cNvPr>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33" name="フローチャート: 判断 432">
          <a:extLst>
            <a:ext uri="{FF2B5EF4-FFF2-40B4-BE49-F238E27FC236}">
              <a16:creationId xmlns:a16="http://schemas.microsoft.com/office/drawing/2014/main" id="{1587EAB3-2FAE-4568-BB1F-BFB65DBDADEE}"/>
            </a:ext>
          </a:extLst>
        </xdr:cNvPr>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34" name="フローチャート: 判断 433">
          <a:extLst>
            <a:ext uri="{FF2B5EF4-FFF2-40B4-BE49-F238E27FC236}">
              <a16:creationId xmlns:a16="http://schemas.microsoft.com/office/drawing/2014/main" id="{21F7E026-FF33-4D9E-87A5-964BE9998186}"/>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35" name="フローチャート: 判断 434">
          <a:extLst>
            <a:ext uri="{FF2B5EF4-FFF2-40B4-BE49-F238E27FC236}">
              <a16:creationId xmlns:a16="http://schemas.microsoft.com/office/drawing/2014/main" id="{D143D065-8B07-4943-A874-73CCBDEE571E}"/>
            </a:ext>
          </a:extLst>
        </xdr:cNvPr>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50140CB8-C8FE-4A48-BAFA-F2720F5322D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EC30A240-D2C2-4FFF-97E1-1F491139923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245B11B6-5390-4BBC-9DAC-E64E3BC9D2F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B3C10420-A411-47BC-8403-D12E3018A80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CFF2330E-0F04-4E5C-B8B5-E5709E31906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16147</xdr:rowOff>
    </xdr:from>
    <xdr:to>
      <xdr:col>81</xdr:col>
      <xdr:colOff>101600</xdr:colOff>
      <xdr:row>57</xdr:row>
      <xdr:rowOff>117747</xdr:rowOff>
    </xdr:to>
    <xdr:sp macro="" textlink="">
      <xdr:nvSpPr>
        <xdr:cNvPr id="441" name="楕円 440">
          <a:extLst>
            <a:ext uri="{FF2B5EF4-FFF2-40B4-BE49-F238E27FC236}">
              <a16:creationId xmlns:a16="http://schemas.microsoft.com/office/drawing/2014/main" id="{2D24B28E-1C2E-4CA9-B44B-FE659BA086C6}"/>
            </a:ext>
          </a:extLst>
        </xdr:cNvPr>
        <xdr:cNvSpPr/>
      </xdr:nvSpPr>
      <xdr:spPr>
        <a:xfrm>
          <a:off x="154305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25944</xdr:rowOff>
    </xdr:from>
    <xdr:to>
      <xdr:col>76</xdr:col>
      <xdr:colOff>165100</xdr:colOff>
      <xdr:row>56</xdr:row>
      <xdr:rowOff>127544</xdr:rowOff>
    </xdr:to>
    <xdr:sp macro="" textlink="">
      <xdr:nvSpPr>
        <xdr:cNvPr id="442" name="楕円 441">
          <a:extLst>
            <a:ext uri="{FF2B5EF4-FFF2-40B4-BE49-F238E27FC236}">
              <a16:creationId xmlns:a16="http://schemas.microsoft.com/office/drawing/2014/main" id="{317CEDEA-C773-4CFF-B68A-AC0F2550EC99}"/>
            </a:ext>
          </a:extLst>
        </xdr:cNvPr>
        <xdr:cNvSpPr/>
      </xdr:nvSpPr>
      <xdr:spPr>
        <a:xfrm>
          <a:off x="14541500" y="962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76744</xdr:rowOff>
    </xdr:from>
    <xdr:to>
      <xdr:col>81</xdr:col>
      <xdr:colOff>50800</xdr:colOff>
      <xdr:row>57</xdr:row>
      <xdr:rowOff>66947</xdr:rowOff>
    </xdr:to>
    <xdr:cxnSp macro="">
      <xdr:nvCxnSpPr>
        <xdr:cNvPr id="443" name="直線コネクタ 442">
          <a:extLst>
            <a:ext uri="{FF2B5EF4-FFF2-40B4-BE49-F238E27FC236}">
              <a16:creationId xmlns:a16="http://schemas.microsoft.com/office/drawing/2014/main" id="{F67BDEBA-0B1A-49BE-9077-3E4D8B95ECED}"/>
            </a:ext>
          </a:extLst>
        </xdr:cNvPr>
        <xdr:cNvCxnSpPr/>
      </xdr:nvCxnSpPr>
      <xdr:spPr>
        <a:xfrm>
          <a:off x="14592300" y="9677944"/>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44" name="n_1aveValue【学校施設】&#10;有形固定資産減価償却率">
          <a:extLst>
            <a:ext uri="{FF2B5EF4-FFF2-40B4-BE49-F238E27FC236}">
              <a16:creationId xmlns:a16="http://schemas.microsoft.com/office/drawing/2014/main" id="{56F65602-2E31-40D5-9337-51F770CDC54F}"/>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45193</xdr:rowOff>
    </xdr:from>
    <xdr:ext cx="405111" cy="259045"/>
    <xdr:sp macro="" textlink="">
      <xdr:nvSpPr>
        <xdr:cNvPr id="445" name="n_2aveValue【学校施設】&#10;有形固定資産減価償却率">
          <a:extLst>
            <a:ext uri="{FF2B5EF4-FFF2-40B4-BE49-F238E27FC236}">
              <a16:creationId xmlns:a16="http://schemas.microsoft.com/office/drawing/2014/main" id="{5CD9C770-B46C-409F-B4BC-497D2A8AE93D}"/>
            </a:ext>
          </a:extLst>
        </xdr:cNvPr>
        <xdr:cNvSpPr txBox="1"/>
      </xdr:nvSpPr>
      <xdr:spPr>
        <a:xfrm>
          <a:off x="14389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134274</xdr:rowOff>
    </xdr:from>
    <xdr:ext cx="405111" cy="259045"/>
    <xdr:sp macro="" textlink="">
      <xdr:nvSpPr>
        <xdr:cNvPr id="446" name="n_1mainValue【学校施設】&#10;有形固定資産減価償却率">
          <a:extLst>
            <a:ext uri="{FF2B5EF4-FFF2-40B4-BE49-F238E27FC236}">
              <a16:creationId xmlns:a16="http://schemas.microsoft.com/office/drawing/2014/main" id="{5A2373BC-D205-408D-B106-1028DED3C21E}"/>
            </a:ext>
          </a:extLst>
        </xdr:cNvPr>
        <xdr:cNvSpPr txBox="1"/>
      </xdr:nvSpPr>
      <xdr:spPr>
        <a:xfrm>
          <a:off x="15266044" y="956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144071</xdr:rowOff>
    </xdr:from>
    <xdr:ext cx="405111" cy="259045"/>
    <xdr:sp macro="" textlink="">
      <xdr:nvSpPr>
        <xdr:cNvPr id="447" name="n_2mainValue【学校施設】&#10;有形固定資産減価償却率">
          <a:extLst>
            <a:ext uri="{FF2B5EF4-FFF2-40B4-BE49-F238E27FC236}">
              <a16:creationId xmlns:a16="http://schemas.microsoft.com/office/drawing/2014/main" id="{2289297A-1156-4EC9-AEDF-F2CD13AE6FFC}"/>
            </a:ext>
          </a:extLst>
        </xdr:cNvPr>
        <xdr:cNvSpPr txBox="1"/>
      </xdr:nvSpPr>
      <xdr:spPr>
        <a:xfrm>
          <a:off x="14389744" y="940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a:extLst>
            <a:ext uri="{FF2B5EF4-FFF2-40B4-BE49-F238E27FC236}">
              <a16:creationId xmlns:a16="http://schemas.microsoft.com/office/drawing/2014/main" id="{B94A78E9-BB5B-47DE-9415-C37A78C6642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a:extLst>
            <a:ext uri="{FF2B5EF4-FFF2-40B4-BE49-F238E27FC236}">
              <a16:creationId xmlns:a16="http://schemas.microsoft.com/office/drawing/2014/main" id="{2B61B18B-E1C0-4725-868C-D40582143F9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a:extLst>
            <a:ext uri="{FF2B5EF4-FFF2-40B4-BE49-F238E27FC236}">
              <a16:creationId xmlns:a16="http://schemas.microsoft.com/office/drawing/2014/main" id="{7E7F0348-D552-4BA1-B655-A372DB6B1BC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a:extLst>
            <a:ext uri="{FF2B5EF4-FFF2-40B4-BE49-F238E27FC236}">
              <a16:creationId xmlns:a16="http://schemas.microsoft.com/office/drawing/2014/main" id="{DA734BCE-AFFA-4985-832C-D790F22626A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a:extLst>
            <a:ext uri="{FF2B5EF4-FFF2-40B4-BE49-F238E27FC236}">
              <a16:creationId xmlns:a16="http://schemas.microsoft.com/office/drawing/2014/main" id="{1F4D0BF6-B37E-41F2-BB94-04AB85B6C54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a:extLst>
            <a:ext uri="{FF2B5EF4-FFF2-40B4-BE49-F238E27FC236}">
              <a16:creationId xmlns:a16="http://schemas.microsoft.com/office/drawing/2014/main" id="{AC6C71C6-0A7B-4AAB-A4AD-DA55112F3BE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a:extLst>
            <a:ext uri="{FF2B5EF4-FFF2-40B4-BE49-F238E27FC236}">
              <a16:creationId xmlns:a16="http://schemas.microsoft.com/office/drawing/2014/main" id="{99233055-7547-4058-A938-590643FFEC8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a:extLst>
            <a:ext uri="{FF2B5EF4-FFF2-40B4-BE49-F238E27FC236}">
              <a16:creationId xmlns:a16="http://schemas.microsoft.com/office/drawing/2014/main" id="{6A5DA465-AE67-4396-B16F-12B5FBB135C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a:extLst>
            <a:ext uri="{FF2B5EF4-FFF2-40B4-BE49-F238E27FC236}">
              <a16:creationId xmlns:a16="http://schemas.microsoft.com/office/drawing/2014/main" id="{730ACC22-92D6-4B26-A6A6-0388478E56D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a:extLst>
            <a:ext uri="{FF2B5EF4-FFF2-40B4-BE49-F238E27FC236}">
              <a16:creationId xmlns:a16="http://schemas.microsoft.com/office/drawing/2014/main" id="{2F4E81C6-D525-40AC-A0D5-B5EB9129330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8" name="直線コネクタ 457">
          <a:extLst>
            <a:ext uri="{FF2B5EF4-FFF2-40B4-BE49-F238E27FC236}">
              <a16:creationId xmlns:a16="http://schemas.microsoft.com/office/drawing/2014/main" id="{C954A199-DFB0-4A7B-9576-1FAD7B84E7B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9" name="テキスト ボックス 458">
          <a:extLst>
            <a:ext uri="{FF2B5EF4-FFF2-40B4-BE49-F238E27FC236}">
              <a16:creationId xmlns:a16="http://schemas.microsoft.com/office/drawing/2014/main" id="{F78FA0EB-F664-4800-A5BF-5D25F0D59BB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0" name="直線コネクタ 459">
          <a:extLst>
            <a:ext uri="{FF2B5EF4-FFF2-40B4-BE49-F238E27FC236}">
              <a16:creationId xmlns:a16="http://schemas.microsoft.com/office/drawing/2014/main" id="{B6F36BC0-9BF0-4AAA-92E4-46B3417BBC2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1" name="テキスト ボックス 460">
          <a:extLst>
            <a:ext uri="{FF2B5EF4-FFF2-40B4-BE49-F238E27FC236}">
              <a16:creationId xmlns:a16="http://schemas.microsoft.com/office/drawing/2014/main" id="{92DC91A6-339E-4641-B0A1-25368140E96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2" name="直線コネクタ 461">
          <a:extLst>
            <a:ext uri="{FF2B5EF4-FFF2-40B4-BE49-F238E27FC236}">
              <a16:creationId xmlns:a16="http://schemas.microsoft.com/office/drawing/2014/main" id="{E7887425-065B-4776-8218-4DB8FE8D30C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3" name="テキスト ボックス 462">
          <a:extLst>
            <a:ext uri="{FF2B5EF4-FFF2-40B4-BE49-F238E27FC236}">
              <a16:creationId xmlns:a16="http://schemas.microsoft.com/office/drawing/2014/main" id="{39331D91-7B16-4DD9-8262-F81261A6413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4" name="直線コネクタ 463">
          <a:extLst>
            <a:ext uri="{FF2B5EF4-FFF2-40B4-BE49-F238E27FC236}">
              <a16:creationId xmlns:a16="http://schemas.microsoft.com/office/drawing/2014/main" id="{1151311B-0CD1-4082-A768-E5BE6189839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5" name="テキスト ボックス 464">
          <a:extLst>
            <a:ext uri="{FF2B5EF4-FFF2-40B4-BE49-F238E27FC236}">
              <a16:creationId xmlns:a16="http://schemas.microsoft.com/office/drawing/2014/main" id="{E82BC5D8-F322-46E3-958A-029C93074B3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6" name="直線コネクタ 465">
          <a:extLst>
            <a:ext uri="{FF2B5EF4-FFF2-40B4-BE49-F238E27FC236}">
              <a16:creationId xmlns:a16="http://schemas.microsoft.com/office/drawing/2014/main" id="{44F835D2-71B3-4604-B69E-F7DED670796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7" name="テキスト ボックス 466">
          <a:extLst>
            <a:ext uri="{FF2B5EF4-FFF2-40B4-BE49-F238E27FC236}">
              <a16:creationId xmlns:a16="http://schemas.microsoft.com/office/drawing/2014/main" id="{385295CF-288D-4545-9065-240349E60BBA}"/>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8" name="直線コネクタ 467">
          <a:extLst>
            <a:ext uri="{FF2B5EF4-FFF2-40B4-BE49-F238E27FC236}">
              <a16:creationId xmlns:a16="http://schemas.microsoft.com/office/drawing/2014/main" id="{E82B506A-A6D2-48EE-9691-1D1D62293B0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9" name="テキスト ボックス 468">
          <a:extLst>
            <a:ext uri="{FF2B5EF4-FFF2-40B4-BE49-F238E27FC236}">
              <a16:creationId xmlns:a16="http://schemas.microsoft.com/office/drawing/2014/main" id="{29007437-A997-42CA-A0C6-7AE1964FD1B7}"/>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0E457122-CDFB-4D1E-8602-C757728B254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1" name="テキスト ボックス 470">
          <a:extLst>
            <a:ext uri="{FF2B5EF4-FFF2-40B4-BE49-F238E27FC236}">
              <a16:creationId xmlns:a16="http://schemas.microsoft.com/office/drawing/2014/main" id="{57848495-C35B-4F8E-9699-B5BA19B1FE7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a:extLst>
            <a:ext uri="{FF2B5EF4-FFF2-40B4-BE49-F238E27FC236}">
              <a16:creationId xmlns:a16="http://schemas.microsoft.com/office/drawing/2014/main" id="{4DDDE3F1-4C0F-47DC-9D9F-1772F3211A2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473" name="直線コネクタ 472">
          <a:extLst>
            <a:ext uri="{FF2B5EF4-FFF2-40B4-BE49-F238E27FC236}">
              <a16:creationId xmlns:a16="http://schemas.microsoft.com/office/drawing/2014/main" id="{5C73EE8F-6805-49C3-A5CA-555F2620E2BA}"/>
            </a:ext>
          </a:extLst>
        </xdr:cNvPr>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474" name="【学校施設】&#10;一人当たり面積最小値テキスト">
          <a:extLst>
            <a:ext uri="{FF2B5EF4-FFF2-40B4-BE49-F238E27FC236}">
              <a16:creationId xmlns:a16="http://schemas.microsoft.com/office/drawing/2014/main" id="{3B53785C-13BE-4E75-97DF-29DEB325E844}"/>
            </a:ext>
          </a:extLst>
        </xdr:cNvPr>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475" name="直線コネクタ 474">
          <a:extLst>
            <a:ext uri="{FF2B5EF4-FFF2-40B4-BE49-F238E27FC236}">
              <a16:creationId xmlns:a16="http://schemas.microsoft.com/office/drawing/2014/main" id="{A98550D3-D47A-4BE2-A345-25C732189DF9}"/>
            </a:ext>
          </a:extLst>
        </xdr:cNvPr>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476" name="【学校施設】&#10;一人当たり面積最大値テキスト">
          <a:extLst>
            <a:ext uri="{FF2B5EF4-FFF2-40B4-BE49-F238E27FC236}">
              <a16:creationId xmlns:a16="http://schemas.microsoft.com/office/drawing/2014/main" id="{749C7553-75D9-4B23-AD17-87B4E984CA9F}"/>
            </a:ext>
          </a:extLst>
        </xdr:cNvPr>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477" name="直線コネクタ 476">
          <a:extLst>
            <a:ext uri="{FF2B5EF4-FFF2-40B4-BE49-F238E27FC236}">
              <a16:creationId xmlns:a16="http://schemas.microsoft.com/office/drawing/2014/main" id="{45CE5D47-F2AE-4F06-8689-6825860AE0A6}"/>
            </a:ext>
          </a:extLst>
        </xdr:cNvPr>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478" name="【学校施設】&#10;一人当たり面積平均値テキスト">
          <a:extLst>
            <a:ext uri="{FF2B5EF4-FFF2-40B4-BE49-F238E27FC236}">
              <a16:creationId xmlns:a16="http://schemas.microsoft.com/office/drawing/2014/main" id="{9623D8C3-E4A4-480C-8769-4130E22FCB8B}"/>
            </a:ext>
          </a:extLst>
        </xdr:cNvPr>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479" name="フローチャート: 判断 478">
          <a:extLst>
            <a:ext uri="{FF2B5EF4-FFF2-40B4-BE49-F238E27FC236}">
              <a16:creationId xmlns:a16="http://schemas.microsoft.com/office/drawing/2014/main" id="{902D3ED0-9922-46F2-9D5B-9379B4B7608D}"/>
            </a:ext>
          </a:extLst>
        </xdr:cNvPr>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480" name="フローチャート: 判断 479">
          <a:extLst>
            <a:ext uri="{FF2B5EF4-FFF2-40B4-BE49-F238E27FC236}">
              <a16:creationId xmlns:a16="http://schemas.microsoft.com/office/drawing/2014/main" id="{BC78C439-A80E-4BDF-BB76-293393FCCC30}"/>
            </a:ext>
          </a:extLst>
        </xdr:cNvPr>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481" name="フローチャート: 判断 480">
          <a:extLst>
            <a:ext uri="{FF2B5EF4-FFF2-40B4-BE49-F238E27FC236}">
              <a16:creationId xmlns:a16="http://schemas.microsoft.com/office/drawing/2014/main" id="{1307516D-C4C2-4F7F-BE57-E3BA7CEC3F3E}"/>
            </a:ext>
          </a:extLst>
        </xdr:cNvPr>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D1CEA062-D389-4448-95E4-13D1FECC381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8A753856-9584-4FCB-8350-0F142783FF0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2D4DA688-E790-4971-B6BD-74D3E599A78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514074A-285A-4600-BFBE-4001B6FB683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27B5A167-A735-4832-8B12-B97397A60C4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120759</xdr:rowOff>
    </xdr:from>
    <xdr:to>
      <xdr:col>112</xdr:col>
      <xdr:colOff>38100</xdr:colOff>
      <xdr:row>61</xdr:row>
      <xdr:rowOff>50909</xdr:rowOff>
    </xdr:to>
    <xdr:sp macro="" textlink="">
      <xdr:nvSpPr>
        <xdr:cNvPr id="487" name="楕円 486">
          <a:extLst>
            <a:ext uri="{FF2B5EF4-FFF2-40B4-BE49-F238E27FC236}">
              <a16:creationId xmlns:a16="http://schemas.microsoft.com/office/drawing/2014/main" id="{20C4F021-D892-4B78-A7CF-EAC0FA30C366}"/>
            </a:ext>
          </a:extLst>
        </xdr:cNvPr>
        <xdr:cNvSpPr/>
      </xdr:nvSpPr>
      <xdr:spPr>
        <a:xfrm>
          <a:off x="21272500" y="104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112485</xdr:rowOff>
    </xdr:from>
    <xdr:to>
      <xdr:col>107</xdr:col>
      <xdr:colOff>101600</xdr:colOff>
      <xdr:row>61</xdr:row>
      <xdr:rowOff>42635</xdr:rowOff>
    </xdr:to>
    <xdr:sp macro="" textlink="">
      <xdr:nvSpPr>
        <xdr:cNvPr id="488" name="楕円 487">
          <a:extLst>
            <a:ext uri="{FF2B5EF4-FFF2-40B4-BE49-F238E27FC236}">
              <a16:creationId xmlns:a16="http://schemas.microsoft.com/office/drawing/2014/main" id="{47BF9C2B-BB34-4E8F-9C48-1473A7CC9F4D}"/>
            </a:ext>
          </a:extLst>
        </xdr:cNvPr>
        <xdr:cNvSpPr/>
      </xdr:nvSpPr>
      <xdr:spPr>
        <a:xfrm>
          <a:off x="20383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163285</xdr:rowOff>
    </xdr:from>
    <xdr:to>
      <xdr:col>111</xdr:col>
      <xdr:colOff>177800</xdr:colOff>
      <xdr:row>61</xdr:row>
      <xdr:rowOff>109</xdr:rowOff>
    </xdr:to>
    <xdr:cxnSp macro="">
      <xdr:nvCxnSpPr>
        <xdr:cNvPr id="489" name="直線コネクタ 488">
          <a:extLst>
            <a:ext uri="{FF2B5EF4-FFF2-40B4-BE49-F238E27FC236}">
              <a16:creationId xmlns:a16="http://schemas.microsoft.com/office/drawing/2014/main" id="{5BD71A38-82DC-49A1-93B4-45A1D6690A17}"/>
            </a:ext>
          </a:extLst>
        </xdr:cNvPr>
        <xdr:cNvCxnSpPr/>
      </xdr:nvCxnSpPr>
      <xdr:spPr>
        <a:xfrm>
          <a:off x="20434300" y="10450285"/>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71754</xdr:rowOff>
    </xdr:from>
    <xdr:ext cx="469744" cy="259045"/>
    <xdr:sp macro="" textlink="">
      <xdr:nvSpPr>
        <xdr:cNvPr id="490" name="n_1aveValue【学校施設】&#10;一人当たり面積">
          <a:extLst>
            <a:ext uri="{FF2B5EF4-FFF2-40B4-BE49-F238E27FC236}">
              <a16:creationId xmlns:a16="http://schemas.microsoft.com/office/drawing/2014/main" id="{5422D870-C0A4-40A2-8115-3851EEC5B915}"/>
            </a:ext>
          </a:extLst>
        </xdr:cNvPr>
        <xdr:cNvSpPr txBox="1"/>
      </xdr:nvSpPr>
      <xdr:spPr>
        <a:xfrm>
          <a:off x="21075727" y="107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103214</xdr:rowOff>
    </xdr:from>
    <xdr:ext cx="469744" cy="259045"/>
    <xdr:sp macro="" textlink="">
      <xdr:nvSpPr>
        <xdr:cNvPr id="491" name="n_2aveValue【学校施設】&#10;一人当たり面積">
          <a:extLst>
            <a:ext uri="{FF2B5EF4-FFF2-40B4-BE49-F238E27FC236}">
              <a16:creationId xmlns:a16="http://schemas.microsoft.com/office/drawing/2014/main" id="{E5AD666D-562F-4647-BAA5-59BBA21A53A7}"/>
            </a:ext>
          </a:extLst>
        </xdr:cNvPr>
        <xdr:cNvSpPr txBox="1"/>
      </xdr:nvSpPr>
      <xdr:spPr>
        <a:xfrm>
          <a:off x="20199427" y="1073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67436</xdr:rowOff>
    </xdr:from>
    <xdr:ext cx="469744" cy="259045"/>
    <xdr:sp macro="" textlink="">
      <xdr:nvSpPr>
        <xdr:cNvPr id="492" name="n_1mainValue【学校施設】&#10;一人当たり面積">
          <a:extLst>
            <a:ext uri="{FF2B5EF4-FFF2-40B4-BE49-F238E27FC236}">
              <a16:creationId xmlns:a16="http://schemas.microsoft.com/office/drawing/2014/main" id="{6FD8146E-6C5F-4D7A-8A87-D096543B11D8}"/>
            </a:ext>
          </a:extLst>
        </xdr:cNvPr>
        <xdr:cNvSpPr txBox="1"/>
      </xdr:nvSpPr>
      <xdr:spPr>
        <a:xfrm>
          <a:off x="21075727" y="1018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59162</xdr:rowOff>
    </xdr:from>
    <xdr:ext cx="469744" cy="259045"/>
    <xdr:sp macro="" textlink="">
      <xdr:nvSpPr>
        <xdr:cNvPr id="493" name="n_2mainValue【学校施設】&#10;一人当たり面積">
          <a:extLst>
            <a:ext uri="{FF2B5EF4-FFF2-40B4-BE49-F238E27FC236}">
              <a16:creationId xmlns:a16="http://schemas.microsoft.com/office/drawing/2014/main" id="{BADF1AAA-ACF4-405A-BA7C-99900E234914}"/>
            </a:ext>
          </a:extLst>
        </xdr:cNvPr>
        <xdr:cNvSpPr txBox="1"/>
      </xdr:nvSpPr>
      <xdr:spPr>
        <a:xfrm>
          <a:off x="20199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a:extLst>
            <a:ext uri="{FF2B5EF4-FFF2-40B4-BE49-F238E27FC236}">
              <a16:creationId xmlns:a16="http://schemas.microsoft.com/office/drawing/2014/main" id="{7824FAED-6D35-4C54-83B9-9768F3EE3A7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a:extLst>
            <a:ext uri="{FF2B5EF4-FFF2-40B4-BE49-F238E27FC236}">
              <a16:creationId xmlns:a16="http://schemas.microsoft.com/office/drawing/2014/main" id="{43F064A9-E26D-4D97-992C-0FA8EB950C0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a:extLst>
            <a:ext uri="{FF2B5EF4-FFF2-40B4-BE49-F238E27FC236}">
              <a16:creationId xmlns:a16="http://schemas.microsoft.com/office/drawing/2014/main" id="{6E7F6B33-B2B6-472C-9EA3-BD3B28459A0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a:extLst>
            <a:ext uri="{FF2B5EF4-FFF2-40B4-BE49-F238E27FC236}">
              <a16:creationId xmlns:a16="http://schemas.microsoft.com/office/drawing/2014/main" id="{0EAC31C2-4D09-4D09-9B92-6FB3D672479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a:extLst>
            <a:ext uri="{FF2B5EF4-FFF2-40B4-BE49-F238E27FC236}">
              <a16:creationId xmlns:a16="http://schemas.microsoft.com/office/drawing/2014/main" id="{3941C44D-3284-4CD4-BCF9-230EF2E470B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a:extLst>
            <a:ext uri="{FF2B5EF4-FFF2-40B4-BE49-F238E27FC236}">
              <a16:creationId xmlns:a16="http://schemas.microsoft.com/office/drawing/2014/main" id="{1454FBDA-C901-4CB6-AB6B-C627FDA22BF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a:extLst>
            <a:ext uri="{FF2B5EF4-FFF2-40B4-BE49-F238E27FC236}">
              <a16:creationId xmlns:a16="http://schemas.microsoft.com/office/drawing/2014/main" id="{A9112AFE-845B-42D4-89E6-D9E762EF8F6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a:extLst>
            <a:ext uri="{FF2B5EF4-FFF2-40B4-BE49-F238E27FC236}">
              <a16:creationId xmlns:a16="http://schemas.microsoft.com/office/drawing/2014/main" id="{9E7D0509-6106-4B8B-8722-158493CDD86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a:extLst>
            <a:ext uri="{FF2B5EF4-FFF2-40B4-BE49-F238E27FC236}">
              <a16:creationId xmlns:a16="http://schemas.microsoft.com/office/drawing/2014/main" id="{CC49D59D-F5BD-4C99-A1F3-FD7B0443CA0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a:extLst>
            <a:ext uri="{FF2B5EF4-FFF2-40B4-BE49-F238E27FC236}">
              <a16:creationId xmlns:a16="http://schemas.microsoft.com/office/drawing/2014/main" id="{31948F72-131D-4F85-B132-105B63A7BEF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a:extLst>
            <a:ext uri="{FF2B5EF4-FFF2-40B4-BE49-F238E27FC236}">
              <a16:creationId xmlns:a16="http://schemas.microsoft.com/office/drawing/2014/main" id="{9741EA95-EE7B-475C-96D5-19ABC975B17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a:extLst>
            <a:ext uri="{FF2B5EF4-FFF2-40B4-BE49-F238E27FC236}">
              <a16:creationId xmlns:a16="http://schemas.microsoft.com/office/drawing/2014/main" id="{8672ED09-5BE5-4A81-8D55-F3CD61D1467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a:extLst>
            <a:ext uri="{FF2B5EF4-FFF2-40B4-BE49-F238E27FC236}">
              <a16:creationId xmlns:a16="http://schemas.microsoft.com/office/drawing/2014/main" id="{9BE09CE1-3379-4E1D-88A8-93AE854E21A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a:extLst>
            <a:ext uri="{FF2B5EF4-FFF2-40B4-BE49-F238E27FC236}">
              <a16:creationId xmlns:a16="http://schemas.microsoft.com/office/drawing/2014/main" id="{A9096D5B-886E-4906-9102-ACF73D1E035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a:extLst>
            <a:ext uri="{FF2B5EF4-FFF2-40B4-BE49-F238E27FC236}">
              <a16:creationId xmlns:a16="http://schemas.microsoft.com/office/drawing/2014/main" id="{A08F7046-2A23-48F2-BDCC-E2843CBD807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a:extLst>
            <a:ext uri="{FF2B5EF4-FFF2-40B4-BE49-F238E27FC236}">
              <a16:creationId xmlns:a16="http://schemas.microsoft.com/office/drawing/2014/main" id="{1A40919C-323E-4654-BC6E-B7F89CD81A7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a:extLst>
            <a:ext uri="{FF2B5EF4-FFF2-40B4-BE49-F238E27FC236}">
              <a16:creationId xmlns:a16="http://schemas.microsoft.com/office/drawing/2014/main" id="{49BEDFE2-8E8B-41B5-9503-4086DAEA1B5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a:extLst>
            <a:ext uri="{FF2B5EF4-FFF2-40B4-BE49-F238E27FC236}">
              <a16:creationId xmlns:a16="http://schemas.microsoft.com/office/drawing/2014/main" id="{2DD52526-4AEE-4E1E-A675-39A49CBC3B2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a:extLst>
            <a:ext uri="{FF2B5EF4-FFF2-40B4-BE49-F238E27FC236}">
              <a16:creationId xmlns:a16="http://schemas.microsoft.com/office/drawing/2014/main" id="{48AD45DD-D48C-45D1-97F9-4E946D987CE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a:extLst>
            <a:ext uri="{FF2B5EF4-FFF2-40B4-BE49-F238E27FC236}">
              <a16:creationId xmlns:a16="http://schemas.microsoft.com/office/drawing/2014/main" id="{9579E847-6672-42EB-AC0A-B0763EB1130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a:extLst>
            <a:ext uri="{FF2B5EF4-FFF2-40B4-BE49-F238E27FC236}">
              <a16:creationId xmlns:a16="http://schemas.microsoft.com/office/drawing/2014/main" id="{B245839D-312E-40F2-AA7D-FABC6EB2290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a:extLst>
            <a:ext uri="{FF2B5EF4-FFF2-40B4-BE49-F238E27FC236}">
              <a16:creationId xmlns:a16="http://schemas.microsoft.com/office/drawing/2014/main" id="{97FDFDAF-FB2D-45E7-88A8-5F681D36E8B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a:extLst>
            <a:ext uri="{FF2B5EF4-FFF2-40B4-BE49-F238E27FC236}">
              <a16:creationId xmlns:a16="http://schemas.microsoft.com/office/drawing/2014/main" id="{DCAF475F-5B78-47A6-B54D-4BE40FD978C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a:extLst>
            <a:ext uri="{FF2B5EF4-FFF2-40B4-BE49-F238E27FC236}">
              <a16:creationId xmlns:a16="http://schemas.microsoft.com/office/drawing/2014/main" id="{CD0288E9-0350-4DB7-8803-778E4E6D05E4}"/>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18" name="正方形/長方形 517">
          <a:extLst>
            <a:ext uri="{FF2B5EF4-FFF2-40B4-BE49-F238E27FC236}">
              <a16:creationId xmlns:a16="http://schemas.microsoft.com/office/drawing/2014/main" id="{1FD6B83E-F855-48F3-8A3C-57F9ADC616A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9" name="正方形/長方形 518">
          <a:extLst>
            <a:ext uri="{FF2B5EF4-FFF2-40B4-BE49-F238E27FC236}">
              <a16:creationId xmlns:a16="http://schemas.microsoft.com/office/drawing/2014/main" id="{4DF05108-0CA1-4397-AEFA-851CBB78CC3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0" name="正方形/長方形 519">
          <a:extLst>
            <a:ext uri="{FF2B5EF4-FFF2-40B4-BE49-F238E27FC236}">
              <a16:creationId xmlns:a16="http://schemas.microsoft.com/office/drawing/2014/main" id="{BF56B21E-4179-41B6-A632-336DE8E0E25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1" name="正方形/長方形 520">
          <a:extLst>
            <a:ext uri="{FF2B5EF4-FFF2-40B4-BE49-F238E27FC236}">
              <a16:creationId xmlns:a16="http://schemas.microsoft.com/office/drawing/2014/main" id="{BD1FD233-5AF1-40D1-93F1-8B7C40A4628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2" name="正方形/長方形 521">
          <a:extLst>
            <a:ext uri="{FF2B5EF4-FFF2-40B4-BE49-F238E27FC236}">
              <a16:creationId xmlns:a16="http://schemas.microsoft.com/office/drawing/2014/main" id="{FB2DA70B-D06F-40A9-A08A-074417AC96A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3" name="正方形/長方形 522">
          <a:extLst>
            <a:ext uri="{FF2B5EF4-FFF2-40B4-BE49-F238E27FC236}">
              <a16:creationId xmlns:a16="http://schemas.microsoft.com/office/drawing/2014/main" id="{979E63ED-016A-4063-86FD-C393553AA6A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4" name="正方形/長方形 523">
          <a:extLst>
            <a:ext uri="{FF2B5EF4-FFF2-40B4-BE49-F238E27FC236}">
              <a16:creationId xmlns:a16="http://schemas.microsoft.com/office/drawing/2014/main" id="{F748A672-197C-42DF-B746-2A24A00D9C0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a:extLst>
            <a:ext uri="{FF2B5EF4-FFF2-40B4-BE49-F238E27FC236}">
              <a16:creationId xmlns:a16="http://schemas.microsoft.com/office/drawing/2014/main" id="{EF2F68CC-761F-4D24-8974-DC17EB6DD395}"/>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6" name="正方形/長方形 525">
          <a:extLst>
            <a:ext uri="{FF2B5EF4-FFF2-40B4-BE49-F238E27FC236}">
              <a16:creationId xmlns:a16="http://schemas.microsoft.com/office/drawing/2014/main" id="{56BC25D2-592E-45F6-9A31-6BC6B5AF3B5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7" name="正方形/長方形 526">
          <a:extLst>
            <a:ext uri="{FF2B5EF4-FFF2-40B4-BE49-F238E27FC236}">
              <a16:creationId xmlns:a16="http://schemas.microsoft.com/office/drawing/2014/main" id="{3A36BED1-ED63-4153-B92D-A0204BD20B4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8" name="テキスト ボックス 527">
          <a:extLst>
            <a:ext uri="{FF2B5EF4-FFF2-40B4-BE49-F238E27FC236}">
              <a16:creationId xmlns:a16="http://schemas.microsoft.com/office/drawing/2014/main" id="{DA83E894-D739-44F4-BFA5-5BBEE9554F3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道路以外の全ての施設において老朽化が進んでいることがうかがえる。道路については近年の改良工事により平均値より低くなっている、その他の施設においては今後も減価償却率が類似団体平均を上回る見込み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EBE8606-D756-4CFC-9561-B0E58B61A82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1BB399E-600C-410B-975A-5E25DBDC75C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778E8AA-9F24-460A-8E93-0AC93FC7DCE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0B84B98-569E-42AE-A231-7E4F1102E51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2238C70-0A9C-4DC7-8F39-56DBF23D949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2A7F644-4CCC-435D-800C-F9694B4F9A6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A634618-8C54-4AF7-BE72-B1EF1F76EF1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112A62A-F8BF-40E7-9F4C-3D6D4350C03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CD1B1E4-CF15-462E-8366-4916293E5E7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0D1A6F4-777E-48A7-A62A-060E46D86D2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1,450
1,121
571.41
2,773,794
2,733,420
40,374
1,607,213
2,987,967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1F3CFB7-7605-4B9B-8D09-7E32E82665C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148C1A5-ABEC-4B5A-A64D-EE6C5945851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E0F04D0-755C-4BE4-8DC7-E901BD36CBE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491DDDC-FD45-4326-B1B3-DDE1C16780D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7206308-C6A7-4D74-8838-F893BA49681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63DCC12-2003-4F90-961C-7272EB313EF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627B924-D222-4F57-B177-147090E3057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34BAA19-6535-4B43-A832-C1E25205125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53523E4-77F3-4858-B9A8-BCB6EB51523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95482FE-AB67-46F8-B91B-99CAAD1526F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9FFEE8C-DECD-469E-A712-620CAFB1396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5DFC650-CC0D-4FF5-9035-A80DAA4D889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2C957CB-1D28-4B4D-A600-89B477C26F9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8F403B3-B045-4514-BBC3-CA6E259DD0C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3DA38F6-3CB2-4FC2-B810-DBE93B272B0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7193BFD-7FCD-4E93-A9AF-EA121A45C01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5B6F640-9448-4B5B-A3A0-4F670BFEB8D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09251FE-42CF-4AC8-B15D-C61E9B31F5E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279DC8EC-0CBE-4696-B1C5-80703B7DA41A}"/>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8BCE555-49FA-426B-A102-431DE3DB7A7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F26CE6E-7370-49D3-A499-D920174EA96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BDA9A7C-84DF-4729-9C9D-8C935C16F8E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83B065F-6E5E-4F28-820A-F95736BDF15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D007139-0125-463D-B7C9-56855D540EB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F57A2C9-5F83-46CF-9A94-955FA6F08CC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368E52D-4DFF-4693-930B-FA8FFA1834A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D8070FF-B44C-467F-A9B5-DFC87C73DF4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E47C9A6-59E7-4E1A-B859-6B442FDD1E6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8B21B48B-724B-4177-A1CE-F251EB485A5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DFF4ACB6-987C-473A-94A0-2426AFB4847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164451F1-666B-4E7C-9381-7A8F1DBF3FE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CDC8C9A6-2982-42D4-A84E-CF294A1974E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A966A006-7D35-4ADB-A8BC-4F54C7AC528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336E7891-9137-4A3F-A70F-FFBC754231B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A4F324CA-281C-4EAB-8FBE-2DE45BD3263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C32BFE35-9C9C-42C1-9767-A51460B27D8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CE106A40-7EA9-4AFE-A824-5080AA593D1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AB1C538C-10EA-4518-B994-B3D54525AA1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282F5E1F-5A7D-45AB-BF05-1664BA18FC5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93D981AB-ADDA-4E1E-81E1-F4037349441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9783EDAE-45B1-4DCB-9283-FE3950A90FD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E925D7D3-3B35-42B2-AB1B-053F757BF9E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3B733DC4-DE6F-4D64-BE95-BE00528A614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59A3EE1E-B925-40A0-858C-5A65DEDFFDA1}"/>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9C084124-6324-473D-8AE7-EC7B8178546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3517FE7C-CE26-4BF4-A0CA-B5699A47B64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3A9B3101-767D-472A-B584-6FD303389F9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A1D89D4A-EBCE-427B-94C0-4D76C323689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4C3632A1-CECB-4C7B-AF1A-1D700F69F29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43ABC32E-2ABF-41D3-AD0A-F1B9D6DEF93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6CBA2505-8254-4F46-B052-2EF21E2F1D2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8B79F730-CCF0-4111-80AC-095C176507C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64" name="テキスト ボックス 63">
          <a:extLst>
            <a:ext uri="{FF2B5EF4-FFF2-40B4-BE49-F238E27FC236}">
              <a16:creationId xmlns:a16="http://schemas.microsoft.com/office/drawing/2014/main" id="{F27E1BA1-886E-4BA4-95E5-ECB7EC3AA38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65" name="直線コネクタ 64">
          <a:extLst>
            <a:ext uri="{FF2B5EF4-FFF2-40B4-BE49-F238E27FC236}">
              <a16:creationId xmlns:a16="http://schemas.microsoft.com/office/drawing/2014/main" id="{D99F7C12-098E-4D0F-9125-44C8B0B5EF7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66" name="直線コネクタ 65">
          <a:extLst>
            <a:ext uri="{FF2B5EF4-FFF2-40B4-BE49-F238E27FC236}">
              <a16:creationId xmlns:a16="http://schemas.microsoft.com/office/drawing/2014/main" id="{1E22822E-AF21-4CDF-8E9F-0B92ED4876C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67" name="テキスト ボックス 66">
          <a:extLst>
            <a:ext uri="{FF2B5EF4-FFF2-40B4-BE49-F238E27FC236}">
              <a16:creationId xmlns:a16="http://schemas.microsoft.com/office/drawing/2014/main" id="{BE90A05A-1456-438C-90CA-35E332A65EA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68" name="直線コネクタ 67">
          <a:extLst>
            <a:ext uri="{FF2B5EF4-FFF2-40B4-BE49-F238E27FC236}">
              <a16:creationId xmlns:a16="http://schemas.microsoft.com/office/drawing/2014/main" id="{A7FC8AE2-1A03-46DB-9024-7FA2562B638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69" name="テキスト ボックス 68">
          <a:extLst>
            <a:ext uri="{FF2B5EF4-FFF2-40B4-BE49-F238E27FC236}">
              <a16:creationId xmlns:a16="http://schemas.microsoft.com/office/drawing/2014/main" id="{3736FA80-9652-4C81-B309-3F04DAF847A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70" name="直線コネクタ 69">
          <a:extLst>
            <a:ext uri="{FF2B5EF4-FFF2-40B4-BE49-F238E27FC236}">
              <a16:creationId xmlns:a16="http://schemas.microsoft.com/office/drawing/2014/main" id="{70A73700-C62A-447B-B1B8-D0B64CA8B0E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71" name="テキスト ボックス 70">
          <a:extLst>
            <a:ext uri="{FF2B5EF4-FFF2-40B4-BE49-F238E27FC236}">
              <a16:creationId xmlns:a16="http://schemas.microsoft.com/office/drawing/2014/main" id="{135F137C-A2C7-4A2B-94FB-EE74A74722E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72" name="直線コネクタ 71">
          <a:extLst>
            <a:ext uri="{FF2B5EF4-FFF2-40B4-BE49-F238E27FC236}">
              <a16:creationId xmlns:a16="http://schemas.microsoft.com/office/drawing/2014/main" id="{B71C8D5C-D165-4772-99A4-11A6C2A3989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73" name="テキスト ボックス 72">
          <a:extLst>
            <a:ext uri="{FF2B5EF4-FFF2-40B4-BE49-F238E27FC236}">
              <a16:creationId xmlns:a16="http://schemas.microsoft.com/office/drawing/2014/main" id="{C11D941C-B19C-4D28-9E66-32FC178206F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74" name="直線コネクタ 73">
          <a:extLst>
            <a:ext uri="{FF2B5EF4-FFF2-40B4-BE49-F238E27FC236}">
              <a16:creationId xmlns:a16="http://schemas.microsoft.com/office/drawing/2014/main" id="{F73DEAE9-156E-4BAF-B317-672C4139FB9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75" name="テキスト ボックス 74">
          <a:extLst>
            <a:ext uri="{FF2B5EF4-FFF2-40B4-BE49-F238E27FC236}">
              <a16:creationId xmlns:a16="http://schemas.microsoft.com/office/drawing/2014/main" id="{A1FCDECE-B37A-44A2-AC22-FE5B17A9001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76" name="直線コネクタ 75">
          <a:extLst>
            <a:ext uri="{FF2B5EF4-FFF2-40B4-BE49-F238E27FC236}">
              <a16:creationId xmlns:a16="http://schemas.microsoft.com/office/drawing/2014/main" id="{3672E03C-1572-4299-AE27-208D3071462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77" name="テキスト ボックス 76">
          <a:extLst>
            <a:ext uri="{FF2B5EF4-FFF2-40B4-BE49-F238E27FC236}">
              <a16:creationId xmlns:a16="http://schemas.microsoft.com/office/drawing/2014/main" id="{EDE67D25-1FCA-4CFB-AC69-9FE3283A8DA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78" name="【体育館・プール】&#10;一人当たり面積グラフ枠">
          <a:extLst>
            <a:ext uri="{FF2B5EF4-FFF2-40B4-BE49-F238E27FC236}">
              <a16:creationId xmlns:a16="http://schemas.microsoft.com/office/drawing/2014/main" id="{091847E0-93D6-466E-82F4-3449661F5EC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79" name="直線コネクタ 78">
          <a:extLst>
            <a:ext uri="{FF2B5EF4-FFF2-40B4-BE49-F238E27FC236}">
              <a16:creationId xmlns:a16="http://schemas.microsoft.com/office/drawing/2014/main" id="{ABBBEB89-C248-42EC-812E-DFD99EF20730}"/>
            </a:ext>
          </a:extLst>
        </xdr:cNvPr>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80" name="【体育館・プール】&#10;一人当たり面積最小値テキスト">
          <a:extLst>
            <a:ext uri="{FF2B5EF4-FFF2-40B4-BE49-F238E27FC236}">
              <a16:creationId xmlns:a16="http://schemas.microsoft.com/office/drawing/2014/main" id="{BED259D4-3A7D-4311-91AF-6009997919EB}"/>
            </a:ext>
          </a:extLst>
        </xdr:cNvPr>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81" name="直線コネクタ 80">
          <a:extLst>
            <a:ext uri="{FF2B5EF4-FFF2-40B4-BE49-F238E27FC236}">
              <a16:creationId xmlns:a16="http://schemas.microsoft.com/office/drawing/2014/main" id="{FA314038-8F3A-483D-A10E-91FE1560E792}"/>
            </a:ext>
          </a:extLst>
        </xdr:cNvPr>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82" name="【体育館・プール】&#10;一人当たり面積最大値テキスト">
          <a:extLst>
            <a:ext uri="{FF2B5EF4-FFF2-40B4-BE49-F238E27FC236}">
              <a16:creationId xmlns:a16="http://schemas.microsoft.com/office/drawing/2014/main" id="{7510FEF6-5D5C-45FD-A60B-AED46BB274DA}"/>
            </a:ext>
          </a:extLst>
        </xdr:cNvPr>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83" name="直線コネクタ 82">
          <a:extLst>
            <a:ext uri="{FF2B5EF4-FFF2-40B4-BE49-F238E27FC236}">
              <a16:creationId xmlns:a16="http://schemas.microsoft.com/office/drawing/2014/main" id="{9ABC2E87-CF13-44D3-A187-96BF814D4D2D}"/>
            </a:ext>
          </a:extLst>
        </xdr:cNvPr>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102125</xdr:rowOff>
    </xdr:from>
    <xdr:ext cx="469744" cy="259045"/>
    <xdr:sp macro="" textlink="">
      <xdr:nvSpPr>
        <xdr:cNvPr id="84" name="【体育館・プール】&#10;一人当たり面積平均値テキスト">
          <a:extLst>
            <a:ext uri="{FF2B5EF4-FFF2-40B4-BE49-F238E27FC236}">
              <a16:creationId xmlns:a16="http://schemas.microsoft.com/office/drawing/2014/main" id="{CA379FB0-8C51-493E-876A-849FB80457FE}"/>
            </a:ext>
          </a:extLst>
        </xdr:cNvPr>
        <xdr:cNvSpPr txBox="1"/>
      </xdr:nvSpPr>
      <xdr:spPr>
        <a:xfrm>
          <a:off x="10515600" y="10560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85" name="フローチャート: 判断 84">
          <a:extLst>
            <a:ext uri="{FF2B5EF4-FFF2-40B4-BE49-F238E27FC236}">
              <a16:creationId xmlns:a16="http://schemas.microsoft.com/office/drawing/2014/main" id="{DB4F3656-11A3-4298-AC80-F51D56B63425}"/>
            </a:ext>
          </a:extLst>
        </xdr:cNvPr>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86" name="フローチャート: 判断 85">
          <a:extLst>
            <a:ext uri="{FF2B5EF4-FFF2-40B4-BE49-F238E27FC236}">
              <a16:creationId xmlns:a16="http://schemas.microsoft.com/office/drawing/2014/main" id="{1BF5030D-7371-4A5F-98CF-FA815F21E3E0}"/>
            </a:ext>
          </a:extLst>
        </xdr:cNvPr>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95902</xdr:rowOff>
    </xdr:from>
    <xdr:ext cx="469744" cy="259045"/>
    <xdr:sp macro="" textlink="">
      <xdr:nvSpPr>
        <xdr:cNvPr id="87" name="n_1aveValue【体育館・プール】&#10;一人当たり面積">
          <a:extLst>
            <a:ext uri="{FF2B5EF4-FFF2-40B4-BE49-F238E27FC236}">
              <a16:creationId xmlns:a16="http://schemas.microsoft.com/office/drawing/2014/main" id="{FC6466AC-1C06-48EA-96F8-728F75317391}"/>
            </a:ext>
          </a:extLst>
        </xdr:cNvPr>
        <xdr:cNvSpPr txBox="1"/>
      </xdr:nvSpPr>
      <xdr:spPr>
        <a:xfrm>
          <a:off x="9391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63119</xdr:rowOff>
    </xdr:from>
    <xdr:to>
      <xdr:col>46</xdr:col>
      <xdr:colOff>38100</xdr:colOff>
      <xdr:row>62</xdr:row>
      <xdr:rowOff>164719</xdr:rowOff>
    </xdr:to>
    <xdr:sp macro="" textlink="">
      <xdr:nvSpPr>
        <xdr:cNvPr id="88" name="フローチャート: 判断 87">
          <a:extLst>
            <a:ext uri="{FF2B5EF4-FFF2-40B4-BE49-F238E27FC236}">
              <a16:creationId xmlns:a16="http://schemas.microsoft.com/office/drawing/2014/main" id="{B6E4D03C-C4CB-4DCE-BDFC-30D5FC8D73A1}"/>
            </a:ext>
          </a:extLst>
        </xdr:cNvPr>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9796</xdr:rowOff>
    </xdr:from>
    <xdr:ext cx="469744" cy="259045"/>
    <xdr:sp macro="" textlink="">
      <xdr:nvSpPr>
        <xdr:cNvPr id="89" name="n_2aveValue【体育館・プール】&#10;一人当たり面積">
          <a:extLst>
            <a:ext uri="{FF2B5EF4-FFF2-40B4-BE49-F238E27FC236}">
              <a16:creationId xmlns:a16="http://schemas.microsoft.com/office/drawing/2014/main" id="{0ACC37B8-7E24-4ED6-8209-49FB1EFF93B0}"/>
            </a:ext>
          </a:extLst>
        </xdr:cNvPr>
        <xdr:cNvSpPr txBox="1"/>
      </xdr:nvSpPr>
      <xdr:spPr>
        <a:xfrm>
          <a:off x="85154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BAD69A31-5738-49DC-8AA4-E58090AEE73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91" name="テキスト ボックス 90">
          <a:extLst>
            <a:ext uri="{FF2B5EF4-FFF2-40B4-BE49-F238E27FC236}">
              <a16:creationId xmlns:a16="http://schemas.microsoft.com/office/drawing/2014/main" id="{8C65AB18-DE6D-41A4-954D-77FA3FC2816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92" name="テキスト ボックス 91">
          <a:extLst>
            <a:ext uri="{FF2B5EF4-FFF2-40B4-BE49-F238E27FC236}">
              <a16:creationId xmlns:a16="http://schemas.microsoft.com/office/drawing/2014/main" id="{C2BC090E-511B-49B4-A8F8-B88F724356B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93" name="テキスト ボックス 92">
          <a:extLst>
            <a:ext uri="{FF2B5EF4-FFF2-40B4-BE49-F238E27FC236}">
              <a16:creationId xmlns:a16="http://schemas.microsoft.com/office/drawing/2014/main" id="{64D76C56-4279-48BB-8D83-70AD610635A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94" name="テキスト ボックス 93">
          <a:extLst>
            <a:ext uri="{FF2B5EF4-FFF2-40B4-BE49-F238E27FC236}">
              <a16:creationId xmlns:a16="http://schemas.microsoft.com/office/drawing/2014/main" id="{BEB57FCE-D0F2-4CAB-BD54-2D27CAFAED3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27305</xdr:rowOff>
    </xdr:from>
    <xdr:to>
      <xdr:col>50</xdr:col>
      <xdr:colOff>165100</xdr:colOff>
      <xdr:row>62</xdr:row>
      <xdr:rowOff>128905</xdr:rowOff>
    </xdr:to>
    <xdr:sp macro="" textlink="">
      <xdr:nvSpPr>
        <xdr:cNvPr id="95" name="楕円 94">
          <a:extLst>
            <a:ext uri="{FF2B5EF4-FFF2-40B4-BE49-F238E27FC236}">
              <a16:creationId xmlns:a16="http://schemas.microsoft.com/office/drawing/2014/main" id="{16460764-1889-4209-B940-9998FCFD3B95}"/>
            </a:ext>
          </a:extLst>
        </xdr:cNvPr>
        <xdr:cNvSpPr/>
      </xdr:nvSpPr>
      <xdr:spPr>
        <a:xfrm>
          <a:off x="9588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120032</xdr:rowOff>
    </xdr:from>
    <xdr:ext cx="469744" cy="259045"/>
    <xdr:sp macro="" textlink="">
      <xdr:nvSpPr>
        <xdr:cNvPr id="96" name="n_1mainValue【体育館・プール】&#10;一人当たり面積">
          <a:extLst>
            <a:ext uri="{FF2B5EF4-FFF2-40B4-BE49-F238E27FC236}">
              <a16:creationId xmlns:a16="http://schemas.microsoft.com/office/drawing/2014/main" id="{2CD896DA-CB92-41A8-9E03-8AB2DF8F637C}"/>
            </a:ext>
          </a:extLst>
        </xdr:cNvPr>
        <xdr:cNvSpPr txBox="1"/>
      </xdr:nvSpPr>
      <xdr:spPr>
        <a:xfrm>
          <a:off x="9391727" y="1074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97" name="正方形/長方形 96">
          <a:extLst>
            <a:ext uri="{FF2B5EF4-FFF2-40B4-BE49-F238E27FC236}">
              <a16:creationId xmlns:a16="http://schemas.microsoft.com/office/drawing/2014/main" id="{1DE4DDF1-10FF-41B4-911A-5EB9EF3C20E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98" name="正方形/長方形 97">
          <a:extLst>
            <a:ext uri="{FF2B5EF4-FFF2-40B4-BE49-F238E27FC236}">
              <a16:creationId xmlns:a16="http://schemas.microsoft.com/office/drawing/2014/main" id="{BB8CC17A-F27B-4261-BDC7-6671A14ECC2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99" name="正方形/長方形 98">
          <a:extLst>
            <a:ext uri="{FF2B5EF4-FFF2-40B4-BE49-F238E27FC236}">
              <a16:creationId xmlns:a16="http://schemas.microsoft.com/office/drawing/2014/main" id="{197FDC54-725B-4F2C-8884-2AB1B12135F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00" name="正方形/長方形 99">
          <a:extLst>
            <a:ext uri="{FF2B5EF4-FFF2-40B4-BE49-F238E27FC236}">
              <a16:creationId xmlns:a16="http://schemas.microsoft.com/office/drawing/2014/main" id="{1DE7C3A2-D01B-4A40-BFA5-3D762C8147C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01" name="正方形/長方形 100">
          <a:extLst>
            <a:ext uri="{FF2B5EF4-FFF2-40B4-BE49-F238E27FC236}">
              <a16:creationId xmlns:a16="http://schemas.microsoft.com/office/drawing/2014/main" id="{7BB79D10-FD5E-4EC5-A44D-396542AB2D9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02" name="正方形/長方形 101">
          <a:extLst>
            <a:ext uri="{FF2B5EF4-FFF2-40B4-BE49-F238E27FC236}">
              <a16:creationId xmlns:a16="http://schemas.microsoft.com/office/drawing/2014/main" id="{72FB56C3-CE0E-4D82-A0FE-A79D97DBA5A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03" name="正方形/長方形 102">
          <a:extLst>
            <a:ext uri="{FF2B5EF4-FFF2-40B4-BE49-F238E27FC236}">
              <a16:creationId xmlns:a16="http://schemas.microsoft.com/office/drawing/2014/main" id="{02E75993-13B0-4D6E-A568-FCC48450A5A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04" name="正方形/長方形 103">
          <a:extLst>
            <a:ext uri="{FF2B5EF4-FFF2-40B4-BE49-F238E27FC236}">
              <a16:creationId xmlns:a16="http://schemas.microsoft.com/office/drawing/2014/main" id="{6B26C3CE-6897-4C54-B997-AEB82BC6AB2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05" name="正方形/長方形 104">
          <a:extLst>
            <a:ext uri="{FF2B5EF4-FFF2-40B4-BE49-F238E27FC236}">
              <a16:creationId xmlns:a16="http://schemas.microsoft.com/office/drawing/2014/main" id="{271853FA-ABA2-4BDF-ABCC-E0712666795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06" name="正方形/長方形 105">
          <a:extLst>
            <a:ext uri="{FF2B5EF4-FFF2-40B4-BE49-F238E27FC236}">
              <a16:creationId xmlns:a16="http://schemas.microsoft.com/office/drawing/2014/main" id="{37622C57-8664-4F2A-95B6-789EFD5417F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07" name="正方形/長方形 106">
          <a:extLst>
            <a:ext uri="{FF2B5EF4-FFF2-40B4-BE49-F238E27FC236}">
              <a16:creationId xmlns:a16="http://schemas.microsoft.com/office/drawing/2014/main" id="{EA4A6DA2-5170-4A5D-AE23-2E94C59877F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08" name="正方形/長方形 107">
          <a:extLst>
            <a:ext uri="{FF2B5EF4-FFF2-40B4-BE49-F238E27FC236}">
              <a16:creationId xmlns:a16="http://schemas.microsoft.com/office/drawing/2014/main" id="{07225023-0645-43CD-AA99-F3E16D0CF4F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09" name="正方形/長方形 108">
          <a:extLst>
            <a:ext uri="{FF2B5EF4-FFF2-40B4-BE49-F238E27FC236}">
              <a16:creationId xmlns:a16="http://schemas.microsoft.com/office/drawing/2014/main" id="{FE69E227-1512-43E6-BC7A-E20CEA8A617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0" name="正方形/長方形 109">
          <a:extLst>
            <a:ext uri="{FF2B5EF4-FFF2-40B4-BE49-F238E27FC236}">
              <a16:creationId xmlns:a16="http://schemas.microsoft.com/office/drawing/2014/main" id="{E8B96494-B8AB-4677-B179-3176ABCAD12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1" name="正方形/長方形 110">
          <a:extLst>
            <a:ext uri="{FF2B5EF4-FFF2-40B4-BE49-F238E27FC236}">
              <a16:creationId xmlns:a16="http://schemas.microsoft.com/office/drawing/2014/main" id="{604C9BAD-221C-498A-8AA9-D52BDA3683F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2" name="正方形/長方形 111">
          <a:extLst>
            <a:ext uri="{FF2B5EF4-FFF2-40B4-BE49-F238E27FC236}">
              <a16:creationId xmlns:a16="http://schemas.microsoft.com/office/drawing/2014/main" id="{7C0A5F3F-64D3-4F76-A0D0-5ADE24D5DAD2}"/>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13" name="正方形/長方形 112">
          <a:extLst>
            <a:ext uri="{FF2B5EF4-FFF2-40B4-BE49-F238E27FC236}">
              <a16:creationId xmlns:a16="http://schemas.microsoft.com/office/drawing/2014/main" id="{1FF204A4-04BE-4D2F-845C-A5C5189FF65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14" name="正方形/長方形 113">
          <a:extLst>
            <a:ext uri="{FF2B5EF4-FFF2-40B4-BE49-F238E27FC236}">
              <a16:creationId xmlns:a16="http://schemas.microsoft.com/office/drawing/2014/main" id="{BA4E02A2-24C7-4571-B369-4C9DDE75B0B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15" name="正方形/長方形 114">
          <a:extLst>
            <a:ext uri="{FF2B5EF4-FFF2-40B4-BE49-F238E27FC236}">
              <a16:creationId xmlns:a16="http://schemas.microsoft.com/office/drawing/2014/main" id="{CA8978AC-DA84-4236-A599-765FB4AF327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16" name="正方形/長方形 115">
          <a:extLst>
            <a:ext uri="{FF2B5EF4-FFF2-40B4-BE49-F238E27FC236}">
              <a16:creationId xmlns:a16="http://schemas.microsoft.com/office/drawing/2014/main" id="{450608CA-B172-4C25-A0E4-D019264BDAF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17" name="正方形/長方形 116">
          <a:extLst>
            <a:ext uri="{FF2B5EF4-FFF2-40B4-BE49-F238E27FC236}">
              <a16:creationId xmlns:a16="http://schemas.microsoft.com/office/drawing/2014/main" id="{20180D23-7A3E-49C6-85F4-9E907159F9C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18" name="正方形/長方形 117">
          <a:extLst>
            <a:ext uri="{FF2B5EF4-FFF2-40B4-BE49-F238E27FC236}">
              <a16:creationId xmlns:a16="http://schemas.microsoft.com/office/drawing/2014/main" id="{88D559ED-7731-4FE2-8FDF-D45AC0B1733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19" name="正方形/長方形 118">
          <a:extLst>
            <a:ext uri="{FF2B5EF4-FFF2-40B4-BE49-F238E27FC236}">
              <a16:creationId xmlns:a16="http://schemas.microsoft.com/office/drawing/2014/main" id="{5C64981B-926A-4754-B189-BAC0B76C3A0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20" name="正方形/長方形 119">
          <a:extLst>
            <a:ext uri="{FF2B5EF4-FFF2-40B4-BE49-F238E27FC236}">
              <a16:creationId xmlns:a16="http://schemas.microsoft.com/office/drawing/2014/main" id="{4A244422-0E29-48A5-977A-D2E4D128C0C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21" name="正方形/長方形 120">
          <a:extLst>
            <a:ext uri="{FF2B5EF4-FFF2-40B4-BE49-F238E27FC236}">
              <a16:creationId xmlns:a16="http://schemas.microsoft.com/office/drawing/2014/main" id="{4C66972A-5BB1-4027-9F33-6C9EDCB56A5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22" name="正方形/長方形 121">
          <a:extLst>
            <a:ext uri="{FF2B5EF4-FFF2-40B4-BE49-F238E27FC236}">
              <a16:creationId xmlns:a16="http://schemas.microsoft.com/office/drawing/2014/main" id="{0BF9BD9A-6D9C-46B1-833E-BC375BCED7C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23" name="正方形/長方形 122">
          <a:extLst>
            <a:ext uri="{FF2B5EF4-FFF2-40B4-BE49-F238E27FC236}">
              <a16:creationId xmlns:a16="http://schemas.microsoft.com/office/drawing/2014/main" id="{E7BA7DFF-61FA-43F6-8E77-2782AFE67B9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24" name="正方形/長方形 123">
          <a:extLst>
            <a:ext uri="{FF2B5EF4-FFF2-40B4-BE49-F238E27FC236}">
              <a16:creationId xmlns:a16="http://schemas.microsoft.com/office/drawing/2014/main" id="{5B968529-C6EE-4259-B27E-C424CDD1A36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25" name="正方形/長方形 124">
          <a:extLst>
            <a:ext uri="{FF2B5EF4-FFF2-40B4-BE49-F238E27FC236}">
              <a16:creationId xmlns:a16="http://schemas.microsoft.com/office/drawing/2014/main" id="{A029A644-9642-4B5A-8D18-EBFC65DC27A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26" name="正方形/長方形 125">
          <a:extLst>
            <a:ext uri="{FF2B5EF4-FFF2-40B4-BE49-F238E27FC236}">
              <a16:creationId xmlns:a16="http://schemas.microsoft.com/office/drawing/2014/main" id="{9325AB0F-5B81-4F7B-BFB3-2700AECEE05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27" name="正方形/長方形 126">
          <a:extLst>
            <a:ext uri="{FF2B5EF4-FFF2-40B4-BE49-F238E27FC236}">
              <a16:creationId xmlns:a16="http://schemas.microsoft.com/office/drawing/2014/main" id="{4AFE580A-7AD4-4469-87BE-608F4C3457A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28" name="正方形/長方形 127">
          <a:extLst>
            <a:ext uri="{FF2B5EF4-FFF2-40B4-BE49-F238E27FC236}">
              <a16:creationId xmlns:a16="http://schemas.microsoft.com/office/drawing/2014/main" id="{C23C10A7-E84B-4C73-B4C8-FB6AD9BA934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29" name="正方形/長方形 128">
          <a:extLst>
            <a:ext uri="{FF2B5EF4-FFF2-40B4-BE49-F238E27FC236}">
              <a16:creationId xmlns:a16="http://schemas.microsoft.com/office/drawing/2014/main" id="{00893DE9-A5B5-4C1F-8F45-95ED42B3274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30" name="正方形/長方形 129">
          <a:extLst>
            <a:ext uri="{FF2B5EF4-FFF2-40B4-BE49-F238E27FC236}">
              <a16:creationId xmlns:a16="http://schemas.microsoft.com/office/drawing/2014/main" id="{7A4D509A-6BB2-4FE9-B738-186748FA2F5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31" name="正方形/長方形 130">
          <a:extLst>
            <a:ext uri="{FF2B5EF4-FFF2-40B4-BE49-F238E27FC236}">
              <a16:creationId xmlns:a16="http://schemas.microsoft.com/office/drawing/2014/main" id="{292CEFD8-DA72-48CD-A87D-AE7FAE2CC88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32" name="正方形/長方形 131">
          <a:extLst>
            <a:ext uri="{FF2B5EF4-FFF2-40B4-BE49-F238E27FC236}">
              <a16:creationId xmlns:a16="http://schemas.microsoft.com/office/drawing/2014/main" id="{664BD2BE-2C00-444E-B9AC-BA3CFF36F31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33" name="正方形/長方形 132">
          <a:extLst>
            <a:ext uri="{FF2B5EF4-FFF2-40B4-BE49-F238E27FC236}">
              <a16:creationId xmlns:a16="http://schemas.microsoft.com/office/drawing/2014/main" id="{A3DA74D9-C9A4-47CB-BC7E-D2ADE71B818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34" name="正方形/長方形 133">
          <a:extLst>
            <a:ext uri="{FF2B5EF4-FFF2-40B4-BE49-F238E27FC236}">
              <a16:creationId xmlns:a16="http://schemas.microsoft.com/office/drawing/2014/main" id="{3E2BE3A8-6B7A-40EA-9F42-0B58E125C83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35" name="正方形/長方形 134">
          <a:extLst>
            <a:ext uri="{FF2B5EF4-FFF2-40B4-BE49-F238E27FC236}">
              <a16:creationId xmlns:a16="http://schemas.microsoft.com/office/drawing/2014/main" id="{888C1CCB-BA3F-47A0-A89F-57878670280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36" name="正方形/長方形 135">
          <a:extLst>
            <a:ext uri="{FF2B5EF4-FFF2-40B4-BE49-F238E27FC236}">
              <a16:creationId xmlns:a16="http://schemas.microsoft.com/office/drawing/2014/main" id="{82136332-BEB9-4553-81EC-6D2C536AEA8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37" name="テキスト ボックス 136">
          <a:extLst>
            <a:ext uri="{FF2B5EF4-FFF2-40B4-BE49-F238E27FC236}">
              <a16:creationId xmlns:a16="http://schemas.microsoft.com/office/drawing/2014/main" id="{A8895A95-5B83-4049-80AD-AF95C0C823C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38" name="直線コネクタ 137">
          <a:extLst>
            <a:ext uri="{FF2B5EF4-FFF2-40B4-BE49-F238E27FC236}">
              <a16:creationId xmlns:a16="http://schemas.microsoft.com/office/drawing/2014/main" id="{821283A5-134A-4CCC-92D4-F4B84E51A1E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39" name="テキスト ボックス 138">
          <a:extLst>
            <a:ext uri="{FF2B5EF4-FFF2-40B4-BE49-F238E27FC236}">
              <a16:creationId xmlns:a16="http://schemas.microsoft.com/office/drawing/2014/main" id="{0A80F160-D3A4-4455-95C2-F67DD73DC559}"/>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40" name="直線コネクタ 139">
          <a:extLst>
            <a:ext uri="{FF2B5EF4-FFF2-40B4-BE49-F238E27FC236}">
              <a16:creationId xmlns:a16="http://schemas.microsoft.com/office/drawing/2014/main" id="{5157D1C2-31A0-4708-A3C5-58502AE6A42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41" name="テキスト ボックス 140">
          <a:extLst>
            <a:ext uri="{FF2B5EF4-FFF2-40B4-BE49-F238E27FC236}">
              <a16:creationId xmlns:a16="http://schemas.microsoft.com/office/drawing/2014/main" id="{D893BB0F-D83C-4E30-8CE4-AD5D27223E9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42" name="直線コネクタ 141">
          <a:extLst>
            <a:ext uri="{FF2B5EF4-FFF2-40B4-BE49-F238E27FC236}">
              <a16:creationId xmlns:a16="http://schemas.microsoft.com/office/drawing/2014/main" id="{C34CFF94-1A95-47B9-8744-DE426354A66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43" name="テキスト ボックス 142">
          <a:extLst>
            <a:ext uri="{FF2B5EF4-FFF2-40B4-BE49-F238E27FC236}">
              <a16:creationId xmlns:a16="http://schemas.microsoft.com/office/drawing/2014/main" id="{0AC96E7F-F92F-4C68-A5A2-1490902BC40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44" name="直線コネクタ 143">
          <a:extLst>
            <a:ext uri="{FF2B5EF4-FFF2-40B4-BE49-F238E27FC236}">
              <a16:creationId xmlns:a16="http://schemas.microsoft.com/office/drawing/2014/main" id="{35FC4AFD-695E-4DA8-B6EB-6BA7849EA45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45" name="テキスト ボックス 144">
          <a:extLst>
            <a:ext uri="{FF2B5EF4-FFF2-40B4-BE49-F238E27FC236}">
              <a16:creationId xmlns:a16="http://schemas.microsoft.com/office/drawing/2014/main" id="{8968870B-61D3-497E-A5C4-B6449FE8E54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46" name="直線コネクタ 145">
          <a:extLst>
            <a:ext uri="{FF2B5EF4-FFF2-40B4-BE49-F238E27FC236}">
              <a16:creationId xmlns:a16="http://schemas.microsoft.com/office/drawing/2014/main" id="{7B511C86-1E84-44F7-BE5D-A33EA513116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47" name="テキスト ボックス 146">
          <a:extLst>
            <a:ext uri="{FF2B5EF4-FFF2-40B4-BE49-F238E27FC236}">
              <a16:creationId xmlns:a16="http://schemas.microsoft.com/office/drawing/2014/main" id="{E473D54C-DFD9-47D2-AAC9-9F53301B396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48" name="直線コネクタ 147">
          <a:extLst>
            <a:ext uri="{FF2B5EF4-FFF2-40B4-BE49-F238E27FC236}">
              <a16:creationId xmlns:a16="http://schemas.microsoft.com/office/drawing/2014/main" id="{CC8AC972-6521-49E1-AA25-0589361E9DB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49" name="テキスト ボックス 148">
          <a:extLst>
            <a:ext uri="{FF2B5EF4-FFF2-40B4-BE49-F238E27FC236}">
              <a16:creationId xmlns:a16="http://schemas.microsoft.com/office/drawing/2014/main" id="{F30CAE88-9D42-4185-A0BF-89306ECA68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50" name="直線コネクタ 149">
          <a:extLst>
            <a:ext uri="{FF2B5EF4-FFF2-40B4-BE49-F238E27FC236}">
              <a16:creationId xmlns:a16="http://schemas.microsoft.com/office/drawing/2014/main" id="{19A1C165-D643-44DE-A65C-00E90278B69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51" name="テキスト ボックス 150">
          <a:extLst>
            <a:ext uri="{FF2B5EF4-FFF2-40B4-BE49-F238E27FC236}">
              <a16:creationId xmlns:a16="http://schemas.microsoft.com/office/drawing/2014/main" id="{81F085D4-3FAB-4B46-AA27-1A1C18B71AF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52" name="【一般廃棄物処理施設】&#10;有形固定資産減価償却率グラフ枠">
          <a:extLst>
            <a:ext uri="{FF2B5EF4-FFF2-40B4-BE49-F238E27FC236}">
              <a16:creationId xmlns:a16="http://schemas.microsoft.com/office/drawing/2014/main" id="{F95CD91E-1DE7-4EE3-AB0A-9559621FDFD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153" name="直線コネクタ 152">
          <a:extLst>
            <a:ext uri="{FF2B5EF4-FFF2-40B4-BE49-F238E27FC236}">
              <a16:creationId xmlns:a16="http://schemas.microsoft.com/office/drawing/2014/main" id="{75A711F9-2D67-4A64-AE8F-7B60B7973ADE}"/>
            </a:ext>
          </a:extLst>
        </xdr:cNvPr>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154" name="【一般廃棄物処理施設】&#10;有形固定資産減価償却率最小値テキスト">
          <a:extLst>
            <a:ext uri="{FF2B5EF4-FFF2-40B4-BE49-F238E27FC236}">
              <a16:creationId xmlns:a16="http://schemas.microsoft.com/office/drawing/2014/main" id="{DC5C3B18-15CC-433B-91E7-AE79249E500E}"/>
            </a:ext>
          </a:extLst>
        </xdr:cNvPr>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155" name="直線コネクタ 154">
          <a:extLst>
            <a:ext uri="{FF2B5EF4-FFF2-40B4-BE49-F238E27FC236}">
              <a16:creationId xmlns:a16="http://schemas.microsoft.com/office/drawing/2014/main" id="{FB158FDB-1F7A-4BC4-AB5C-2D45B3848153}"/>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156" name="【一般廃棄物処理施設】&#10;有形固定資産減価償却率最大値テキスト">
          <a:extLst>
            <a:ext uri="{FF2B5EF4-FFF2-40B4-BE49-F238E27FC236}">
              <a16:creationId xmlns:a16="http://schemas.microsoft.com/office/drawing/2014/main" id="{F035D8FC-82A3-4B21-910A-7044A5651573}"/>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157" name="直線コネクタ 156">
          <a:extLst>
            <a:ext uri="{FF2B5EF4-FFF2-40B4-BE49-F238E27FC236}">
              <a16:creationId xmlns:a16="http://schemas.microsoft.com/office/drawing/2014/main" id="{35BCB745-96BF-4D83-ABE3-DF82F434FF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160037</xdr:rowOff>
    </xdr:from>
    <xdr:ext cx="405111" cy="259045"/>
    <xdr:sp macro="" textlink="">
      <xdr:nvSpPr>
        <xdr:cNvPr id="158" name="【一般廃棄物処理施設】&#10;有形固定資産減価償却率平均値テキスト">
          <a:extLst>
            <a:ext uri="{FF2B5EF4-FFF2-40B4-BE49-F238E27FC236}">
              <a16:creationId xmlns:a16="http://schemas.microsoft.com/office/drawing/2014/main" id="{FE4F0A9A-E81A-4CA8-8D98-D351A13933F6}"/>
            </a:ext>
          </a:extLst>
        </xdr:cNvPr>
        <xdr:cNvSpPr txBox="1"/>
      </xdr:nvSpPr>
      <xdr:spPr>
        <a:xfrm>
          <a:off x="163576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159" name="フローチャート: 判断 158">
          <a:extLst>
            <a:ext uri="{FF2B5EF4-FFF2-40B4-BE49-F238E27FC236}">
              <a16:creationId xmlns:a16="http://schemas.microsoft.com/office/drawing/2014/main" id="{4F28FDF7-8FC3-49B6-A184-73AB038C2ABD}"/>
            </a:ext>
          </a:extLst>
        </xdr:cNvPr>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160" name="フローチャート: 判断 159">
          <a:extLst>
            <a:ext uri="{FF2B5EF4-FFF2-40B4-BE49-F238E27FC236}">
              <a16:creationId xmlns:a16="http://schemas.microsoft.com/office/drawing/2014/main" id="{71889F93-D2B5-4F92-9F18-2B2252BD7293}"/>
            </a:ext>
          </a:extLst>
        </xdr:cNvPr>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125747</xdr:rowOff>
    </xdr:from>
    <xdr:ext cx="405111" cy="259045"/>
    <xdr:sp macro="" textlink="">
      <xdr:nvSpPr>
        <xdr:cNvPr id="161" name="n_1aveValue【一般廃棄物処理施設】&#10;有形固定資産減価償却率">
          <a:extLst>
            <a:ext uri="{FF2B5EF4-FFF2-40B4-BE49-F238E27FC236}">
              <a16:creationId xmlns:a16="http://schemas.microsoft.com/office/drawing/2014/main" id="{0B7A1CB7-9851-420C-9761-33029075DB48}"/>
            </a:ext>
          </a:extLst>
        </xdr:cNvPr>
        <xdr:cNvSpPr txBox="1"/>
      </xdr:nvSpPr>
      <xdr:spPr>
        <a:xfrm>
          <a:off x="1526604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6350</xdr:rowOff>
    </xdr:from>
    <xdr:to>
      <xdr:col>76</xdr:col>
      <xdr:colOff>165100</xdr:colOff>
      <xdr:row>37</xdr:row>
      <xdr:rowOff>107950</xdr:rowOff>
    </xdr:to>
    <xdr:sp macro="" textlink="">
      <xdr:nvSpPr>
        <xdr:cNvPr id="162" name="フローチャート: 判断 161">
          <a:extLst>
            <a:ext uri="{FF2B5EF4-FFF2-40B4-BE49-F238E27FC236}">
              <a16:creationId xmlns:a16="http://schemas.microsoft.com/office/drawing/2014/main" id="{CC24F856-199D-44B0-88FE-7D92165D6BE4}"/>
            </a:ext>
          </a:extLst>
        </xdr:cNvPr>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99077</xdr:rowOff>
    </xdr:from>
    <xdr:ext cx="405111" cy="259045"/>
    <xdr:sp macro="" textlink="">
      <xdr:nvSpPr>
        <xdr:cNvPr id="163" name="n_2aveValue【一般廃棄物処理施設】&#10;有形固定資産減価償却率">
          <a:extLst>
            <a:ext uri="{FF2B5EF4-FFF2-40B4-BE49-F238E27FC236}">
              <a16:creationId xmlns:a16="http://schemas.microsoft.com/office/drawing/2014/main" id="{34E7D2EF-8612-4884-8C9C-BD6313ABE1A6}"/>
            </a:ext>
          </a:extLst>
        </xdr:cNvPr>
        <xdr:cNvSpPr txBox="1"/>
      </xdr:nvSpPr>
      <xdr:spPr>
        <a:xfrm>
          <a:off x="14389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164" name="テキスト ボックス 163">
          <a:extLst>
            <a:ext uri="{FF2B5EF4-FFF2-40B4-BE49-F238E27FC236}">
              <a16:creationId xmlns:a16="http://schemas.microsoft.com/office/drawing/2014/main" id="{5998A8E0-2E0E-422E-8C94-462749558DA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65" name="テキスト ボックス 164">
          <a:extLst>
            <a:ext uri="{FF2B5EF4-FFF2-40B4-BE49-F238E27FC236}">
              <a16:creationId xmlns:a16="http://schemas.microsoft.com/office/drawing/2014/main" id="{E455D9B0-6E6F-4F02-B304-DBF359AECC3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66" name="テキスト ボックス 165">
          <a:extLst>
            <a:ext uri="{FF2B5EF4-FFF2-40B4-BE49-F238E27FC236}">
              <a16:creationId xmlns:a16="http://schemas.microsoft.com/office/drawing/2014/main" id="{8C184DC6-9F88-401C-8CC6-4473A10BCE4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67" name="テキスト ボックス 166">
          <a:extLst>
            <a:ext uri="{FF2B5EF4-FFF2-40B4-BE49-F238E27FC236}">
              <a16:creationId xmlns:a16="http://schemas.microsoft.com/office/drawing/2014/main" id="{7FAC402F-5AEA-418E-9AC3-A5E4110004D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68" name="テキスト ボックス 167">
          <a:extLst>
            <a:ext uri="{FF2B5EF4-FFF2-40B4-BE49-F238E27FC236}">
              <a16:creationId xmlns:a16="http://schemas.microsoft.com/office/drawing/2014/main" id="{0876FBC3-DDD1-496E-BB5C-381DB9B2A02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59690</xdr:rowOff>
    </xdr:from>
    <xdr:to>
      <xdr:col>81</xdr:col>
      <xdr:colOff>101600</xdr:colOff>
      <xdr:row>35</xdr:row>
      <xdr:rowOff>161290</xdr:rowOff>
    </xdr:to>
    <xdr:sp macro="" textlink="">
      <xdr:nvSpPr>
        <xdr:cNvPr id="169" name="楕円 168">
          <a:extLst>
            <a:ext uri="{FF2B5EF4-FFF2-40B4-BE49-F238E27FC236}">
              <a16:creationId xmlns:a16="http://schemas.microsoft.com/office/drawing/2014/main" id="{7986869C-7C6E-4424-9D1C-6E14C58E470B}"/>
            </a:ext>
          </a:extLst>
        </xdr:cNvPr>
        <xdr:cNvSpPr/>
      </xdr:nvSpPr>
      <xdr:spPr>
        <a:xfrm>
          <a:off x="15430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118745</xdr:rowOff>
    </xdr:from>
    <xdr:to>
      <xdr:col>76</xdr:col>
      <xdr:colOff>165100</xdr:colOff>
      <xdr:row>34</xdr:row>
      <xdr:rowOff>48895</xdr:rowOff>
    </xdr:to>
    <xdr:sp macro="" textlink="">
      <xdr:nvSpPr>
        <xdr:cNvPr id="170" name="楕円 169">
          <a:extLst>
            <a:ext uri="{FF2B5EF4-FFF2-40B4-BE49-F238E27FC236}">
              <a16:creationId xmlns:a16="http://schemas.microsoft.com/office/drawing/2014/main" id="{CB547AB0-6F08-4ADE-84F6-B404FDF3DF33}"/>
            </a:ext>
          </a:extLst>
        </xdr:cNvPr>
        <xdr:cNvSpPr/>
      </xdr:nvSpPr>
      <xdr:spPr>
        <a:xfrm>
          <a:off x="14541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169545</xdr:rowOff>
    </xdr:from>
    <xdr:to>
      <xdr:col>81</xdr:col>
      <xdr:colOff>50800</xdr:colOff>
      <xdr:row>35</xdr:row>
      <xdr:rowOff>110490</xdr:rowOff>
    </xdr:to>
    <xdr:cxnSp macro="">
      <xdr:nvCxnSpPr>
        <xdr:cNvPr id="171" name="直線コネクタ 170">
          <a:extLst>
            <a:ext uri="{FF2B5EF4-FFF2-40B4-BE49-F238E27FC236}">
              <a16:creationId xmlns:a16="http://schemas.microsoft.com/office/drawing/2014/main" id="{FB06FFFD-6334-4259-BCCC-DBE56E558DF1}"/>
            </a:ext>
          </a:extLst>
        </xdr:cNvPr>
        <xdr:cNvCxnSpPr/>
      </xdr:nvCxnSpPr>
      <xdr:spPr>
        <a:xfrm>
          <a:off x="14592300" y="5827395"/>
          <a:ext cx="8890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6367</xdr:rowOff>
    </xdr:from>
    <xdr:ext cx="405111" cy="259045"/>
    <xdr:sp macro="" textlink="">
      <xdr:nvSpPr>
        <xdr:cNvPr id="172" name="n_1mainValue【一般廃棄物処理施設】&#10;有形固定資産減価償却率">
          <a:extLst>
            <a:ext uri="{FF2B5EF4-FFF2-40B4-BE49-F238E27FC236}">
              <a16:creationId xmlns:a16="http://schemas.microsoft.com/office/drawing/2014/main" id="{CDABB78B-2701-42A2-8D1A-8D66D59E1342}"/>
            </a:ext>
          </a:extLst>
        </xdr:cNvPr>
        <xdr:cNvSpPr txBox="1"/>
      </xdr:nvSpPr>
      <xdr:spPr>
        <a:xfrm>
          <a:off x="15266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65422</xdr:rowOff>
    </xdr:from>
    <xdr:ext cx="405111" cy="259045"/>
    <xdr:sp macro="" textlink="">
      <xdr:nvSpPr>
        <xdr:cNvPr id="173" name="n_2mainValue【一般廃棄物処理施設】&#10;有形固定資産減価償却率">
          <a:extLst>
            <a:ext uri="{FF2B5EF4-FFF2-40B4-BE49-F238E27FC236}">
              <a16:creationId xmlns:a16="http://schemas.microsoft.com/office/drawing/2014/main" id="{677E74CE-B4C4-498D-8C05-A73059DB8BEF}"/>
            </a:ext>
          </a:extLst>
        </xdr:cNvPr>
        <xdr:cNvSpPr txBox="1"/>
      </xdr:nvSpPr>
      <xdr:spPr>
        <a:xfrm>
          <a:off x="143897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74" name="正方形/長方形 173">
          <a:extLst>
            <a:ext uri="{FF2B5EF4-FFF2-40B4-BE49-F238E27FC236}">
              <a16:creationId xmlns:a16="http://schemas.microsoft.com/office/drawing/2014/main" id="{AD494080-A02F-4861-897F-65317E03CBB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5" name="正方形/長方形 174">
          <a:extLst>
            <a:ext uri="{FF2B5EF4-FFF2-40B4-BE49-F238E27FC236}">
              <a16:creationId xmlns:a16="http://schemas.microsoft.com/office/drawing/2014/main" id="{8C392544-1559-49F9-B7BD-CCDB94E2B7E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76" name="正方形/長方形 175">
          <a:extLst>
            <a:ext uri="{FF2B5EF4-FFF2-40B4-BE49-F238E27FC236}">
              <a16:creationId xmlns:a16="http://schemas.microsoft.com/office/drawing/2014/main" id="{08303073-3255-4ABC-9BEC-AC78FC50EA5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77" name="正方形/長方形 176">
          <a:extLst>
            <a:ext uri="{FF2B5EF4-FFF2-40B4-BE49-F238E27FC236}">
              <a16:creationId xmlns:a16="http://schemas.microsoft.com/office/drawing/2014/main" id="{FCC287AB-E2C2-440A-8EDB-5A37EB4A8AC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78" name="正方形/長方形 177">
          <a:extLst>
            <a:ext uri="{FF2B5EF4-FFF2-40B4-BE49-F238E27FC236}">
              <a16:creationId xmlns:a16="http://schemas.microsoft.com/office/drawing/2014/main" id="{6ECBE744-4F37-4C92-931A-107EF8EC344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79" name="正方形/長方形 178">
          <a:extLst>
            <a:ext uri="{FF2B5EF4-FFF2-40B4-BE49-F238E27FC236}">
              <a16:creationId xmlns:a16="http://schemas.microsoft.com/office/drawing/2014/main" id="{343FDF71-6F5F-4C2F-93DC-52B894D3727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0" name="正方形/長方形 179">
          <a:extLst>
            <a:ext uri="{FF2B5EF4-FFF2-40B4-BE49-F238E27FC236}">
              <a16:creationId xmlns:a16="http://schemas.microsoft.com/office/drawing/2014/main" id="{CB060717-F211-40B6-BB8E-269F23C086C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1" name="正方形/長方形 180">
          <a:extLst>
            <a:ext uri="{FF2B5EF4-FFF2-40B4-BE49-F238E27FC236}">
              <a16:creationId xmlns:a16="http://schemas.microsoft.com/office/drawing/2014/main" id="{D63854A0-F23D-495E-B811-F4B81EE8CA3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82" name="テキスト ボックス 181">
          <a:extLst>
            <a:ext uri="{FF2B5EF4-FFF2-40B4-BE49-F238E27FC236}">
              <a16:creationId xmlns:a16="http://schemas.microsoft.com/office/drawing/2014/main" id="{08F7B4B9-937C-472D-B73A-B17D756C2FF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83" name="直線コネクタ 182">
          <a:extLst>
            <a:ext uri="{FF2B5EF4-FFF2-40B4-BE49-F238E27FC236}">
              <a16:creationId xmlns:a16="http://schemas.microsoft.com/office/drawing/2014/main" id="{FA0EE501-B053-4ACF-BDBC-3EA2E6A95D0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184" name="直線コネクタ 183">
          <a:extLst>
            <a:ext uri="{FF2B5EF4-FFF2-40B4-BE49-F238E27FC236}">
              <a16:creationId xmlns:a16="http://schemas.microsoft.com/office/drawing/2014/main" id="{1C912A1B-D9A4-4A68-80F7-4573D0B1A02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185" name="テキスト ボックス 184">
          <a:extLst>
            <a:ext uri="{FF2B5EF4-FFF2-40B4-BE49-F238E27FC236}">
              <a16:creationId xmlns:a16="http://schemas.microsoft.com/office/drawing/2014/main" id="{8F06E60D-9C17-4C62-B05E-70AE36EC8B12}"/>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186" name="直線コネクタ 185">
          <a:extLst>
            <a:ext uri="{FF2B5EF4-FFF2-40B4-BE49-F238E27FC236}">
              <a16:creationId xmlns:a16="http://schemas.microsoft.com/office/drawing/2014/main" id="{812C7488-3D15-4260-98A6-2D3466E488A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187" name="テキスト ボックス 186">
          <a:extLst>
            <a:ext uri="{FF2B5EF4-FFF2-40B4-BE49-F238E27FC236}">
              <a16:creationId xmlns:a16="http://schemas.microsoft.com/office/drawing/2014/main" id="{888FF6E0-4E52-4110-95D5-115BD1E5DF5C}"/>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188" name="直線コネクタ 187">
          <a:extLst>
            <a:ext uri="{FF2B5EF4-FFF2-40B4-BE49-F238E27FC236}">
              <a16:creationId xmlns:a16="http://schemas.microsoft.com/office/drawing/2014/main" id="{3D7EFCDA-79D5-4220-A4A3-8871AD63AA8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189" name="テキスト ボックス 188">
          <a:extLst>
            <a:ext uri="{FF2B5EF4-FFF2-40B4-BE49-F238E27FC236}">
              <a16:creationId xmlns:a16="http://schemas.microsoft.com/office/drawing/2014/main" id="{2D2252ED-4BDD-42EE-8170-19272C38B72A}"/>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190" name="直線コネクタ 189">
          <a:extLst>
            <a:ext uri="{FF2B5EF4-FFF2-40B4-BE49-F238E27FC236}">
              <a16:creationId xmlns:a16="http://schemas.microsoft.com/office/drawing/2014/main" id="{6BFC7CC5-5568-4FC7-B5F3-D2CFF872BEC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191" name="テキスト ボックス 190">
          <a:extLst>
            <a:ext uri="{FF2B5EF4-FFF2-40B4-BE49-F238E27FC236}">
              <a16:creationId xmlns:a16="http://schemas.microsoft.com/office/drawing/2014/main" id="{AE75D0BA-D52D-4F02-9AA1-860DE1907CDA}"/>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192" name="直線コネクタ 191">
          <a:extLst>
            <a:ext uri="{FF2B5EF4-FFF2-40B4-BE49-F238E27FC236}">
              <a16:creationId xmlns:a16="http://schemas.microsoft.com/office/drawing/2014/main" id="{7864E04A-8F69-4259-8BC3-223817C9E2C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193" name="テキスト ボックス 192">
          <a:extLst>
            <a:ext uri="{FF2B5EF4-FFF2-40B4-BE49-F238E27FC236}">
              <a16:creationId xmlns:a16="http://schemas.microsoft.com/office/drawing/2014/main" id="{D23C43FA-01CD-4021-911C-DC8CDD991412}"/>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194" name="直線コネクタ 193">
          <a:extLst>
            <a:ext uri="{FF2B5EF4-FFF2-40B4-BE49-F238E27FC236}">
              <a16:creationId xmlns:a16="http://schemas.microsoft.com/office/drawing/2014/main" id="{AD856421-06E8-405D-B6B6-1961CA9D855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195" name="テキスト ボックス 194">
          <a:extLst>
            <a:ext uri="{FF2B5EF4-FFF2-40B4-BE49-F238E27FC236}">
              <a16:creationId xmlns:a16="http://schemas.microsoft.com/office/drawing/2014/main" id="{E42CD88F-47DD-4C84-A226-90D1F0DA1643}"/>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96" name="直線コネクタ 195">
          <a:extLst>
            <a:ext uri="{FF2B5EF4-FFF2-40B4-BE49-F238E27FC236}">
              <a16:creationId xmlns:a16="http://schemas.microsoft.com/office/drawing/2014/main" id="{1A440466-BF00-497F-BFAC-C6255F257BE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97" name="テキスト ボックス 196">
          <a:extLst>
            <a:ext uri="{FF2B5EF4-FFF2-40B4-BE49-F238E27FC236}">
              <a16:creationId xmlns:a16="http://schemas.microsoft.com/office/drawing/2014/main" id="{107BA8C5-47C9-413C-ABC0-E8BE926DB86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98" name="【一般廃棄物処理施設】&#10;一人当たり有形固定資産（償却資産）額グラフ枠">
          <a:extLst>
            <a:ext uri="{FF2B5EF4-FFF2-40B4-BE49-F238E27FC236}">
              <a16:creationId xmlns:a16="http://schemas.microsoft.com/office/drawing/2014/main" id="{4702A71F-A28C-40E1-B0EF-94D7EE8DC1F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199" name="直線コネクタ 198">
          <a:extLst>
            <a:ext uri="{FF2B5EF4-FFF2-40B4-BE49-F238E27FC236}">
              <a16:creationId xmlns:a16="http://schemas.microsoft.com/office/drawing/2014/main" id="{EBC31B15-259B-496B-ADD0-9C14D1D52BEF}"/>
            </a:ext>
          </a:extLst>
        </xdr:cNvPr>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200" name="【一般廃棄物処理施設】&#10;一人当たり有形固定資産（償却資産）額最小値テキスト">
          <a:extLst>
            <a:ext uri="{FF2B5EF4-FFF2-40B4-BE49-F238E27FC236}">
              <a16:creationId xmlns:a16="http://schemas.microsoft.com/office/drawing/2014/main" id="{B636191C-75EA-484A-8C1E-5A9192B855F5}"/>
            </a:ext>
          </a:extLst>
        </xdr:cNvPr>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201" name="直線コネクタ 200">
          <a:extLst>
            <a:ext uri="{FF2B5EF4-FFF2-40B4-BE49-F238E27FC236}">
              <a16:creationId xmlns:a16="http://schemas.microsoft.com/office/drawing/2014/main" id="{7019ABAC-1DFB-4817-930A-B1521800618F}"/>
            </a:ext>
          </a:extLst>
        </xdr:cNvPr>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202" name="【一般廃棄物処理施設】&#10;一人当たり有形固定資産（償却資産）額最大値テキスト">
          <a:extLst>
            <a:ext uri="{FF2B5EF4-FFF2-40B4-BE49-F238E27FC236}">
              <a16:creationId xmlns:a16="http://schemas.microsoft.com/office/drawing/2014/main" id="{55337A8C-6643-4761-B5D6-AD59327F6836}"/>
            </a:ext>
          </a:extLst>
        </xdr:cNvPr>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203" name="直線コネクタ 202">
          <a:extLst>
            <a:ext uri="{FF2B5EF4-FFF2-40B4-BE49-F238E27FC236}">
              <a16:creationId xmlns:a16="http://schemas.microsoft.com/office/drawing/2014/main" id="{7C45097D-0F83-410B-88A3-6EF3F3C036D2}"/>
            </a:ext>
          </a:extLst>
        </xdr:cNvPr>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139770</xdr:rowOff>
    </xdr:from>
    <xdr:ext cx="599010" cy="259045"/>
    <xdr:sp macro="" textlink="">
      <xdr:nvSpPr>
        <xdr:cNvPr id="204" name="【一般廃棄物処理施設】&#10;一人当たり有形固定資産（償却資産）額平均値テキスト">
          <a:extLst>
            <a:ext uri="{FF2B5EF4-FFF2-40B4-BE49-F238E27FC236}">
              <a16:creationId xmlns:a16="http://schemas.microsoft.com/office/drawing/2014/main" id="{912D926A-0AA6-4D6B-8011-8586DE17FCB1}"/>
            </a:ext>
          </a:extLst>
        </xdr:cNvPr>
        <xdr:cNvSpPr txBox="1"/>
      </xdr:nvSpPr>
      <xdr:spPr>
        <a:xfrm>
          <a:off x="22199600" y="699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205" name="フローチャート: 判断 204">
          <a:extLst>
            <a:ext uri="{FF2B5EF4-FFF2-40B4-BE49-F238E27FC236}">
              <a16:creationId xmlns:a16="http://schemas.microsoft.com/office/drawing/2014/main" id="{4BAE1DCD-28B3-431C-BF9B-9A369164E374}"/>
            </a:ext>
          </a:extLst>
        </xdr:cNvPr>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206" name="フローチャート: 判断 205">
          <a:extLst>
            <a:ext uri="{FF2B5EF4-FFF2-40B4-BE49-F238E27FC236}">
              <a16:creationId xmlns:a16="http://schemas.microsoft.com/office/drawing/2014/main" id="{A90FF890-CB90-4E46-BF34-3464DEF77F63}"/>
            </a:ext>
          </a:extLst>
        </xdr:cNvPr>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102716</xdr:rowOff>
    </xdr:from>
    <xdr:ext cx="599010" cy="259045"/>
    <xdr:sp macro="" textlink="">
      <xdr:nvSpPr>
        <xdr:cNvPr id="207" name="n_1aveValue【一般廃棄物処理施設】&#10;一人当たり有形固定資産（償却資産）額">
          <a:extLst>
            <a:ext uri="{FF2B5EF4-FFF2-40B4-BE49-F238E27FC236}">
              <a16:creationId xmlns:a16="http://schemas.microsoft.com/office/drawing/2014/main" id="{70FB5B95-8F9D-4A01-92D9-BF6F472C90D3}"/>
            </a:ext>
          </a:extLst>
        </xdr:cNvPr>
        <xdr:cNvSpPr txBox="1"/>
      </xdr:nvSpPr>
      <xdr:spPr>
        <a:xfrm>
          <a:off x="210110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1030</xdr:rowOff>
    </xdr:from>
    <xdr:to>
      <xdr:col>107</xdr:col>
      <xdr:colOff>101600</xdr:colOff>
      <xdr:row>41</xdr:row>
      <xdr:rowOff>102630</xdr:rowOff>
    </xdr:to>
    <xdr:sp macro="" textlink="">
      <xdr:nvSpPr>
        <xdr:cNvPr id="208" name="フローチャート: 判断 207">
          <a:extLst>
            <a:ext uri="{FF2B5EF4-FFF2-40B4-BE49-F238E27FC236}">
              <a16:creationId xmlns:a16="http://schemas.microsoft.com/office/drawing/2014/main" id="{3C9F78C5-C703-4701-B14A-1858F6D1C99A}"/>
            </a:ext>
          </a:extLst>
        </xdr:cNvPr>
        <xdr:cNvSpPr/>
      </xdr:nvSpPr>
      <xdr:spPr>
        <a:xfrm>
          <a:off x="20383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119157</xdr:rowOff>
    </xdr:from>
    <xdr:ext cx="599010" cy="259045"/>
    <xdr:sp macro="" textlink="">
      <xdr:nvSpPr>
        <xdr:cNvPr id="209" name="n_2aveValue【一般廃棄物処理施設】&#10;一人当たり有形固定資産（償却資産）額">
          <a:extLst>
            <a:ext uri="{FF2B5EF4-FFF2-40B4-BE49-F238E27FC236}">
              <a16:creationId xmlns:a16="http://schemas.microsoft.com/office/drawing/2014/main" id="{1CD36209-1010-4C45-84BC-33D6E9442A7B}"/>
            </a:ext>
          </a:extLst>
        </xdr:cNvPr>
        <xdr:cNvSpPr txBox="1"/>
      </xdr:nvSpPr>
      <xdr:spPr>
        <a:xfrm>
          <a:off x="20134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10" name="テキスト ボックス 209">
          <a:extLst>
            <a:ext uri="{FF2B5EF4-FFF2-40B4-BE49-F238E27FC236}">
              <a16:creationId xmlns:a16="http://schemas.microsoft.com/office/drawing/2014/main" id="{9E2C1189-8382-42E5-81ED-CAB6FC0ACED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11" name="テキスト ボックス 210">
          <a:extLst>
            <a:ext uri="{FF2B5EF4-FFF2-40B4-BE49-F238E27FC236}">
              <a16:creationId xmlns:a16="http://schemas.microsoft.com/office/drawing/2014/main" id="{52234AF1-2A17-4858-BE4A-996C06F81E6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12" name="テキスト ボックス 211">
          <a:extLst>
            <a:ext uri="{FF2B5EF4-FFF2-40B4-BE49-F238E27FC236}">
              <a16:creationId xmlns:a16="http://schemas.microsoft.com/office/drawing/2014/main" id="{A302F96E-1FA8-447F-B0D5-76FDC5222B9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13" name="テキスト ボックス 212">
          <a:extLst>
            <a:ext uri="{FF2B5EF4-FFF2-40B4-BE49-F238E27FC236}">
              <a16:creationId xmlns:a16="http://schemas.microsoft.com/office/drawing/2014/main" id="{6D77D0D1-23E3-4B09-BA7E-C2EC6BBE806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14" name="テキスト ボックス 213">
          <a:extLst>
            <a:ext uri="{FF2B5EF4-FFF2-40B4-BE49-F238E27FC236}">
              <a16:creationId xmlns:a16="http://schemas.microsoft.com/office/drawing/2014/main" id="{EF5050A9-CB1A-4606-BFFA-34931BE195B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33915</xdr:rowOff>
    </xdr:from>
    <xdr:to>
      <xdr:col>112</xdr:col>
      <xdr:colOff>38100</xdr:colOff>
      <xdr:row>42</xdr:row>
      <xdr:rowOff>135515</xdr:rowOff>
    </xdr:to>
    <xdr:sp macro="" textlink="">
      <xdr:nvSpPr>
        <xdr:cNvPr id="215" name="楕円 214">
          <a:extLst>
            <a:ext uri="{FF2B5EF4-FFF2-40B4-BE49-F238E27FC236}">
              <a16:creationId xmlns:a16="http://schemas.microsoft.com/office/drawing/2014/main" id="{97A275F1-4444-4AAA-A5B5-113E5EB5620F}"/>
            </a:ext>
          </a:extLst>
        </xdr:cNvPr>
        <xdr:cNvSpPr/>
      </xdr:nvSpPr>
      <xdr:spPr>
        <a:xfrm>
          <a:off x="21272500" y="723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13996</xdr:rowOff>
    </xdr:from>
    <xdr:to>
      <xdr:col>107</xdr:col>
      <xdr:colOff>101600</xdr:colOff>
      <xdr:row>42</xdr:row>
      <xdr:rowOff>115596</xdr:rowOff>
    </xdr:to>
    <xdr:sp macro="" textlink="">
      <xdr:nvSpPr>
        <xdr:cNvPr id="216" name="楕円 215">
          <a:extLst>
            <a:ext uri="{FF2B5EF4-FFF2-40B4-BE49-F238E27FC236}">
              <a16:creationId xmlns:a16="http://schemas.microsoft.com/office/drawing/2014/main" id="{BDBDA5B9-9758-4140-B442-94D81F5FA51C}"/>
            </a:ext>
          </a:extLst>
        </xdr:cNvPr>
        <xdr:cNvSpPr/>
      </xdr:nvSpPr>
      <xdr:spPr>
        <a:xfrm>
          <a:off x="20383500" y="72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64796</xdr:rowOff>
    </xdr:from>
    <xdr:to>
      <xdr:col>111</xdr:col>
      <xdr:colOff>177800</xdr:colOff>
      <xdr:row>42</xdr:row>
      <xdr:rowOff>84715</xdr:rowOff>
    </xdr:to>
    <xdr:cxnSp macro="">
      <xdr:nvCxnSpPr>
        <xdr:cNvPr id="217" name="直線コネクタ 216">
          <a:extLst>
            <a:ext uri="{FF2B5EF4-FFF2-40B4-BE49-F238E27FC236}">
              <a16:creationId xmlns:a16="http://schemas.microsoft.com/office/drawing/2014/main" id="{2BD83FAA-337E-4632-B2D1-2D56D08264B7}"/>
            </a:ext>
          </a:extLst>
        </xdr:cNvPr>
        <xdr:cNvCxnSpPr/>
      </xdr:nvCxnSpPr>
      <xdr:spPr>
        <a:xfrm>
          <a:off x="20434300" y="7265696"/>
          <a:ext cx="889000" cy="1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126642</xdr:rowOff>
    </xdr:from>
    <xdr:ext cx="469744" cy="259045"/>
    <xdr:sp macro="" textlink="">
      <xdr:nvSpPr>
        <xdr:cNvPr id="218" name="n_1mainValue【一般廃棄物処理施設】&#10;一人当たり有形固定資産（償却資産）額">
          <a:extLst>
            <a:ext uri="{FF2B5EF4-FFF2-40B4-BE49-F238E27FC236}">
              <a16:creationId xmlns:a16="http://schemas.microsoft.com/office/drawing/2014/main" id="{48463882-2C95-46F6-B5A7-CA4568B3E631}"/>
            </a:ext>
          </a:extLst>
        </xdr:cNvPr>
        <xdr:cNvSpPr txBox="1"/>
      </xdr:nvSpPr>
      <xdr:spPr>
        <a:xfrm>
          <a:off x="21075728" y="732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106723</xdr:rowOff>
    </xdr:from>
    <xdr:ext cx="534377" cy="259045"/>
    <xdr:sp macro="" textlink="">
      <xdr:nvSpPr>
        <xdr:cNvPr id="219" name="n_2mainValue【一般廃棄物処理施設】&#10;一人当たり有形固定資産（償却資産）額">
          <a:extLst>
            <a:ext uri="{FF2B5EF4-FFF2-40B4-BE49-F238E27FC236}">
              <a16:creationId xmlns:a16="http://schemas.microsoft.com/office/drawing/2014/main" id="{0059052B-2BD5-4D67-B90C-FA62407F1EE7}"/>
            </a:ext>
          </a:extLst>
        </xdr:cNvPr>
        <xdr:cNvSpPr txBox="1"/>
      </xdr:nvSpPr>
      <xdr:spPr>
        <a:xfrm>
          <a:off x="20167111" y="730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20" name="正方形/長方形 219">
          <a:extLst>
            <a:ext uri="{FF2B5EF4-FFF2-40B4-BE49-F238E27FC236}">
              <a16:creationId xmlns:a16="http://schemas.microsoft.com/office/drawing/2014/main" id="{9CD33100-BB4B-4899-9DBC-74377D8B84A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21" name="正方形/長方形 220">
          <a:extLst>
            <a:ext uri="{FF2B5EF4-FFF2-40B4-BE49-F238E27FC236}">
              <a16:creationId xmlns:a16="http://schemas.microsoft.com/office/drawing/2014/main" id="{6EFA1B2A-40DD-4011-94EE-131EB799C44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22" name="正方形/長方形 221">
          <a:extLst>
            <a:ext uri="{FF2B5EF4-FFF2-40B4-BE49-F238E27FC236}">
              <a16:creationId xmlns:a16="http://schemas.microsoft.com/office/drawing/2014/main" id="{EDC8EFAA-65DE-4BBA-AC7D-39D7B1342B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23" name="正方形/長方形 222">
          <a:extLst>
            <a:ext uri="{FF2B5EF4-FFF2-40B4-BE49-F238E27FC236}">
              <a16:creationId xmlns:a16="http://schemas.microsoft.com/office/drawing/2014/main" id="{B1A41EC5-9948-4DE7-A8EC-157E6E2492C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24" name="正方形/長方形 223">
          <a:extLst>
            <a:ext uri="{FF2B5EF4-FFF2-40B4-BE49-F238E27FC236}">
              <a16:creationId xmlns:a16="http://schemas.microsoft.com/office/drawing/2014/main" id="{E878D8C4-AC81-4936-A803-947DCB80A83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25" name="正方形/長方形 224">
          <a:extLst>
            <a:ext uri="{FF2B5EF4-FFF2-40B4-BE49-F238E27FC236}">
              <a16:creationId xmlns:a16="http://schemas.microsoft.com/office/drawing/2014/main" id="{445C74FC-7409-4874-B4BF-D8E2E019199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6" name="正方形/長方形 225">
          <a:extLst>
            <a:ext uri="{FF2B5EF4-FFF2-40B4-BE49-F238E27FC236}">
              <a16:creationId xmlns:a16="http://schemas.microsoft.com/office/drawing/2014/main" id="{B85620BC-9F63-4846-9CAC-3B58E59A711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7" name="正方形/長方形 226">
          <a:extLst>
            <a:ext uri="{FF2B5EF4-FFF2-40B4-BE49-F238E27FC236}">
              <a16:creationId xmlns:a16="http://schemas.microsoft.com/office/drawing/2014/main" id="{F230FD0C-8325-4B84-8E7A-F6E32B5494C3}"/>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28" name="正方形/長方形 227">
          <a:extLst>
            <a:ext uri="{FF2B5EF4-FFF2-40B4-BE49-F238E27FC236}">
              <a16:creationId xmlns:a16="http://schemas.microsoft.com/office/drawing/2014/main" id="{B997D443-6DB8-4C17-9353-D9D674B353F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29" name="正方形/長方形 228">
          <a:extLst>
            <a:ext uri="{FF2B5EF4-FFF2-40B4-BE49-F238E27FC236}">
              <a16:creationId xmlns:a16="http://schemas.microsoft.com/office/drawing/2014/main" id="{EBFBE17A-E53E-44D6-9FF9-D0F9ECDD636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30" name="正方形/長方形 229">
          <a:extLst>
            <a:ext uri="{FF2B5EF4-FFF2-40B4-BE49-F238E27FC236}">
              <a16:creationId xmlns:a16="http://schemas.microsoft.com/office/drawing/2014/main" id="{03BC923C-6C5A-48F3-8449-3495E34E5E7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31" name="正方形/長方形 230">
          <a:extLst>
            <a:ext uri="{FF2B5EF4-FFF2-40B4-BE49-F238E27FC236}">
              <a16:creationId xmlns:a16="http://schemas.microsoft.com/office/drawing/2014/main" id="{4C99161E-71DB-4B3E-8D09-218F767C08C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32" name="正方形/長方形 231">
          <a:extLst>
            <a:ext uri="{FF2B5EF4-FFF2-40B4-BE49-F238E27FC236}">
              <a16:creationId xmlns:a16="http://schemas.microsoft.com/office/drawing/2014/main" id="{9E908FEC-33E6-40AD-BEF1-23D84EB9A1F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33" name="正方形/長方形 232">
          <a:extLst>
            <a:ext uri="{FF2B5EF4-FFF2-40B4-BE49-F238E27FC236}">
              <a16:creationId xmlns:a16="http://schemas.microsoft.com/office/drawing/2014/main" id="{559ADA73-3EC0-49C7-802C-AC82ED0E273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34" name="正方形/長方形 233">
          <a:extLst>
            <a:ext uri="{FF2B5EF4-FFF2-40B4-BE49-F238E27FC236}">
              <a16:creationId xmlns:a16="http://schemas.microsoft.com/office/drawing/2014/main" id="{F16C93B8-261F-46C3-A218-B5F55592E6A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35" name="正方形/長方形 234">
          <a:extLst>
            <a:ext uri="{FF2B5EF4-FFF2-40B4-BE49-F238E27FC236}">
              <a16:creationId xmlns:a16="http://schemas.microsoft.com/office/drawing/2014/main" id="{08A553F6-BF1A-4799-B9D7-009D584C77B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36" name="正方形/長方形 235">
          <a:extLst>
            <a:ext uri="{FF2B5EF4-FFF2-40B4-BE49-F238E27FC236}">
              <a16:creationId xmlns:a16="http://schemas.microsoft.com/office/drawing/2014/main" id="{65B73956-6B60-4AAB-9CC8-3B08D13EA69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37" name="正方形/長方形 236">
          <a:extLst>
            <a:ext uri="{FF2B5EF4-FFF2-40B4-BE49-F238E27FC236}">
              <a16:creationId xmlns:a16="http://schemas.microsoft.com/office/drawing/2014/main" id="{8C637804-B088-43AC-B2DF-12FB7AFF1C5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38" name="正方形/長方形 237">
          <a:extLst>
            <a:ext uri="{FF2B5EF4-FFF2-40B4-BE49-F238E27FC236}">
              <a16:creationId xmlns:a16="http://schemas.microsoft.com/office/drawing/2014/main" id="{DA730D07-C97A-43C4-857B-3B7DF5840A2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39" name="正方形/長方形 238">
          <a:extLst>
            <a:ext uri="{FF2B5EF4-FFF2-40B4-BE49-F238E27FC236}">
              <a16:creationId xmlns:a16="http://schemas.microsoft.com/office/drawing/2014/main" id="{38CE98F2-3FAA-4D7C-BD96-1EEB32CD5D8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40" name="正方形/長方形 239">
          <a:extLst>
            <a:ext uri="{FF2B5EF4-FFF2-40B4-BE49-F238E27FC236}">
              <a16:creationId xmlns:a16="http://schemas.microsoft.com/office/drawing/2014/main" id="{510E7397-6DC7-49C2-B36A-AAD8187AA3B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41" name="正方形/長方形 240">
          <a:extLst>
            <a:ext uri="{FF2B5EF4-FFF2-40B4-BE49-F238E27FC236}">
              <a16:creationId xmlns:a16="http://schemas.microsoft.com/office/drawing/2014/main" id="{5EDAA50E-B131-4031-B21F-3298F46FCCF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42" name="正方形/長方形 241">
          <a:extLst>
            <a:ext uri="{FF2B5EF4-FFF2-40B4-BE49-F238E27FC236}">
              <a16:creationId xmlns:a16="http://schemas.microsoft.com/office/drawing/2014/main" id="{749342E5-5707-4100-9D48-63DB2603CA3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43" name="正方形/長方形 242">
          <a:extLst>
            <a:ext uri="{FF2B5EF4-FFF2-40B4-BE49-F238E27FC236}">
              <a16:creationId xmlns:a16="http://schemas.microsoft.com/office/drawing/2014/main" id="{CF8CE0B5-5789-4D11-BECA-E2DAEA45F44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44" name="テキスト ボックス 243">
          <a:extLst>
            <a:ext uri="{FF2B5EF4-FFF2-40B4-BE49-F238E27FC236}">
              <a16:creationId xmlns:a16="http://schemas.microsoft.com/office/drawing/2014/main" id="{D1C72767-B215-4FA0-A393-5A4C732E582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45" name="直線コネクタ 244">
          <a:extLst>
            <a:ext uri="{FF2B5EF4-FFF2-40B4-BE49-F238E27FC236}">
              <a16:creationId xmlns:a16="http://schemas.microsoft.com/office/drawing/2014/main" id="{9911413D-12D4-478F-8B9A-770250ECF84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246" name="テキスト ボックス 245">
          <a:extLst>
            <a:ext uri="{FF2B5EF4-FFF2-40B4-BE49-F238E27FC236}">
              <a16:creationId xmlns:a16="http://schemas.microsoft.com/office/drawing/2014/main" id="{55EFA202-1A63-4F25-AB79-C1AEEF443B18}"/>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47" name="直線コネクタ 246">
          <a:extLst>
            <a:ext uri="{FF2B5EF4-FFF2-40B4-BE49-F238E27FC236}">
              <a16:creationId xmlns:a16="http://schemas.microsoft.com/office/drawing/2014/main" id="{43FFFE6A-78DC-415E-88F6-FC0F572F630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248" name="テキスト ボックス 247">
          <a:extLst>
            <a:ext uri="{FF2B5EF4-FFF2-40B4-BE49-F238E27FC236}">
              <a16:creationId xmlns:a16="http://schemas.microsoft.com/office/drawing/2014/main" id="{D36958A2-2D14-4EE5-B51C-532DE7BA9B06}"/>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49" name="直線コネクタ 248">
          <a:extLst>
            <a:ext uri="{FF2B5EF4-FFF2-40B4-BE49-F238E27FC236}">
              <a16:creationId xmlns:a16="http://schemas.microsoft.com/office/drawing/2014/main" id="{15EAC805-AAD8-4C60-809B-58630E4BA9A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50" name="テキスト ボックス 249">
          <a:extLst>
            <a:ext uri="{FF2B5EF4-FFF2-40B4-BE49-F238E27FC236}">
              <a16:creationId xmlns:a16="http://schemas.microsoft.com/office/drawing/2014/main" id="{AC179FFA-0886-4575-A25B-0614E3C482B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51" name="直線コネクタ 250">
          <a:extLst>
            <a:ext uri="{FF2B5EF4-FFF2-40B4-BE49-F238E27FC236}">
              <a16:creationId xmlns:a16="http://schemas.microsoft.com/office/drawing/2014/main" id="{ABAF6CBD-4D7C-4ABB-8FE6-FF5CC9A1C12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52" name="テキスト ボックス 251">
          <a:extLst>
            <a:ext uri="{FF2B5EF4-FFF2-40B4-BE49-F238E27FC236}">
              <a16:creationId xmlns:a16="http://schemas.microsoft.com/office/drawing/2014/main" id="{94A17B95-C660-4A13-8630-24A5810E415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53" name="直線コネクタ 252">
          <a:extLst>
            <a:ext uri="{FF2B5EF4-FFF2-40B4-BE49-F238E27FC236}">
              <a16:creationId xmlns:a16="http://schemas.microsoft.com/office/drawing/2014/main" id="{2A70C818-4C4F-4A8B-99AF-D5F66234122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54" name="テキスト ボックス 253">
          <a:extLst>
            <a:ext uri="{FF2B5EF4-FFF2-40B4-BE49-F238E27FC236}">
              <a16:creationId xmlns:a16="http://schemas.microsoft.com/office/drawing/2014/main" id="{DF159AB4-C5E2-4850-9F37-A88BCC7769A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55" name="直線コネクタ 254">
          <a:extLst>
            <a:ext uri="{FF2B5EF4-FFF2-40B4-BE49-F238E27FC236}">
              <a16:creationId xmlns:a16="http://schemas.microsoft.com/office/drawing/2014/main" id="{AD6B5F6E-75DD-4AC8-9DF0-2C6AA779B23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256" name="テキスト ボックス 255">
          <a:extLst>
            <a:ext uri="{FF2B5EF4-FFF2-40B4-BE49-F238E27FC236}">
              <a16:creationId xmlns:a16="http://schemas.microsoft.com/office/drawing/2014/main" id="{B047BEF8-3FCA-4C56-80AA-B25BEE5053B2}"/>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57" name="直線コネクタ 256">
          <a:extLst>
            <a:ext uri="{FF2B5EF4-FFF2-40B4-BE49-F238E27FC236}">
              <a16:creationId xmlns:a16="http://schemas.microsoft.com/office/drawing/2014/main" id="{D8CD695F-B594-4C28-9D04-94888FF86DB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58" name="テキスト ボックス 257">
          <a:extLst>
            <a:ext uri="{FF2B5EF4-FFF2-40B4-BE49-F238E27FC236}">
              <a16:creationId xmlns:a16="http://schemas.microsoft.com/office/drawing/2014/main" id="{4B3051BB-0124-4F0A-B636-CCCA640B0E0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59" name="【消防施設】&#10;有形固定資産減価償却率グラフ枠">
          <a:extLst>
            <a:ext uri="{FF2B5EF4-FFF2-40B4-BE49-F238E27FC236}">
              <a16:creationId xmlns:a16="http://schemas.microsoft.com/office/drawing/2014/main" id="{F3D000C9-C55E-4D32-A92A-A7DD15F10D3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260" name="直線コネクタ 259">
          <a:extLst>
            <a:ext uri="{FF2B5EF4-FFF2-40B4-BE49-F238E27FC236}">
              <a16:creationId xmlns:a16="http://schemas.microsoft.com/office/drawing/2014/main" id="{9ECF427C-0F67-497C-A2E2-E31B16C15FDC}"/>
            </a:ext>
          </a:extLst>
        </xdr:cNvPr>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261" name="【消防施設】&#10;有形固定資産減価償却率最小値テキスト">
          <a:extLst>
            <a:ext uri="{FF2B5EF4-FFF2-40B4-BE49-F238E27FC236}">
              <a16:creationId xmlns:a16="http://schemas.microsoft.com/office/drawing/2014/main" id="{33975838-292A-423B-8ECB-32899CF48AF4}"/>
            </a:ext>
          </a:extLst>
        </xdr:cNvPr>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262" name="直線コネクタ 261">
          <a:extLst>
            <a:ext uri="{FF2B5EF4-FFF2-40B4-BE49-F238E27FC236}">
              <a16:creationId xmlns:a16="http://schemas.microsoft.com/office/drawing/2014/main" id="{40305282-5C90-44DF-A358-9C89040C9531}"/>
            </a:ext>
          </a:extLst>
        </xdr:cNvPr>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263" name="【消防施設】&#10;有形固定資産減価償却率最大値テキスト">
          <a:extLst>
            <a:ext uri="{FF2B5EF4-FFF2-40B4-BE49-F238E27FC236}">
              <a16:creationId xmlns:a16="http://schemas.microsoft.com/office/drawing/2014/main" id="{81222AFB-BA4E-4877-95C9-50954D0523AF}"/>
            </a:ext>
          </a:extLst>
        </xdr:cNvPr>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264" name="直線コネクタ 263">
          <a:extLst>
            <a:ext uri="{FF2B5EF4-FFF2-40B4-BE49-F238E27FC236}">
              <a16:creationId xmlns:a16="http://schemas.microsoft.com/office/drawing/2014/main" id="{6C4662B2-16FF-436B-9E2A-DCE61768B878}"/>
            </a:ext>
          </a:extLst>
        </xdr:cNvPr>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265" name="【消防施設】&#10;有形固定資産減価償却率平均値テキスト">
          <a:extLst>
            <a:ext uri="{FF2B5EF4-FFF2-40B4-BE49-F238E27FC236}">
              <a16:creationId xmlns:a16="http://schemas.microsoft.com/office/drawing/2014/main" id="{B584459F-77D6-4AD1-9150-854C5052A116}"/>
            </a:ext>
          </a:extLst>
        </xdr:cNvPr>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266" name="フローチャート: 判断 265">
          <a:extLst>
            <a:ext uri="{FF2B5EF4-FFF2-40B4-BE49-F238E27FC236}">
              <a16:creationId xmlns:a16="http://schemas.microsoft.com/office/drawing/2014/main" id="{D798232F-0407-405B-ABA6-CAC954AD0025}"/>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267" name="フローチャート: 判断 266">
          <a:extLst>
            <a:ext uri="{FF2B5EF4-FFF2-40B4-BE49-F238E27FC236}">
              <a16:creationId xmlns:a16="http://schemas.microsoft.com/office/drawing/2014/main" id="{7821CC19-E416-4D96-9853-A3B0290A3501}"/>
            </a:ext>
          </a:extLst>
        </xdr:cNvPr>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23513</xdr:rowOff>
    </xdr:from>
    <xdr:ext cx="405111" cy="259045"/>
    <xdr:sp macro="" textlink="">
      <xdr:nvSpPr>
        <xdr:cNvPr id="268" name="n_1aveValue【消防施設】&#10;有形固定資産減価償却率">
          <a:extLst>
            <a:ext uri="{FF2B5EF4-FFF2-40B4-BE49-F238E27FC236}">
              <a16:creationId xmlns:a16="http://schemas.microsoft.com/office/drawing/2014/main" id="{6BAF4CB9-F16F-43D7-AB69-6541F40DB487}"/>
            </a:ext>
          </a:extLst>
        </xdr:cNvPr>
        <xdr:cNvSpPr txBox="1"/>
      </xdr:nvSpPr>
      <xdr:spPr>
        <a:xfrm>
          <a:off x="15266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69214</xdr:rowOff>
    </xdr:from>
    <xdr:to>
      <xdr:col>76</xdr:col>
      <xdr:colOff>165100</xdr:colOff>
      <xdr:row>82</xdr:row>
      <xdr:rowOff>170814</xdr:rowOff>
    </xdr:to>
    <xdr:sp macro="" textlink="">
      <xdr:nvSpPr>
        <xdr:cNvPr id="269" name="フローチャート: 判断 268">
          <a:extLst>
            <a:ext uri="{FF2B5EF4-FFF2-40B4-BE49-F238E27FC236}">
              <a16:creationId xmlns:a16="http://schemas.microsoft.com/office/drawing/2014/main" id="{18BDC535-B567-419A-86D6-C7E117225897}"/>
            </a:ext>
          </a:extLst>
        </xdr:cNvPr>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15891</xdr:rowOff>
    </xdr:from>
    <xdr:ext cx="405111" cy="259045"/>
    <xdr:sp macro="" textlink="">
      <xdr:nvSpPr>
        <xdr:cNvPr id="270" name="n_2aveValue【消防施設】&#10;有形固定資産減価償却率">
          <a:extLst>
            <a:ext uri="{FF2B5EF4-FFF2-40B4-BE49-F238E27FC236}">
              <a16:creationId xmlns:a16="http://schemas.microsoft.com/office/drawing/2014/main" id="{78A43296-5486-4DBC-998C-C0DBF6F6A279}"/>
            </a:ext>
          </a:extLst>
        </xdr:cNvPr>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72375D66-E385-4AFD-8C30-46FD25306E7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3EB3C600-1C9A-4841-93A0-DBE54DFE8B0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259806E8-FF21-49F2-A051-69388A8A77A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BD309511-AB0A-46BE-9220-D8BEC8EA0F2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521C8212-073C-42EF-A4DC-B8D6F54059B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44450</xdr:rowOff>
    </xdr:from>
    <xdr:to>
      <xdr:col>76</xdr:col>
      <xdr:colOff>165100</xdr:colOff>
      <xdr:row>83</xdr:row>
      <xdr:rowOff>146050</xdr:rowOff>
    </xdr:to>
    <xdr:sp macro="" textlink="">
      <xdr:nvSpPr>
        <xdr:cNvPr id="276" name="楕円 275">
          <a:extLst>
            <a:ext uri="{FF2B5EF4-FFF2-40B4-BE49-F238E27FC236}">
              <a16:creationId xmlns:a16="http://schemas.microsoft.com/office/drawing/2014/main" id="{FA51BCFB-3FB6-45A9-B22E-8F56DFD9FE15}"/>
            </a:ext>
          </a:extLst>
        </xdr:cNvPr>
        <xdr:cNvSpPr/>
      </xdr:nvSpPr>
      <xdr:spPr>
        <a:xfrm>
          <a:off x="1454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137177</xdr:rowOff>
    </xdr:from>
    <xdr:ext cx="405111" cy="259045"/>
    <xdr:sp macro="" textlink="">
      <xdr:nvSpPr>
        <xdr:cNvPr id="277" name="n_2mainValue【消防施設】&#10;有形固定資産減価償却率">
          <a:extLst>
            <a:ext uri="{FF2B5EF4-FFF2-40B4-BE49-F238E27FC236}">
              <a16:creationId xmlns:a16="http://schemas.microsoft.com/office/drawing/2014/main" id="{E52D6736-048C-4C35-AD7B-7DCF287061C2}"/>
            </a:ext>
          </a:extLst>
        </xdr:cNvPr>
        <xdr:cNvSpPr txBox="1"/>
      </xdr:nvSpPr>
      <xdr:spPr>
        <a:xfrm>
          <a:off x="14389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78" name="正方形/長方形 277">
          <a:extLst>
            <a:ext uri="{FF2B5EF4-FFF2-40B4-BE49-F238E27FC236}">
              <a16:creationId xmlns:a16="http://schemas.microsoft.com/office/drawing/2014/main" id="{8C428BC5-9CE3-4D1D-965D-85E735D72C2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79" name="正方形/長方形 278">
          <a:extLst>
            <a:ext uri="{FF2B5EF4-FFF2-40B4-BE49-F238E27FC236}">
              <a16:creationId xmlns:a16="http://schemas.microsoft.com/office/drawing/2014/main" id="{ED0D0C82-14C3-4CB1-8A7B-008D81AAA9F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0" name="正方形/長方形 279">
          <a:extLst>
            <a:ext uri="{FF2B5EF4-FFF2-40B4-BE49-F238E27FC236}">
              <a16:creationId xmlns:a16="http://schemas.microsoft.com/office/drawing/2014/main" id="{89906D46-C68A-4E12-96DA-6D39557C163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1" name="正方形/長方形 280">
          <a:extLst>
            <a:ext uri="{FF2B5EF4-FFF2-40B4-BE49-F238E27FC236}">
              <a16:creationId xmlns:a16="http://schemas.microsoft.com/office/drawing/2014/main" id="{EC892F95-063A-4EA7-8E4C-BE0ED7E8863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2" name="正方形/長方形 281">
          <a:extLst>
            <a:ext uri="{FF2B5EF4-FFF2-40B4-BE49-F238E27FC236}">
              <a16:creationId xmlns:a16="http://schemas.microsoft.com/office/drawing/2014/main" id="{92726B7C-A791-4F10-B066-DF5C2F95A75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83" name="正方形/長方形 282">
          <a:extLst>
            <a:ext uri="{FF2B5EF4-FFF2-40B4-BE49-F238E27FC236}">
              <a16:creationId xmlns:a16="http://schemas.microsoft.com/office/drawing/2014/main" id="{E38A8E12-7A20-4517-B92C-024A353ACF7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84" name="正方形/長方形 283">
          <a:extLst>
            <a:ext uri="{FF2B5EF4-FFF2-40B4-BE49-F238E27FC236}">
              <a16:creationId xmlns:a16="http://schemas.microsoft.com/office/drawing/2014/main" id="{A375E84E-DE4D-455D-BF78-834BAF4AE98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85" name="正方形/長方形 284">
          <a:extLst>
            <a:ext uri="{FF2B5EF4-FFF2-40B4-BE49-F238E27FC236}">
              <a16:creationId xmlns:a16="http://schemas.microsoft.com/office/drawing/2014/main" id="{2DD95979-80C6-4E09-B610-B0D0E4ACF00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DE08F864-AE44-41E8-A1E1-1A95072895A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87" name="直線コネクタ 286">
          <a:extLst>
            <a:ext uri="{FF2B5EF4-FFF2-40B4-BE49-F238E27FC236}">
              <a16:creationId xmlns:a16="http://schemas.microsoft.com/office/drawing/2014/main" id="{D5936155-ED0E-4E97-9120-35AA54F0C5A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288" name="直線コネクタ 287">
          <a:extLst>
            <a:ext uri="{FF2B5EF4-FFF2-40B4-BE49-F238E27FC236}">
              <a16:creationId xmlns:a16="http://schemas.microsoft.com/office/drawing/2014/main" id="{90D38804-8F99-441A-8791-C763B396D57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289" name="テキスト ボックス 288">
          <a:extLst>
            <a:ext uri="{FF2B5EF4-FFF2-40B4-BE49-F238E27FC236}">
              <a16:creationId xmlns:a16="http://schemas.microsoft.com/office/drawing/2014/main" id="{ACCB1D14-27A3-4A2A-BB6C-F29D0AEB211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290" name="直線コネクタ 289">
          <a:extLst>
            <a:ext uri="{FF2B5EF4-FFF2-40B4-BE49-F238E27FC236}">
              <a16:creationId xmlns:a16="http://schemas.microsoft.com/office/drawing/2014/main" id="{30DF6DAD-EFBE-4539-9EE9-4165654581D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291" name="テキスト ボックス 290">
          <a:extLst>
            <a:ext uri="{FF2B5EF4-FFF2-40B4-BE49-F238E27FC236}">
              <a16:creationId xmlns:a16="http://schemas.microsoft.com/office/drawing/2014/main" id="{D3506E27-BDF0-4CCB-A1DB-78FAA1AF07C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292" name="直線コネクタ 291">
          <a:extLst>
            <a:ext uri="{FF2B5EF4-FFF2-40B4-BE49-F238E27FC236}">
              <a16:creationId xmlns:a16="http://schemas.microsoft.com/office/drawing/2014/main" id="{B9619A1C-5EE6-4756-88C3-25E8B000F40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293" name="テキスト ボックス 292">
          <a:extLst>
            <a:ext uri="{FF2B5EF4-FFF2-40B4-BE49-F238E27FC236}">
              <a16:creationId xmlns:a16="http://schemas.microsoft.com/office/drawing/2014/main" id="{414DE6F8-2E23-499E-9DD1-F639B3854FD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294" name="直線コネクタ 293">
          <a:extLst>
            <a:ext uri="{FF2B5EF4-FFF2-40B4-BE49-F238E27FC236}">
              <a16:creationId xmlns:a16="http://schemas.microsoft.com/office/drawing/2014/main" id="{35B3ADAF-9F69-4A27-A4F9-8E02A317526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295" name="テキスト ボックス 294">
          <a:extLst>
            <a:ext uri="{FF2B5EF4-FFF2-40B4-BE49-F238E27FC236}">
              <a16:creationId xmlns:a16="http://schemas.microsoft.com/office/drawing/2014/main" id="{C6C4ADB6-47AA-48D0-A1E0-EE69114FB94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96" name="直線コネクタ 295">
          <a:extLst>
            <a:ext uri="{FF2B5EF4-FFF2-40B4-BE49-F238E27FC236}">
              <a16:creationId xmlns:a16="http://schemas.microsoft.com/office/drawing/2014/main" id="{347C2658-FAA9-44AD-8416-2C10687C132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97" name="テキスト ボックス 296">
          <a:extLst>
            <a:ext uri="{FF2B5EF4-FFF2-40B4-BE49-F238E27FC236}">
              <a16:creationId xmlns:a16="http://schemas.microsoft.com/office/drawing/2014/main" id="{124CA4BD-A55F-4C13-B9BC-D5A5C58F93D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98" name="【消防施設】&#10;一人当たり面積グラフ枠">
          <a:extLst>
            <a:ext uri="{FF2B5EF4-FFF2-40B4-BE49-F238E27FC236}">
              <a16:creationId xmlns:a16="http://schemas.microsoft.com/office/drawing/2014/main" id="{C3F86AF4-34D0-4493-B346-9DAD119C58C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299" name="直線コネクタ 298">
          <a:extLst>
            <a:ext uri="{FF2B5EF4-FFF2-40B4-BE49-F238E27FC236}">
              <a16:creationId xmlns:a16="http://schemas.microsoft.com/office/drawing/2014/main" id="{ACBA182F-D430-4E78-9545-14CF208AD035}"/>
            </a:ext>
          </a:extLst>
        </xdr:cNvPr>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300" name="【消防施設】&#10;一人当たり面積最小値テキスト">
          <a:extLst>
            <a:ext uri="{FF2B5EF4-FFF2-40B4-BE49-F238E27FC236}">
              <a16:creationId xmlns:a16="http://schemas.microsoft.com/office/drawing/2014/main" id="{2FB5F6BD-60C2-452A-B0DB-3D0E7C9E2B04}"/>
            </a:ext>
          </a:extLst>
        </xdr:cNvPr>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301" name="直線コネクタ 300">
          <a:extLst>
            <a:ext uri="{FF2B5EF4-FFF2-40B4-BE49-F238E27FC236}">
              <a16:creationId xmlns:a16="http://schemas.microsoft.com/office/drawing/2014/main" id="{2C509DD8-193B-4346-B07F-DEE5719F0098}"/>
            </a:ext>
          </a:extLst>
        </xdr:cNvPr>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302" name="【消防施設】&#10;一人当たり面積最大値テキスト">
          <a:extLst>
            <a:ext uri="{FF2B5EF4-FFF2-40B4-BE49-F238E27FC236}">
              <a16:creationId xmlns:a16="http://schemas.microsoft.com/office/drawing/2014/main" id="{9F5526ED-F017-4462-BDA6-02B77A9DFED3}"/>
            </a:ext>
          </a:extLst>
        </xdr:cNvPr>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303" name="直線コネクタ 302">
          <a:extLst>
            <a:ext uri="{FF2B5EF4-FFF2-40B4-BE49-F238E27FC236}">
              <a16:creationId xmlns:a16="http://schemas.microsoft.com/office/drawing/2014/main" id="{2C09EF36-6E10-4CDD-B3BC-080E40483A17}"/>
            </a:ext>
          </a:extLst>
        </xdr:cNvPr>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117975</xdr:rowOff>
    </xdr:from>
    <xdr:ext cx="469744" cy="259045"/>
    <xdr:sp macro="" textlink="">
      <xdr:nvSpPr>
        <xdr:cNvPr id="304" name="【消防施設】&#10;一人当たり面積平均値テキスト">
          <a:extLst>
            <a:ext uri="{FF2B5EF4-FFF2-40B4-BE49-F238E27FC236}">
              <a16:creationId xmlns:a16="http://schemas.microsoft.com/office/drawing/2014/main" id="{160E7964-5BBD-4956-8A38-C5D2CC1781FD}"/>
            </a:ext>
          </a:extLst>
        </xdr:cNvPr>
        <xdr:cNvSpPr txBox="1"/>
      </xdr:nvSpPr>
      <xdr:spPr>
        <a:xfrm>
          <a:off x="22199600" y="14519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305" name="フローチャート: 判断 304">
          <a:extLst>
            <a:ext uri="{FF2B5EF4-FFF2-40B4-BE49-F238E27FC236}">
              <a16:creationId xmlns:a16="http://schemas.microsoft.com/office/drawing/2014/main" id="{16953861-7A1E-45D4-BBF3-2F9976365088}"/>
            </a:ext>
          </a:extLst>
        </xdr:cNvPr>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306" name="フローチャート: 判断 305">
          <a:extLst>
            <a:ext uri="{FF2B5EF4-FFF2-40B4-BE49-F238E27FC236}">
              <a16:creationId xmlns:a16="http://schemas.microsoft.com/office/drawing/2014/main" id="{619624BB-46AD-4A08-AB85-BC13FFB96D9C}"/>
            </a:ext>
          </a:extLst>
        </xdr:cNvPr>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29990</xdr:rowOff>
    </xdr:from>
    <xdr:ext cx="469744" cy="259045"/>
    <xdr:sp macro="" textlink="">
      <xdr:nvSpPr>
        <xdr:cNvPr id="307" name="n_1aveValue【消防施設】&#10;一人当たり面積">
          <a:extLst>
            <a:ext uri="{FF2B5EF4-FFF2-40B4-BE49-F238E27FC236}">
              <a16:creationId xmlns:a16="http://schemas.microsoft.com/office/drawing/2014/main" id="{7C0F460A-7600-4456-B6D3-49DC722B58D5}"/>
            </a:ext>
          </a:extLst>
        </xdr:cNvPr>
        <xdr:cNvSpPr txBox="1"/>
      </xdr:nvSpPr>
      <xdr:spPr>
        <a:xfrm>
          <a:off x="21075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11988</xdr:rowOff>
    </xdr:from>
    <xdr:to>
      <xdr:col>107</xdr:col>
      <xdr:colOff>101600</xdr:colOff>
      <xdr:row>85</xdr:row>
      <xdr:rowOff>113588</xdr:rowOff>
    </xdr:to>
    <xdr:sp macro="" textlink="">
      <xdr:nvSpPr>
        <xdr:cNvPr id="308" name="フローチャート: 判断 307">
          <a:extLst>
            <a:ext uri="{FF2B5EF4-FFF2-40B4-BE49-F238E27FC236}">
              <a16:creationId xmlns:a16="http://schemas.microsoft.com/office/drawing/2014/main" id="{C4D7DBA3-7576-4099-90E1-6E2D0ABDD647}"/>
            </a:ext>
          </a:extLst>
        </xdr:cNvPr>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104715</xdr:rowOff>
    </xdr:from>
    <xdr:ext cx="469744" cy="259045"/>
    <xdr:sp macro="" textlink="">
      <xdr:nvSpPr>
        <xdr:cNvPr id="309" name="n_2aveValue【消防施設】&#10;一人当たり面積">
          <a:extLst>
            <a:ext uri="{FF2B5EF4-FFF2-40B4-BE49-F238E27FC236}">
              <a16:creationId xmlns:a16="http://schemas.microsoft.com/office/drawing/2014/main" id="{48E6A77E-0C7C-42F8-A525-6617A24D8002}"/>
            </a:ext>
          </a:extLst>
        </xdr:cNvPr>
        <xdr:cNvSpPr txBox="1"/>
      </xdr:nvSpPr>
      <xdr:spPr>
        <a:xfrm>
          <a:off x="20199427" y="1467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C5989DE2-D577-4F96-8CC3-FE93CB0A3FE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757900B1-3C83-48AD-B43A-17C4B79D925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6C5E6820-BFEC-4D7C-BDDD-11C6D207F68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A27A8567-A03B-4F7D-8EFD-E1F7FE19AA9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CABDD682-CB6B-4ACE-83FE-A0D4C66B088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88342</xdr:rowOff>
    </xdr:from>
    <xdr:to>
      <xdr:col>107</xdr:col>
      <xdr:colOff>101600</xdr:colOff>
      <xdr:row>84</xdr:row>
      <xdr:rowOff>18492</xdr:rowOff>
    </xdr:to>
    <xdr:sp macro="" textlink="">
      <xdr:nvSpPr>
        <xdr:cNvPr id="315" name="楕円 314">
          <a:extLst>
            <a:ext uri="{FF2B5EF4-FFF2-40B4-BE49-F238E27FC236}">
              <a16:creationId xmlns:a16="http://schemas.microsoft.com/office/drawing/2014/main" id="{1FF9471B-187A-4D86-99DD-36F9A60FF70C}"/>
            </a:ext>
          </a:extLst>
        </xdr:cNvPr>
        <xdr:cNvSpPr/>
      </xdr:nvSpPr>
      <xdr:spPr>
        <a:xfrm>
          <a:off x="20383500" y="1431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35019</xdr:rowOff>
    </xdr:from>
    <xdr:ext cx="469744" cy="259045"/>
    <xdr:sp macro="" textlink="">
      <xdr:nvSpPr>
        <xdr:cNvPr id="316" name="n_2mainValue【消防施設】&#10;一人当たり面積">
          <a:extLst>
            <a:ext uri="{FF2B5EF4-FFF2-40B4-BE49-F238E27FC236}">
              <a16:creationId xmlns:a16="http://schemas.microsoft.com/office/drawing/2014/main" id="{0B2E0541-7138-47A5-97CD-11BFF1AF668E}"/>
            </a:ext>
          </a:extLst>
        </xdr:cNvPr>
        <xdr:cNvSpPr txBox="1"/>
      </xdr:nvSpPr>
      <xdr:spPr>
        <a:xfrm>
          <a:off x="20199427" y="1409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17" name="正方形/長方形 316">
          <a:extLst>
            <a:ext uri="{FF2B5EF4-FFF2-40B4-BE49-F238E27FC236}">
              <a16:creationId xmlns:a16="http://schemas.microsoft.com/office/drawing/2014/main" id="{2FCA3466-A273-41DE-A6A8-E9ACA3F06BA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18" name="正方形/長方形 317">
          <a:extLst>
            <a:ext uri="{FF2B5EF4-FFF2-40B4-BE49-F238E27FC236}">
              <a16:creationId xmlns:a16="http://schemas.microsoft.com/office/drawing/2014/main" id="{36891069-DCCF-4F22-8F8A-4433DAF6D10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19" name="正方形/長方形 318">
          <a:extLst>
            <a:ext uri="{FF2B5EF4-FFF2-40B4-BE49-F238E27FC236}">
              <a16:creationId xmlns:a16="http://schemas.microsoft.com/office/drawing/2014/main" id="{FFE8E1B1-B6A2-438E-9FD7-DAB849A60B0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20" name="正方形/長方形 319">
          <a:extLst>
            <a:ext uri="{FF2B5EF4-FFF2-40B4-BE49-F238E27FC236}">
              <a16:creationId xmlns:a16="http://schemas.microsoft.com/office/drawing/2014/main" id="{34A12647-CDFC-41D4-BE50-CA8199C845D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21" name="正方形/長方形 320">
          <a:extLst>
            <a:ext uri="{FF2B5EF4-FFF2-40B4-BE49-F238E27FC236}">
              <a16:creationId xmlns:a16="http://schemas.microsoft.com/office/drawing/2014/main" id="{FE674609-875D-4962-921A-461E4DF3325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22" name="正方形/長方形 321">
          <a:extLst>
            <a:ext uri="{FF2B5EF4-FFF2-40B4-BE49-F238E27FC236}">
              <a16:creationId xmlns:a16="http://schemas.microsoft.com/office/drawing/2014/main" id="{98971E2E-9E7C-431C-86DC-EAFC7EFD964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23" name="正方形/長方形 322">
          <a:extLst>
            <a:ext uri="{FF2B5EF4-FFF2-40B4-BE49-F238E27FC236}">
              <a16:creationId xmlns:a16="http://schemas.microsoft.com/office/drawing/2014/main" id="{CF4ABCDC-23FE-44D7-93F8-906A3AA7103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24" name="正方形/長方形 323">
          <a:extLst>
            <a:ext uri="{FF2B5EF4-FFF2-40B4-BE49-F238E27FC236}">
              <a16:creationId xmlns:a16="http://schemas.microsoft.com/office/drawing/2014/main" id="{190B61DB-72EE-45BA-BC13-D2A639CAAF5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25" name="テキスト ボックス 324">
          <a:extLst>
            <a:ext uri="{FF2B5EF4-FFF2-40B4-BE49-F238E27FC236}">
              <a16:creationId xmlns:a16="http://schemas.microsoft.com/office/drawing/2014/main" id="{5E7FD4AE-E876-4474-A620-4CA1DEF8061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26" name="直線コネクタ 325">
          <a:extLst>
            <a:ext uri="{FF2B5EF4-FFF2-40B4-BE49-F238E27FC236}">
              <a16:creationId xmlns:a16="http://schemas.microsoft.com/office/drawing/2014/main" id="{53D8D4DC-A87D-497D-81F9-8FF2C8410FA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27" name="直線コネクタ 326">
          <a:extLst>
            <a:ext uri="{FF2B5EF4-FFF2-40B4-BE49-F238E27FC236}">
              <a16:creationId xmlns:a16="http://schemas.microsoft.com/office/drawing/2014/main" id="{D5724068-6CB8-4759-879B-171A24D21C6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28" name="テキスト ボックス 327">
          <a:extLst>
            <a:ext uri="{FF2B5EF4-FFF2-40B4-BE49-F238E27FC236}">
              <a16:creationId xmlns:a16="http://schemas.microsoft.com/office/drawing/2014/main" id="{270ECF77-609D-4389-94F9-4D260C1EF62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29" name="直線コネクタ 328">
          <a:extLst>
            <a:ext uri="{FF2B5EF4-FFF2-40B4-BE49-F238E27FC236}">
              <a16:creationId xmlns:a16="http://schemas.microsoft.com/office/drawing/2014/main" id="{3D3CF998-7B42-4261-AE28-96BA1E108DF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30" name="テキスト ボックス 329">
          <a:extLst>
            <a:ext uri="{FF2B5EF4-FFF2-40B4-BE49-F238E27FC236}">
              <a16:creationId xmlns:a16="http://schemas.microsoft.com/office/drawing/2014/main" id="{6967B09B-98A7-4BEE-9AFA-8A2B7314106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31" name="直線コネクタ 330">
          <a:extLst>
            <a:ext uri="{FF2B5EF4-FFF2-40B4-BE49-F238E27FC236}">
              <a16:creationId xmlns:a16="http://schemas.microsoft.com/office/drawing/2014/main" id="{E3FC88C3-51AF-4E4C-B4D7-81F2D25F589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32" name="テキスト ボックス 331">
          <a:extLst>
            <a:ext uri="{FF2B5EF4-FFF2-40B4-BE49-F238E27FC236}">
              <a16:creationId xmlns:a16="http://schemas.microsoft.com/office/drawing/2014/main" id="{0F49A2D0-7DB5-4CF0-B918-A2BCFFBD387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33" name="直線コネクタ 332">
          <a:extLst>
            <a:ext uri="{FF2B5EF4-FFF2-40B4-BE49-F238E27FC236}">
              <a16:creationId xmlns:a16="http://schemas.microsoft.com/office/drawing/2014/main" id="{0A94A4E7-840F-4E4F-B6EF-ABED0781F6D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34" name="テキスト ボックス 333">
          <a:extLst>
            <a:ext uri="{FF2B5EF4-FFF2-40B4-BE49-F238E27FC236}">
              <a16:creationId xmlns:a16="http://schemas.microsoft.com/office/drawing/2014/main" id="{61B9027F-F917-4702-9328-16872F66A4A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35" name="直線コネクタ 334">
          <a:extLst>
            <a:ext uri="{FF2B5EF4-FFF2-40B4-BE49-F238E27FC236}">
              <a16:creationId xmlns:a16="http://schemas.microsoft.com/office/drawing/2014/main" id="{3C196DF8-D0CA-44AC-82EA-405FBD85B31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36" name="テキスト ボックス 335">
          <a:extLst>
            <a:ext uri="{FF2B5EF4-FFF2-40B4-BE49-F238E27FC236}">
              <a16:creationId xmlns:a16="http://schemas.microsoft.com/office/drawing/2014/main" id="{1E21EA72-6006-4FA1-A7EA-AB275707DA0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37" name="直線コネクタ 336">
          <a:extLst>
            <a:ext uri="{FF2B5EF4-FFF2-40B4-BE49-F238E27FC236}">
              <a16:creationId xmlns:a16="http://schemas.microsoft.com/office/drawing/2014/main" id="{C3E9BCB6-1800-4A87-A1E8-539CB4FDBF9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38" name="テキスト ボックス 337">
          <a:extLst>
            <a:ext uri="{FF2B5EF4-FFF2-40B4-BE49-F238E27FC236}">
              <a16:creationId xmlns:a16="http://schemas.microsoft.com/office/drawing/2014/main" id="{6459ABD0-DEC0-48C1-BD76-1D47A6E5C37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39" name="直線コネクタ 338">
          <a:extLst>
            <a:ext uri="{FF2B5EF4-FFF2-40B4-BE49-F238E27FC236}">
              <a16:creationId xmlns:a16="http://schemas.microsoft.com/office/drawing/2014/main" id="{2D38BC70-BDA5-415F-91A5-29254BD12F7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40" name="テキスト ボックス 339">
          <a:extLst>
            <a:ext uri="{FF2B5EF4-FFF2-40B4-BE49-F238E27FC236}">
              <a16:creationId xmlns:a16="http://schemas.microsoft.com/office/drawing/2014/main" id="{F366C4E0-BC05-40E4-9B94-DDC2F42CDD1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41" name="【庁舎】&#10;有形固定資産減価償却率グラフ枠">
          <a:extLst>
            <a:ext uri="{FF2B5EF4-FFF2-40B4-BE49-F238E27FC236}">
              <a16:creationId xmlns:a16="http://schemas.microsoft.com/office/drawing/2014/main" id="{B9EA1647-B1B0-4357-9A84-BF686141DD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342" name="直線コネクタ 341">
          <a:extLst>
            <a:ext uri="{FF2B5EF4-FFF2-40B4-BE49-F238E27FC236}">
              <a16:creationId xmlns:a16="http://schemas.microsoft.com/office/drawing/2014/main" id="{E9EFDC58-E73A-4708-8BDA-3386D5207D7D}"/>
            </a:ext>
          </a:extLst>
        </xdr:cNvPr>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343" name="【庁舎】&#10;有形固定資産減価償却率最小値テキスト">
          <a:extLst>
            <a:ext uri="{FF2B5EF4-FFF2-40B4-BE49-F238E27FC236}">
              <a16:creationId xmlns:a16="http://schemas.microsoft.com/office/drawing/2014/main" id="{C8F23037-7A89-4AA5-8FFB-0E2ABECBA856}"/>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344" name="直線コネクタ 343">
          <a:extLst>
            <a:ext uri="{FF2B5EF4-FFF2-40B4-BE49-F238E27FC236}">
              <a16:creationId xmlns:a16="http://schemas.microsoft.com/office/drawing/2014/main" id="{F226C1C2-0277-49BA-812A-A1AE0726ACBA}"/>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345" name="【庁舎】&#10;有形固定資産減価償却率最大値テキスト">
          <a:extLst>
            <a:ext uri="{FF2B5EF4-FFF2-40B4-BE49-F238E27FC236}">
              <a16:creationId xmlns:a16="http://schemas.microsoft.com/office/drawing/2014/main" id="{736026CB-7ABB-4768-9E99-0F39AA5561F8}"/>
            </a:ext>
          </a:extLst>
        </xdr:cNvPr>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346" name="直線コネクタ 345">
          <a:extLst>
            <a:ext uri="{FF2B5EF4-FFF2-40B4-BE49-F238E27FC236}">
              <a16:creationId xmlns:a16="http://schemas.microsoft.com/office/drawing/2014/main" id="{FC9499C6-2E92-4E11-8DA5-C25CDF30929C}"/>
            </a:ext>
          </a:extLst>
        </xdr:cNvPr>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347" name="【庁舎】&#10;有形固定資産減価償却率平均値テキスト">
          <a:extLst>
            <a:ext uri="{FF2B5EF4-FFF2-40B4-BE49-F238E27FC236}">
              <a16:creationId xmlns:a16="http://schemas.microsoft.com/office/drawing/2014/main" id="{D1B6C32C-5005-405D-B0BB-A445CF7CAB11}"/>
            </a:ext>
          </a:extLst>
        </xdr:cNvPr>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348" name="フローチャート: 判断 347">
          <a:extLst>
            <a:ext uri="{FF2B5EF4-FFF2-40B4-BE49-F238E27FC236}">
              <a16:creationId xmlns:a16="http://schemas.microsoft.com/office/drawing/2014/main" id="{A1A79DA8-DF74-4264-B1BB-5A6C687E4537}"/>
            </a:ext>
          </a:extLst>
        </xdr:cNvPr>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349" name="フローチャート: 判断 348">
          <a:extLst>
            <a:ext uri="{FF2B5EF4-FFF2-40B4-BE49-F238E27FC236}">
              <a16:creationId xmlns:a16="http://schemas.microsoft.com/office/drawing/2014/main" id="{93235577-B231-45C1-A124-1676CB05DD6F}"/>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350" name="n_1aveValue【庁舎】&#10;有形固定資産減価償却率">
          <a:extLst>
            <a:ext uri="{FF2B5EF4-FFF2-40B4-BE49-F238E27FC236}">
              <a16:creationId xmlns:a16="http://schemas.microsoft.com/office/drawing/2014/main" id="{F96C1444-F88F-4534-9E35-ECB1149EE803}"/>
            </a:ext>
          </a:extLst>
        </xdr:cNvPr>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351" name="フローチャート: 判断 350">
          <a:extLst>
            <a:ext uri="{FF2B5EF4-FFF2-40B4-BE49-F238E27FC236}">
              <a16:creationId xmlns:a16="http://schemas.microsoft.com/office/drawing/2014/main" id="{0E2A45A8-00DD-42CD-BBBC-FF88BC594787}"/>
            </a:ext>
          </a:extLst>
        </xdr:cNvPr>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113228</xdr:rowOff>
    </xdr:from>
    <xdr:ext cx="405111" cy="259045"/>
    <xdr:sp macro="" textlink="">
      <xdr:nvSpPr>
        <xdr:cNvPr id="352" name="n_2aveValue【庁舎】&#10;有形固定資産減価償却率">
          <a:extLst>
            <a:ext uri="{FF2B5EF4-FFF2-40B4-BE49-F238E27FC236}">
              <a16:creationId xmlns:a16="http://schemas.microsoft.com/office/drawing/2014/main" id="{569B4D64-D2AB-474A-826A-2A7D74854843}"/>
            </a:ext>
          </a:extLst>
        </xdr:cNvPr>
        <xdr:cNvSpPr txBox="1"/>
      </xdr:nvSpPr>
      <xdr:spPr>
        <a:xfrm>
          <a:off x="14389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E9BFE43E-5DBC-4067-8806-FF8C79E068F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1E8A6EE6-C338-4840-902A-CD9AB7E89A8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2B686EC4-273D-4369-8DBD-1B63B814DEE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889D9436-D4FE-4C3C-9411-D064547CA8B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889C0928-3CA8-4441-93E2-C8F1A9F1ADE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38463</xdr:rowOff>
    </xdr:from>
    <xdr:to>
      <xdr:col>81</xdr:col>
      <xdr:colOff>101600</xdr:colOff>
      <xdr:row>100</xdr:row>
      <xdr:rowOff>140063</xdr:rowOff>
    </xdr:to>
    <xdr:sp macro="" textlink="">
      <xdr:nvSpPr>
        <xdr:cNvPr id="358" name="楕円 357">
          <a:extLst>
            <a:ext uri="{FF2B5EF4-FFF2-40B4-BE49-F238E27FC236}">
              <a16:creationId xmlns:a16="http://schemas.microsoft.com/office/drawing/2014/main" id="{91259AF2-6069-4A6B-82E6-2D7CB6A46522}"/>
            </a:ext>
          </a:extLst>
        </xdr:cNvPr>
        <xdr:cNvSpPr/>
      </xdr:nvSpPr>
      <xdr:spPr>
        <a:xfrm>
          <a:off x="154305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79284</xdr:rowOff>
    </xdr:from>
    <xdr:to>
      <xdr:col>76</xdr:col>
      <xdr:colOff>165100</xdr:colOff>
      <xdr:row>101</xdr:row>
      <xdr:rowOff>9434</xdr:rowOff>
    </xdr:to>
    <xdr:sp macro="" textlink="">
      <xdr:nvSpPr>
        <xdr:cNvPr id="359" name="楕円 358">
          <a:extLst>
            <a:ext uri="{FF2B5EF4-FFF2-40B4-BE49-F238E27FC236}">
              <a16:creationId xmlns:a16="http://schemas.microsoft.com/office/drawing/2014/main" id="{86729323-CD95-4254-8A1A-63DFF6AE0F66}"/>
            </a:ext>
          </a:extLst>
        </xdr:cNvPr>
        <xdr:cNvSpPr/>
      </xdr:nvSpPr>
      <xdr:spPr>
        <a:xfrm>
          <a:off x="14541500" y="172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89263</xdr:rowOff>
    </xdr:from>
    <xdr:to>
      <xdr:col>81</xdr:col>
      <xdr:colOff>50800</xdr:colOff>
      <xdr:row>100</xdr:row>
      <xdr:rowOff>130084</xdr:rowOff>
    </xdr:to>
    <xdr:cxnSp macro="">
      <xdr:nvCxnSpPr>
        <xdr:cNvPr id="360" name="直線コネクタ 359">
          <a:extLst>
            <a:ext uri="{FF2B5EF4-FFF2-40B4-BE49-F238E27FC236}">
              <a16:creationId xmlns:a16="http://schemas.microsoft.com/office/drawing/2014/main" id="{EBE4E94B-D3C7-46E6-A4AC-61AC4B000D51}"/>
            </a:ext>
          </a:extLst>
        </xdr:cNvPr>
        <xdr:cNvCxnSpPr/>
      </xdr:nvCxnSpPr>
      <xdr:spPr>
        <a:xfrm flipV="1">
          <a:off x="14592300" y="1723426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156590</xdr:rowOff>
    </xdr:from>
    <xdr:ext cx="405111" cy="259045"/>
    <xdr:sp macro="" textlink="">
      <xdr:nvSpPr>
        <xdr:cNvPr id="361" name="n_1mainValue【庁舎】&#10;有形固定資産減価償却率">
          <a:extLst>
            <a:ext uri="{FF2B5EF4-FFF2-40B4-BE49-F238E27FC236}">
              <a16:creationId xmlns:a16="http://schemas.microsoft.com/office/drawing/2014/main" id="{70A4B109-3933-4D48-B07C-B7892F4710BF}"/>
            </a:ext>
          </a:extLst>
        </xdr:cNvPr>
        <xdr:cNvSpPr txBox="1"/>
      </xdr:nvSpPr>
      <xdr:spPr>
        <a:xfrm>
          <a:off x="15266044" y="1695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25961</xdr:rowOff>
    </xdr:from>
    <xdr:ext cx="405111" cy="259045"/>
    <xdr:sp macro="" textlink="">
      <xdr:nvSpPr>
        <xdr:cNvPr id="362" name="n_2mainValue【庁舎】&#10;有形固定資産減価償却率">
          <a:extLst>
            <a:ext uri="{FF2B5EF4-FFF2-40B4-BE49-F238E27FC236}">
              <a16:creationId xmlns:a16="http://schemas.microsoft.com/office/drawing/2014/main" id="{654126FF-E2B3-47BE-B564-F7E64EEF6AD3}"/>
            </a:ext>
          </a:extLst>
        </xdr:cNvPr>
        <xdr:cNvSpPr txBox="1"/>
      </xdr:nvSpPr>
      <xdr:spPr>
        <a:xfrm>
          <a:off x="14389744" y="1699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63" name="正方形/長方形 362">
          <a:extLst>
            <a:ext uri="{FF2B5EF4-FFF2-40B4-BE49-F238E27FC236}">
              <a16:creationId xmlns:a16="http://schemas.microsoft.com/office/drawing/2014/main" id="{256E5153-B31E-44DF-A635-91A44C9003C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64" name="正方形/長方形 363">
          <a:extLst>
            <a:ext uri="{FF2B5EF4-FFF2-40B4-BE49-F238E27FC236}">
              <a16:creationId xmlns:a16="http://schemas.microsoft.com/office/drawing/2014/main" id="{FCEB1F04-2A3E-4C01-8FFB-EA39D0A1055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65" name="正方形/長方形 364">
          <a:extLst>
            <a:ext uri="{FF2B5EF4-FFF2-40B4-BE49-F238E27FC236}">
              <a16:creationId xmlns:a16="http://schemas.microsoft.com/office/drawing/2014/main" id="{33AFE97C-958A-4457-B3A6-DE2DD0DC94A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66" name="正方形/長方形 365">
          <a:extLst>
            <a:ext uri="{FF2B5EF4-FFF2-40B4-BE49-F238E27FC236}">
              <a16:creationId xmlns:a16="http://schemas.microsoft.com/office/drawing/2014/main" id="{93D73D20-901C-4724-AAF1-27F336E8404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67" name="正方形/長方形 366">
          <a:extLst>
            <a:ext uri="{FF2B5EF4-FFF2-40B4-BE49-F238E27FC236}">
              <a16:creationId xmlns:a16="http://schemas.microsoft.com/office/drawing/2014/main" id="{FB8BC757-6AB2-4979-9E7C-9DD80D4B85C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68" name="正方形/長方形 367">
          <a:extLst>
            <a:ext uri="{FF2B5EF4-FFF2-40B4-BE49-F238E27FC236}">
              <a16:creationId xmlns:a16="http://schemas.microsoft.com/office/drawing/2014/main" id="{FAD74885-0FEC-409B-A30B-40CE153E4C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69" name="正方形/長方形 368">
          <a:extLst>
            <a:ext uri="{FF2B5EF4-FFF2-40B4-BE49-F238E27FC236}">
              <a16:creationId xmlns:a16="http://schemas.microsoft.com/office/drawing/2014/main" id="{06F482C6-9A05-4D08-916D-D142B34E930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70" name="正方形/長方形 369">
          <a:extLst>
            <a:ext uri="{FF2B5EF4-FFF2-40B4-BE49-F238E27FC236}">
              <a16:creationId xmlns:a16="http://schemas.microsoft.com/office/drawing/2014/main" id="{BEFBF4F2-0CCA-4B1D-9DC6-EEA5E166E48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71" name="テキスト ボックス 370">
          <a:extLst>
            <a:ext uri="{FF2B5EF4-FFF2-40B4-BE49-F238E27FC236}">
              <a16:creationId xmlns:a16="http://schemas.microsoft.com/office/drawing/2014/main" id="{223719CF-FF93-4E12-AFAE-FCCF9B38CD6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72" name="直線コネクタ 371">
          <a:extLst>
            <a:ext uri="{FF2B5EF4-FFF2-40B4-BE49-F238E27FC236}">
              <a16:creationId xmlns:a16="http://schemas.microsoft.com/office/drawing/2014/main" id="{081F8FF5-30E7-43B2-9209-1116B50E8B7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73" name="直線コネクタ 372">
          <a:extLst>
            <a:ext uri="{FF2B5EF4-FFF2-40B4-BE49-F238E27FC236}">
              <a16:creationId xmlns:a16="http://schemas.microsoft.com/office/drawing/2014/main" id="{0EC24FE8-B1CC-4917-BB68-4D2F660C5A4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74" name="テキスト ボックス 373">
          <a:extLst>
            <a:ext uri="{FF2B5EF4-FFF2-40B4-BE49-F238E27FC236}">
              <a16:creationId xmlns:a16="http://schemas.microsoft.com/office/drawing/2014/main" id="{102E3320-AFE8-4B16-A548-E4C14718966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75" name="直線コネクタ 374">
          <a:extLst>
            <a:ext uri="{FF2B5EF4-FFF2-40B4-BE49-F238E27FC236}">
              <a16:creationId xmlns:a16="http://schemas.microsoft.com/office/drawing/2014/main" id="{4FAA03A1-09C0-4ED3-9F13-6A0ADE08E6B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76" name="テキスト ボックス 375">
          <a:extLst>
            <a:ext uri="{FF2B5EF4-FFF2-40B4-BE49-F238E27FC236}">
              <a16:creationId xmlns:a16="http://schemas.microsoft.com/office/drawing/2014/main" id="{85789E0D-347A-40A7-A6B5-C4E5762DA70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77" name="直線コネクタ 376">
          <a:extLst>
            <a:ext uri="{FF2B5EF4-FFF2-40B4-BE49-F238E27FC236}">
              <a16:creationId xmlns:a16="http://schemas.microsoft.com/office/drawing/2014/main" id="{59709360-A1E6-4FD7-8D82-B7DE1034AF5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78" name="テキスト ボックス 377">
          <a:extLst>
            <a:ext uri="{FF2B5EF4-FFF2-40B4-BE49-F238E27FC236}">
              <a16:creationId xmlns:a16="http://schemas.microsoft.com/office/drawing/2014/main" id="{7A7FB2D6-C4C3-4F51-B20D-F59B37C9EF1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79" name="直線コネクタ 378">
          <a:extLst>
            <a:ext uri="{FF2B5EF4-FFF2-40B4-BE49-F238E27FC236}">
              <a16:creationId xmlns:a16="http://schemas.microsoft.com/office/drawing/2014/main" id="{42D57A09-C81C-42DB-91BF-F77FBF7D75F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80" name="テキスト ボックス 379">
          <a:extLst>
            <a:ext uri="{FF2B5EF4-FFF2-40B4-BE49-F238E27FC236}">
              <a16:creationId xmlns:a16="http://schemas.microsoft.com/office/drawing/2014/main" id="{0E6FD93B-F5CF-49AA-ABF3-AB07181B7F6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81" name="直線コネクタ 380">
          <a:extLst>
            <a:ext uri="{FF2B5EF4-FFF2-40B4-BE49-F238E27FC236}">
              <a16:creationId xmlns:a16="http://schemas.microsoft.com/office/drawing/2014/main" id="{C42F9B1E-6224-4E02-A642-61A9B99838E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82" name="テキスト ボックス 381">
          <a:extLst>
            <a:ext uri="{FF2B5EF4-FFF2-40B4-BE49-F238E27FC236}">
              <a16:creationId xmlns:a16="http://schemas.microsoft.com/office/drawing/2014/main" id="{47AD3D5A-D099-4A13-8A31-F35B14C9AD3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83" name="直線コネクタ 382">
          <a:extLst>
            <a:ext uri="{FF2B5EF4-FFF2-40B4-BE49-F238E27FC236}">
              <a16:creationId xmlns:a16="http://schemas.microsoft.com/office/drawing/2014/main" id="{46A02D89-AAC7-4450-8283-294EF43A803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384" name="テキスト ボックス 383">
          <a:extLst>
            <a:ext uri="{FF2B5EF4-FFF2-40B4-BE49-F238E27FC236}">
              <a16:creationId xmlns:a16="http://schemas.microsoft.com/office/drawing/2014/main" id="{561536A6-55A3-4A04-8BF4-BEF40091F323}"/>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85" name="直線コネクタ 384">
          <a:extLst>
            <a:ext uri="{FF2B5EF4-FFF2-40B4-BE49-F238E27FC236}">
              <a16:creationId xmlns:a16="http://schemas.microsoft.com/office/drawing/2014/main" id="{5FB9A070-D72D-47DF-8AA1-279DD239566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386" name="テキスト ボックス 385">
          <a:extLst>
            <a:ext uri="{FF2B5EF4-FFF2-40B4-BE49-F238E27FC236}">
              <a16:creationId xmlns:a16="http://schemas.microsoft.com/office/drawing/2014/main" id="{1F4E390E-43EB-48FD-BD1A-854663DE778C}"/>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87" name="【庁舎】&#10;一人当たり面積グラフ枠">
          <a:extLst>
            <a:ext uri="{FF2B5EF4-FFF2-40B4-BE49-F238E27FC236}">
              <a16:creationId xmlns:a16="http://schemas.microsoft.com/office/drawing/2014/main" id="{D47FB613-BA60-4E16-BC46-E37F993E917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388" name="直線コネクタ 387">
          <a:extLst>
            <a:ext uri="{FF2B5EF4-FFF2-40B4-BE49-F238E27FC236}">
              <a16:creationId xmlns:a16="http://schemas.microsoft.com/office/drawing/2014/main" id="{C9D6BDA5-27CA-4430-9356-51C57FAE754C}"/>
            </a:ext>
          </a:extLst>
        </xdr:cNvPr>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389" name="【庁舎】&#10;一人当たり面積最小値テキスト">
          <a:extLst>
            <a:ext uri="{FF2B5EF4-FFF2-40B4-BE49-F238E27FC236}">
              <a16:creationId xmlns:a16="http://schemas.microsoft.com/office/drawing/2014/main" id="{2B9B5E21-0CCA-47B1-A8D7-8B4ED4BC36BD}"/>
            </a:ext>
          </a:extLst>
        </xdr:cNvPr>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390" name="直線コネクタ 389">
          <a:extLst>
            <a:ext uri="{FF2B5EF4-FFF2-40B4-BE49-F238E27FC236}">
              <a16:creationId xmlns:a16="http://schemas.microsoft.com/office/drawing/2014/main" id="{F4C1BC66-25A1-49DF-AD45-FB5FFB9ECD59}"/>
            </a:ext>
          </a:extLst>
        </xdr:cNvPr>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391" name="【庁舎】&#10;一人当たり面積最大値テキスト">
          <a:extLst>
            <a:ext uri="{FF2B5EF4-FFF2-40B4-BE49-F238E27FC236}">
              <a16:creationId xmlns:a16="http://schemas.microsoft.com/office/drawing/2014/main" id="{AC274363-E9EC-4AA1-8CDB-46BB3ED2D209}"/>
            </a:ext>
          </a:extLst>
        </xdr:cNvPr>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392" name="直線コネクタ 391">
          <a:extLst>
            <a:ext uri="{FF2B5EF4-FFF2-40B4-BE49-F238E27FC236}">
              <a16:creationId xmlns:a16="http://schemas.microsoft.com/office/drawing/2014/main" id="{EF4BC95E-2DD4-4554-B4DB-5D9D723489D6}"/>
            </a:ext>
          </a:extLst>
        </xdr:cNvPr>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393" name="【庁舎】&#10;一人当たり面積平均値テキスト">
          <a:extLst>
            <a:ext uri="{FF2B5EF4-FFF2-40B4-BE49-F238E27FC236}">
              <a16:creationId xmlns:a16="http://schemas.microsoft.com/office/drawing/2014/main" id="{B6865B46-6E74-4404-BB82-E5BBDD0FE225}"/>
            </a:ext>
          </a:extLst>
        </xdr:cNvPr>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394" name="フローチャート: 判断 393">
          <a:extLst>
            <a:ext uri="{FF2B5EF4-FFF2-40B4-BE49-F238E27FC236}">
              <a16:creationId xmlns:a16="http://schemas.microsoft.com/office/drawing/2014/main" id="{C65C08BD-3CD0-4F88-8D26-6C497157D87B}"/>
            </a:ext>
          </a:extLst>
        </xdr:cNvPr>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395" name="フローチャート: 判断 394">
          <a:extLst>
            <a:ext uri="{FF2B5EF4-FFF2-40B4-BE49-F238E27FC236}">
              <a16:creationId xmlns:a16="http://schemas.microsoft.com/office/drawing/2014/main" id="{1C50B9D4-E3F2-4F37-A6F9-A68A3C15D32F}"/>
            </a:ext>
          </a:extLst>
        </xdr:cNvPr>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104412</xdr:rowOff>
    </xdr:from>
    <xdr:ext cx="469744" cy="259045"/>
    <xdr:sp macro="" textlink="">
      <xdr:nvSpPr>
        <xdr:cNvPr id="396" name="n_1aveValue【庁舎】&#10;一人当たり面積">
          <a:extLst>
            <a:ext uri="{FF2B5EF4-FFF2-40B4-BE49-F238E27FC236}">
              <a16:creationId xmlns:a16="http://schemas.microsoft.com/office/drawing/2014/main" id="{40960B33-FE84-4645-A398-D7A1036C38FC}"/>
            </a:ext>
          </a:extLst>
        </xdr:cNvPr>
        <xdr:cNvSpPr txBox="1"/>
      </xdr:nvSpPr>
      <xdr:spPr>
        <a:xfrm>
          <a:off x="210757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397" name="フローチャート: 判断 396">
          <a:extLst>
            <a:ext uri="{FF2B5EF4-FFF2-40B4-BE49-F238E27FC236}">
              <a16:creationId xmlns:a16="http://schemas.microsoft.com/office/drawing/2014/main" id="{B1EF168D-599C-46AC-9B99-7CC1CF198DF4}"/>
            </a:ext>
          </a:extLst>
        </xdr:cNvPr>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109309</xdr:rowOff>
    </xdr:from>
    <xdr:ext cx="469744" cy="259045"/>
    <xdr:sp macro="" textlink="">
      <xdr:nvSpPr>
        <xdr:cNvPr id="398" name="n_2aveValue【庁舎】&#10;一人当たり面積">
          <a:extLst>
            <a:ext uri="{FF2B5EF4-FFF2-40B4-BE49-F238E27FC236}">
              <a16:creationId xmlns:a16="http://schemas.microsoft.com/office/drawing/2014/main" id="{A4E412C7-D7BD-4CF9-BF1B-3DBE74E570BB}"/>
            </a:ext>
          </a:extLst>
        </xdr:cNvPr>
        <xdr:cNvSpPr txBox="1"/>
      </xdr:nvSpPr>
      <xdr:spPr>
        <a:xfrm>
          <a:off x="20199427" y="1862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F53D2C27-9E47-4A55-A346-BDA692A9C65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7334B00D-4458-4FC9-A47C-0EDE618E735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674D6555-693B-43A1-BC73-3CBE8996936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A029D942-D092-4D6B-9F78-BAAC4B49A61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1D5B5464-0258-4896-BAF0-237B78FF571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124678</xdr:rowOff>
    </xdr:from>
    <xdr:to>
      <xdr:col>112</xdr:col>
      <xdr:colOff>38100</xdr:colOff>
      <xdr:row>108</xdr:row>
      <xdr:rowOff>54828</xdr:rowOff>
    </xdr:to>
    <xdr:sp macro="" textlink="">
      <xdr:nvSpPr>
        <xdr:cNvPr id="404" name="楕円 403">
          <a:extLst>
            <a:ext uri="{FF2B5EF4-FFF2-40B4-BE49-F238E27FC236}">
              <a16:creationId xmlns:a16="http://schemas.microsoft.com/office/drawing/2014/main" id="{E9E7D0D0-F655-4F2D-B786-7132DD49E9DB}"/>
            </a:ext>
          </a:extLst>
        </xdr:cNvPr>
        <xdr:cNvSpPr/>
      </xdr:nvSpPr>
      <xdr:spPr>
        <a:xfrm>
          <a:off x="21272500" y="1846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149661</xdr:rowOff>
    </xdr:from>
    <xdr:to>
      <xdr:col>107</xdr:col>
      <xdr:colOff>101600</xdr:colOff>
      <xdr:row>107</xdr:row>
      <xdr:rowOff>79811</xdr:rowOff>
    </xdr:to>
    <xdr:sp macro="" textlink="">
      <xdr:nvSpPr>
        <xdr:cNvPr id="405" name="楕円 404">
          <a:extLst>
            <a:ext uri="{FF2B5EF4-FFF2-40B4-BE49-F238E27FC236}">
              <a16:creationId xmlns:a16="http://schemas.microsoft.com/office/drawing/2014/main" id="{5B66CBE8-51D0-4F7F-A8B4-CD5F6C4F50C2}"/>
            </a:ext>
          </a:extLst>
        </xdr:cNvPr>
        <xdr:cNvSpPr/>
      </xdr:nvSpPr>
      <xdr:spPr>
        <a:xfrm>
          <a:off x="20383500" y="183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29011</xdr:rowOff>
    </xdr:from>
    <xdr:to>
      <xdr:col>111</xdr:col>
      <xdr:colOff>177800</xdr:colOff>
      <xdr:row>108</xdr:row>
      <xdr:rowOff>4028</xdr:rowOff>
    </xdr:to>
    <xdr:cxnSp macro="">
      <xdr:nvCxnSpPr>
        <xdr:cNvPr id="406" name="直線コネクタ 405">
          <a:extLst>
            <a:ext uri="{FF2B5EF4-FFF2-40B4-BE49-F238E27FC236}">
              <a16:creationId xmlns:a16="http://schemas.microsoft.com/office/drawing/2014/main" id="{CDC1B025-8065-403C-9F84-400AB84DD75A}"/>
            </a:ext>
          </a:extLst>
        </xdr:cNvPr>
        <xdr:cNvCxnSpPr/>
      </xdr:nvCxnSpPr>
      <xdr:spPr>
        <a:xfrm>
          <a:off x="20434300" y="18374161"/>
          <a:ext cx="889000" cy="14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71355</xdr:rowOff>
    </xdr:from>
    <xdr:ext cx="469744" cy="259045"/>
    <xdr:sp macro="" textlink="">
      <xdr:nvSpPr>
        <xdr:cNvPr id="407" name="n_1mainValue【庁舎】&#10;一人当たり面積">
          <a:extLst>
            <a:ext uri="{FF2B5EF4-FFF2-40B4-BE49-F238E27FC236}">
              <a16:creationId xmlns:a16="http://schemas.microsoft.com/office/drawing/2014/main" id="{96DF9E20-7CDF-4D5B-A699-EDC3C585A9E1}"/>
            </a:ext>
          </a:extLst>
        </xdr:cNvPr>
        <xdr:cNvSpPr txBox="1"/>
      </xdr:nvSpPr>
      <xdr:spPr>
        <a:xfrm>
          <a:off x="21075727" y="1824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96338</xdr:rowOff>
    </xdr:from>
    <xdr:ext cx="469744" cy="259045"/>
    <xdr:sp macro="" textlink="">
      <xdr:nvSpPr>
        <xdr:cNvPr id="408" name="n_2mainValue【庁舎】&#10;一人当たり面積">
          <a:extLst>
            <a:ext uri="{FF2B5EF4-FFF2-40B4-BE49-F238E27FC236}">
              <a16:creationId xmlns:a16="http://schemas.microsoft.com/office/drawing/2014/main" id="{E776A546-608B-4E45-B1AA-41AD7EE9ADE7}"/>
            </a:ext>
          </a:extLst>
        </xdr:cNvPr>
        <xdr:cNvSpPr txBox="1"/>
      </xdr:nvSpPr>
      <xdr:spPr>
        <a:xfrm>
          <a:off x="20199427" y="1809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09" name="正方形/長方形 408">
          <a:extLst>
            <a:ext uri="{FF2B5EF4-FFF2-40B4-BE49-F238E27FC236}">
              <a16:creationId xmlns:a16="http://schemas.microsoft.com/office/drawing/2014/main" id="{9EBC4455-7EE7-42B9-94BC-786FAC7E39B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10" name="正方形/長方形 409">
          <a:extLst>
            <a:ext uri="{FF2B5EF4-FFF2-40B4-BE49-F238E27FC236}">
              <a16:creationId xmlns:a16="http://schemas.microsoft.com/office/drawing/2014/main" id="{0E4C406A-C4E1-41EB-81FF-7C147965930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11" name="テキスト ボックス 410">
          <a:extLst>
            <a:ext uri="{FF2B5EF4-FFF2-40B4-BE49-F238E27FC236}">
              <a16:creationId xmlns:a16="http://schemas.microsoft.com/office/drawing/2014/main" id="{FD27DF80-CC2D-44D2-8FE8-A8415B1AE34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村有施設の中でも、比較的に新しい消防施設については類似団体平均より低い値を示しているが、一般廃棄物処理施設・庁舎については類似団体平均を上回り、特に築４０年を超える庁舎については建て替え計画が不透明な状況にあり、引き続き類似団体平均を上回る見込みである。一般廃棄物処理施設については、</a:t>
          </a:r>
          <a:r>
            <a:rPr kumimoji="1" lang="ja-JP" altLang="en-US" sz="1100">
              <a:solidFill>
                <a:schemeClr val="dk1"/>
              </a:solidFill>
              <a:effectLst/>
              <a:latin typeface="+mn-lt"/>
              <a:ea typeface="+mn-ea"/>
              <a:cs typeface="+mn-cs"/>
            </a:rPr>
            <a:t>令和３</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改修を予定していることから、若干、類似団体平均に近づくことが予想される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1,450
1,121
571.41
2,773,794
2,733,420
40,374
1,607,213
2,987,967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個人・法人税関係の増収により、基準財政収入額が増加傾向にあり、かつ、平成３０年には、世界的規模のリゾート会社の関連会社が進出するなど、観光産業を中心に今後も、個人・法人税関係の増収が見込まれる。歳出については、緊急に必要な事業を峻別し、投資的経費を抑制するなど、徹底的な見直しを実施するとともに、企業誘致等の地域活性化に向けた施策を行い、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76623</xdr:rowOff>
    </xdr:from>
    <xdr:to>
      <xdr:col>23</xdr:col>
      <xdr:colOff>133350</xdr:colOff>
      <xdr:row>44</xdr:row>
      <xdr:rowOff>76623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20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169350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4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76623</xdr:rowOff>
    </xdr:from>
    <xdr:to>
      <xdr:col>19</xdr:col>
      <xdr:colOff>133350</xdr:colOff>
      <xdr:row>44</xdr:row>
      <xdr:rowOff>84667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76623</xdr:rowOff>
    </xdr:from>
    <xdr:to>
      <xdr:col>11</xdr:col>
      <xdr:colOff>31750</xdr:colOff>
      <xdr:row>44</xdr:row>
      <xdr:rowOff>84667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137600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25823</xdr:rowOff>
    </xdr:from>
    <xdr:to>
      <xdr:col>19</xdr:col>
      <xdr:colOff>184150</xdr:colOff>
      <xdr:row>44</xdr:row>
      <xdr:rowOff>127423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112200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5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25823</xdr:rowOff>
    </xdr:from>
    <xdr:to>
      <xdr:col>7</xdr:col>
      <xdr:colOff>31750</xdr:colOff>
      <xdr:row>44</xdr:row>
      <xdr:rowOff>127423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112200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種電算システムの導入により経常経費は増加傾向にある。各種制度変更に伴うシステム改修費の増加もあり、今後においてもシステム改修費の増加が見込まれる。財源の確保については、観光産業関連の個人・法人税関係の増収や、徴収率の向上が見込まれるとともに、公共施設等の統廃合を進め維持管理費の削減に努め、経常収支比率の適正化をめざすことと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169545</xdr:rowOff>
    </xdr:from>
    <xdr:to>
      <xdr:col>23</xdr:col>
      <xdr:colOff>133350</xdr:colOff>
      <xdr:row>66</xdr:row>
      <xdr:rowOff>46355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31379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101981</xdr:rowOff>
    </xdr:from>
    <xdr:to>
      <xdr:col>19</xdr:col>
      <xdr:colOff>133350</xdr:colOff>
      <xdr:row>65</xdr:row>
      <xdr:rowOff>169545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246231"/>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101981</xdr:rowOff>
    </xdr:from>
    <xdr:to>
      <xdr:col>15</xdr:col>
      <xdr:colOff>82550</xdr:colOff>
      <xdr:row>65</xdr:row>
      <xdr:rowOff>101981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2462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97282</xdr:rowOff>
    </xdr:from>
    <xdr:to>
      <xdr:col>11</xdr:col>
      <xdr:colOff>31750</xdr:colOff>
      <xdr:row>65</xdr:row>
      <xdr:rowOff>101981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70082"/>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131716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167005</xdr:rowOff>
    </xdr:from>
    <xdr:to>
      <xdr:col>23</xdr:col>
      <xdr:colOff>184150</xdr:colOff>
      <xdr:row>66</xdr:row>
      <xdr:rowOff>97155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139082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28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118745</xdr:rowOff>
    </xdr:from>
    <xdr:to>
      <xdr:col>19</xdr:col>
      <xdr:colOff>184150</xdr:colOff>
      <xdr:row>66</xdr:row>
      <xdr:rowOff>48895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33672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4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51181</xdr:rowOff>
    </xdr:from>
    <xdr:to>
      <xdr:col>15</xdr:col>
      <xdr:colOff>133350</xdr:colOff>
      <xdr:row>65</xdr:row>
      <xdr:rowOff>152781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137558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51181</xdr:rowOff>
    </xdr:from>
    <xdr:to>
      <xdr:col>11</xdr:col>
      <xdr:colOff>82550</xdr:colOff>
      <xdr:row>65</xdr:row>
      <xdr:rowOff>152781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1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137558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2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[664,579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上回っているのは、近年においては、電算システム等の委託料の増加が要因と考えられる。また、物件費（人件費的要素が強い賃金）が要因である。今後は現在の水準を上回ることのないよう努めるが、原油高騰による燃料費の動向や、老朽化した公共施設の修繕など不測の事態により上昇することも考えられることから、事務事業の見直し等により業務の効率化を進め、経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142926</xdr:rowOff>
    </xdr:from>
    <xdr:to>
      <xdr:col>23</xdr:col>
      <xdr:colOff>133350</xdr:colOff>
      <xdr:row>83</xdr:row>
      <xdr:rowOff>21352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201826"/>
          <a:ext cx="838200" cy="4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21352</xdr:rowOff>
    </xdr:from>
    <xdr:to>
      <xdr:col>19</xdr:col>
      <xdr:colOff>133350</xdr:colOff>
      <xdr:row>83</xdr:row>
      <xdr:rowOff>27527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251702"/>
          <a:ext cx="889000" cy="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17201</xdr:rowOff>
    </xdr:from>
    <xdr:to>
      <xdr:col>15</xdr:col>
      <xdr:colOff>82550</xdr:colOff>
      <xdr:row>83</xdr:row>
      <xdr:rowOff>27527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247551"/>
          <a:ext cx="889000" cy="1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122361</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7750</xdr:rowOff>
    </xdr:from>
    <xdr:to>
      <xdr:col>11</xdr:col>
      <xdr:colOff>31750</xdr:colOff>
      <xdr:row>83</xdr:row>
      <xdr:rowOff>17201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238100"/>
          <a:ext cx="889000" cy="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92126</xdr:rowOff>
    </xdr:from>
    <xdr:to>
      <xdr:col>23</xdr:col>
      <xdr:colOff>184150</xdr:colOff>
      <xdr:row>83</xdr:row>
      <xdr:rowOff>22276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5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64203</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12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142002</xdr:rowOff>
    </xdr:from>
    <xdr:to>
      <xdr:col>19</xdr:col>
      <xdr:colOff>184150</xdr:colOff>
      <xdr:row>83</xdr:row>
      <xdr:rowOff>72152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2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56929</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8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148177</xdr:rowOff>
    </xdr:from>
    <xdr:to>
      <xdr:col>15</xdr:col>
      <xdr:colOff>133350</xdr:colOff>
      <xdr:row>83</xdr:row>
      <xdr:rowOff>78327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20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63104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9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137851</xdr:rowOff>
    </xdr:from>
    <xdr:to>
      <xdr:col>11</xdr:col>
      <xdr:colOff>82550</xdr:colOff>
      <xdr:row>83</xdr:row>
      <xdr:rowOff>68001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9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52778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28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128400</xdr:rowOff>
    </xdr:from>
    <xdr:to>
      <xdr:col>7</xdr:col>
      <xdr:colOff>31750</xdr:colOff>
      <xdr:row>83</xdr:row>
      <xdr:rowOff>58550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43327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2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採用停止期間が平成１４年度から４年間、平成１８年度から３年間と退職者不補充・採用抑制を行ったことから、年齢構成・分布が歪となり、これを解消するためには、中長期的な計画でラスパイレス指数を引き下げる必要があ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ラスパイレス指数については、前年度数値を引用しております。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51752</xdr:rowOff>
    </xdr:from>
    <xdr:to>
      <xdr:col>81</xdr:col>
      <xdr:colOff>44450</xdr:colOff>
      <xdr:row>89</xdr:row>
      <xdr:rowOff>51752</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53108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156845</xdr:rowOff>
    </xdr:from>
    <xdr:to>
      <xdr:col>77</xdr:col>
      <xdr:colOff>44450</xdr:colOff>
      <xdr:row>89</xdr:row>
      <xdr:rowOff>51752</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290800" y="1524444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156845</xdr:rowOff>
    </xdr:from>
    <xdr:to>
      <xdr:col>72</xdr:col>
      <xdr:colOff>203200</xdr:colOff>
      <xdr:row>89</xdr:row>
      <xdr:rowOff>3493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4401800" y="1524444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3493</xdr:rowOff>
    </xdr:from>
    <xdr:to>
      <xdr:col>68</xdr:col>
      <xdr:colOff>152400</xdr:colOff>
      <xdr:row>89</xdr:row>
      <xdr:rowOff>45720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3512800" y="1526254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952</xdr:rowOff>
    </xdr:from>
    <xdr:to>
      <xdr:col>81</xdr:col>
      <xdr:colOff>95250</xdr:colOff>
      <xdr:row>89</xdr:row>
      <xdr:rowOff>102552</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52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68279</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515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952</xdr:rowOff>
    </xdr:from>
    <xdr:to>
      <xdr:col>77</xdr:col>
      <xdr:colOff>95250</xdr:colOff>
      <xdr:row>89</xdr:row>
      <xdr:rowOff>102552</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52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87329</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5346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106045</xdr:rowOff>
    </xdr:from>
    <xdr:to>
      <xdr:col>73</xdr:col>
      <xdr:colOff>44450</xdr:colOff>
      <xdr:row>89</xdr:row>
      <xdr:rowOff>36195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20972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52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124143</xdr:rowOff>
    </xdr:from>
    <xdr:to>
      <xdr:col>68</xdr:col>
      <xdr:colOff>203200</xdr:colOff>
      <xdr:row>89</xdr:row>
      <xdr:rowOff>54293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52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39070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166370</xdr:rowOff>
    </xdr:from>
    <xdr:to>
      <xdr:col>64</xdr:col>
      <xdr:colOff>152400</xdr:colOff>
      <xdr:row>89</xdr:row>
      <xdr:rowOff>96520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81297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人口が少ないことから類似団体平均値を上回っているが、前年度より▲１０人となっており、定員適正化計画（平成２８年～３２年まで）に基づき適正な採用を進めている成果である。</a:t>
          </a:r>
          <a:endParaRPr lang="ja-JP" altLang="ja-JP" sz="1400">
            <a:effectLst/>
          </a:endParaRPr>
        </a:p>
        <a:p>
          <a:r>
            <a:rPr kumimoji="1" lang="ja-JP" altLang="ja-JP" sz="1100">
              <a:solidFill>
                <a:schemeClr val="dk1"/>
              </a:solidFill>
              <a:effectLst/>
              <a:latin typeface="+mn-lt"/>
              <a:ea typeface="+mn-ea"/>
              <a:cs typeface="+mn-cs"/>
            </a:rPr>
            <a:t>今後においては、新たな観光関連企業の進出により、多言語・異文化を理解した職員の育成が必要となっており、他の業務の効率化を図りつつ、新たな行政需要に対応する必要がある。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147390</xdr:rowOff>
    </xdr:from>
    <xdr:to>
      <xdr:col>81</xdr:col>
      <xdr:colOff>44450</xdr:colOff>
      <xdr:row>61</xdr:row>
      <xdr:rowOff>43773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6179800" y="10434390"/>
          <a:ext cx="838200" cy="6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11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28759</xdr:rowOff>
    </xdr:from>
    <xdr:to>
      <xdr:col>77</xdr:col>
      <xdr:colOff>44450</xdr:colOff>
      <xdr:row>61</xdr:row>
      <xdr:rowOff>43773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487209"/>
          <a:ext cx="889000" cy="1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28759</xdr:rowOff>
    </xdr:from>
    <xdr:to>
      <xdr:col>72</xdr:col>
      <xdr:colOff>203200</xdr:colOff>
      <xdr:row>61</xdr:row>
      <xdr:rowOff>71522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487209"/>
          <a:ext cx="889000" cy="4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26748</xdr:rowOff>
    </xdr:from>
    <xdr:to>
      <xdr:col>68</xdr:col>
      <xdr:colOff>152400</xdr:colOff>
      <xdr:row>61</xdr:row>
      <xdr:rowOff>71522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485198"/>
          <a:ext cx="889000" cy="4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96590</xdr:rowOff>
    </xdr:from>
    <xdr:to>
      <xdr:col>81</xdr:col>
      <xdr:colOff>95250</xdr:colOff>
      <xdr:row>61</xdr:row>
      <xdr:rowOff>26740</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3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68667</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35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164423</xdr:rowOff>
    </xdr:from>
    <xdr:to>
      <xdr:col>77</xdr:col>
      <xdr:colOff>95250</xdr:colOff>
      <xdr:row>61</xdr:row>
      <xdr:rowOff>94573</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4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79350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37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149409</xdr:rowOff>
    </xdr:from>
    <xdr:to>
      <xdr:col>73</xdr:col>
      <xdr:colOff>44450</xdr:colOff>
      <xdr:row>61</xdr:row>
      <xdr:rowOff>79559</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4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64336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52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20722</xdr:rowOff>
    </xdr:from>
    <xdr:to>
      <xdr:col>68</xdr:col>
      <xdr:colOff>203200</xdr:colOff>
      <xdr:row>61</xdr:row>
      <xdr:rowOff>122322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4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107099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147398</xdr:rowOff>
    </xdr:from>
    <xdr:to>
      <xdr:col>64</xdr:col>
      <xdr:colOff>152400</xdr:colOff>
      <xdr:row>61</xdr:row>
      <xdr:rowOff>77548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4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62325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2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過去からの起債抑制により類似団体平均値を下回っているが、今後も必要な単独事業については財源確保に努め、起債発行を最小限に抑える財政運営を続け、現状の水準維持に努める。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108373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09760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68156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0654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52070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0654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92287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0815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74100</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類似団体平均値を上回っているのは、災害復旧など突発的な事業等に多額の基金を繰り入れたことによる基金の減少によるためである。今後は起債の償還ピークが平成</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年であることから減少に転じていくと予想されるが、単独事業については財源確保に努め、起債発行を最小限に抑える財政運営を続け、現状の水準維持に努める。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46778</xdr:rowOff>
    </xdr:from>
    <xdr:to>
      <xdr:col>81</xdr:col>
      <xdr:colOff>44450</xdr:colOff>
      <xdr:row>14</xdr:row>
      <xdr:rowOff>91017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2447078"/>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32300</xdr:rowOff>
    </xdr:from>
    <xdr:to>
      <xdr:col>77</xdr:col>
      <xdr:colOff>44450</xdr:colOff>
      <xdr:row>14</xdr:row>
      <xdr:rowOff>91017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290800" y="2432600"/>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17018</xdr:rowOff>
    </xdr:from>
    <xdr:to>
      <xdr:col>72</xdr:col>
      <xdr:colOff>203200</xdr:colOff>
      <xdr:row>14</xdr:row>
      <xdr:rowOff>32300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2417318"/>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167428</xdr:rowOff>
    </xdr:from>
    <xdr:to>
      <xdr:col>81</xdr:col>
      <xdr:colOff>95250</xdr:colOff>
      <xdr:row>14</xdr:row>
      <xdr:rowOff>97578</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69672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139505</xdr:rowOff>
    </xdr:from>
    <xdr:ext cx="762000" cy="259045"/>
    <xdr:sp macro="" textlink="">
      <xdr:nvSpPr>
        <xdr:cNvPr id="451" name="将来負担の状況該当値テキスト">
          <a:extLst>
            <a:ext uri="{FF2B5EF4-FFF2-40B4-BE49-F238E27FC236}">
              <a16:creationId xmlns:a16="http://schemas.microsoft.com/office/drawing/2014/main" id="{00000000-0008-0000-0300-0000C3010000}"/>
            </a:ext>
          </a:extLst>
        </xdr:cNvPr>
        <xdr:cNvSpPr txBox="1"/>
      </xdr:nvSpPr>
      <xdr:spPr>
        <a:xfrm>
          <a:off x="17106900" y="236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40217</xdr:rowOff>
    </xdr:from>
    <xdr:to>
      <xdr:col>77</xdr:col>
      <xdr:colOff>95250</xdr:colOff>
      <xdr:row>14</xdr:row>
      <xdr:rowOff>141817</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1290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126594</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52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152950</xdr:rowOff>
    </xdr:from>
    <xdr:to>
      <xdr:col>73</xdr:col>
      <xdr:colOff>44450</xdr:colOff>
      <xdr:row>14</xdr:row>
      <xdr:rowOff>83100</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52400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67877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137668</xdr:rowOff>
    </xdr:from>
    <xdr:to>
      <xdr:col>68</xdr:col>
      <xdr:colOff>203200</xdr:colOff>
      <xdr:row>14</xdr:row>
      <xdr:rowOff>67818</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4351000" y="23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52595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5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1,450
1,121
571.41
2,773,794
2,733,420
40,374
1,607,213
2,987,967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やや上回っていのは、全体的に年齢層に偏りがあることから人件費が高い傾向にある。これを解消するために中長期的な計画で総数を抑制しつつも計画的な職員採用を進め、業務の効率化図りつつ、適正な定員管理及び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5842</xdr:rowOff>
    </xdr:from>
    <xdr:to>
      <xdr:col>24</xdr:col>
      <xdr:colOff>25400</xdr:colOff>
      <xdr:row>35</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065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168148</xdr:rowOff>
    </xdr:from>
    <xdr:to>
      <xdr:col>19</xdr:col>
      <xdr:colOff>187325</xdr:colOff>
      <xdr:row>35</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974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168148</xdr:rowOff>
    </xdr:from>
    <xdr:to>
      <xdr:col>15</xdr:col>
      <xdr:colOff>98425</xdr:colOff>
      <xdr:row>35</xdr:row>
      <xdr:rowOff>5842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97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145288</xdr:rowOff>
    </xdr:from>
    <xdr:to>
      <xdr:col>11</xdr:col>
      <xdr:colOff>9525</xdr:colOff>
      <xdr:row>35</xdr:row>
      <xdr:rowOff>5842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745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126492</xdr:rowOff>
    </xdr:from>
    <xdr:to>
      <xdr:col>24</xdr:col>
      <xdr:colOff>76200</xdr:colOff>
      <xdr:row>35</xdr:row>
      <xdr:rowOff>56642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98569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131064</xdr:rowOff>
    </xdr:from>
    <xdr:to>
      <xdr:col>20</xdr:col>
      <xdr:colOff>38100</xdr:colOff>
      <xdr:row>35</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45991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117348</xdr:rowOff>
    </xdr:from>
    <xdr:to>
      <xdr:col>15</xdr:col>
      <xdr:colOff>149225</xdr:colOff>
      <xdr:row>35</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32275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126492</xdr:rowOff>
    </xdr:from>
    <xdr:to>
      <xdr:col>11</xdr:col>
      <xdr:colOff>60325</xdr:colOff>
      <xdr:row>35</xdr:row>
      <xdr:rowOff>56642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41419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94488</xdr:rowOff>
    </xdr:from>
    <xdr:to>
      <xdr:col>6</xdr:col>
      <xdr:colOff>171450</xdr:colOff>
      <xdr:row>35</xdr:row>
      <xdr:rowOff>24638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的要素の強い物件費支出が多いためであり、退職者不補充を臨時職員及び嘱託職員の賃金で補てんしていることが主な増加要因である。昨年度に引き続き、指定管理による委託料の増加が要因であり、今後も物件費は増加の懸念される。今後は省エネの施策による燃料費や光熱費の削減を進めるとともに、業務の効率化にも取り組み経費圧縮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67564</xdr:rowOff>
    </xdr:from>
    <xdr:to>
      <xdr:col>82</xdr:col>
      <xdr:colOff>107950</xdr:colOff>
      <xdr:row>18</xdr:row>
      <xdr:rowOff>113284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1536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53848</xdr:rowOff>
    </xdr:from>
    <xdr:to>
      <xdr:col>78</xdr:col>
      <xdr:colOff>69850</xdr:colOff>
      <xdr:row>18</xdr:row>
      <xdr:rowOff>67564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399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53848</xdr:rowOff>
    </xdr:from>
    <xdr:to>
      <xdr:col>73</xdr:col>
      <xdr:colOff>180975</xdr:colOff>
      <xdr:row>18</xdr:row>
      <xdr:rowOff>76708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139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165862</xdr:rowOff>
    </xdr:from>
    <xdr:to>
      <xdr:col>69</xdr:col>
      <xdr:colOff>92075</xdr:colOff>
      <xdr:row>18</xdr:row>
      <xdr:rowOff>76708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805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62484</xdr:rowOff>
    </xdr:from>
    <xdr:to>
      <xdr:col>82</xdr:col>
      <xdr:colOff>158750</xdr:colOff>
      <xdr:row>18</xdr:row>
      <xdr:rowOff>164084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34561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xdr:rowOff>
    </xdr:from>
    <xdr:to>
      <xdr:col>78</xdr:col>
      <xdr:colOff>120650</xdr:colOff>
      <xdr:row>18</xdr:row>
      <xdr:rowOff>118364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103141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8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xdr:rowOff>
    </xdr:from>
    <xdr:to>
      <xdr:col>74</xdr:col>
      <xdr:colOff>31750</xdr:colOff>
      <xdr:row>18</xdr:row>
      <xdr:rowOff>104648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89425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25908</xdr:rowOff>
    </xdr:from>
    <xdr:to>
      <xdr:col>69</xdr:col>
      <xdr:colOff>142875</xdr:colOff>
      <xdr:row>18</xdr:row>
      <xdr:rowOff>127508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112285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115062</xdr:rowOff>
    </xdr:from>
    <xdr:to>
      <xdr:col>65</xdr:col>
      <xdr:colOff>53975</xdr:colOff>
      <xdr:row>18</xdr:row>
      <xdr:rowOff>45212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29989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比較的低い水準で推移してきているが、障害者の自立支援給付費の増、医療費無償が１８歳までと拡大したことによる医療費の増、また子育て支援対策の充実を進めることから児童福祉費の増が見込まれることからも、財政状況を踏まえ計画的な社会福祉事業を推進していくこと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55</xdr:row>
      <xdr:rowOff>4535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689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110672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143328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45357</xdr:rowOff>
    </xdr:from>
    <xdr:to>
      <xdr:col>11</xdr:col>
      <xdr:colOff>9525</xdr:colOff>
      <xdr:row>54</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036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下水道事業特別会計、簡易水道事業特別会計に対する赤字補てん的な繰出金によるものが割合を占めている。しかし、各々が住民生活に欠かせない事業ではあるが、独立採算の原則に立ち返り、事業内容の精査に努め引き続き経費削減を図る。また、簡易水道事業では取水施設建設が施工されていることからも、一時的に特別会計への繰出金が増加しているが工事の完了に伴い減少する見込みである。引き続き、財政状況を踏まえ普通会計及び特別会計の運営計画を総括的に管理し、占冠村の歳入に見合った歳出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73660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979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73660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949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59</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9491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43180</xdr:rowOff>
    </xdr:from>
    <xdr:to>
      <xdr:col>69</xdr:col>
      <xdr:colOff>92075</xdr:colOff>
      <xdr:row>59</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9872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58437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消防・環境衛生・給食等の広域連合負担金など、過疎地特有の財政負担により類似団体平均値を上回ってる。今後も消防経費の増加や災害復旧による負担金の増加が見込まれることからも、補助金を交付する上で適当な事務事業なのかを精査し、必要性の低い事業等については見直しや廃止を行い補助金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37</xdr:row>
      <xdr:rowOff>101854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440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37</xdr:row>
      <xdr:rowOff>143002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445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143002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1748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145288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小規模多機能施設建設等大型ハード事業分の元金償還の開始により増加となったが、今後は起債の償還ピークが平成</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年であることから減少に転じていくと予想されることからも、今まで同様、計画的かつ合理的な起債発行に努め引き続き水準を抑える。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107950</xdr:rowOff>
    </xdr:from>
    <xdr:to>
      <xdr:col>24</xdr:col>
      <xdr:colOff>25400</xdr:colOff>
      <xdr:row>76</xdr:row>
      <xdr:rowOff>157480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1381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107950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0581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31750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058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76</xdr:row>
      <xdr:rowOff>31750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00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123207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57150</xdr:rowOff>
    </xdr:from>
    <xdr:to>
      <xdr:col>20</xdr:col>
      <xdr:colOff>38100</xdr:colOff>
      <xdr:row>76</xdr:row>
      <xdr:rowOff>158750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168927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152400</xdr:rowOff>
    </xdr:from>
    <xdr:to>
      <xdr:col>11</xdr:col>
      <xdr:colOff>60325</xdr:colOff>
      <xdr:row>76</xdr:row>
      <xdr:rowOff>82550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92727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及び補助費が類似団体平均値を上回っている。いずれも経常的な経費として増加傾向にあることから、歳入に見合った歳出を方針に、総合計画を軸としたそれぞれの計画を元に必要なところには投資を行う。また、住民との意見交換を交え、事務事業や施設等の見直しや廃止を行うなど、更なる行政の効率化をめざし、財政の健全化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53521</xdr:rowOff>
    </xdr:from>
    <xdr:to>
      <xdr:col>82</xdr:col>
      <xdr:colOff>107950</xdr:colOff>
      <xdr:row>79</xdr:row>
      <xdr:rowOff>76381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59807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30662</xdr:rowOff>
    </xdr:from>
    <xdr:to>
      <xdr:col>78</xdr:col>
      <xdr:colOff>69850</xdr:colOff>
      <xdr:row>79</xdr:row>
      <xdr:rowOff>53521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57521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27395</xdr:rowOff>
    </xdr:from>
    <xdr:to>
      <xdr:col>73</xdr:col>
      <xdr:colOff>180975</xdr:colOff>
      <xdr:row>79</xdr:row>
      <xdr:rowOff>30662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5719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9434</xdr:rowOff>
    </xdr:from>
    <xdr:to>
      <xdr:col>69</xdr:col>
      <xdr:colOff>92075</xdr:colOff>
      <xdr:row>79</xdr:row>
      <xdr:rowOff>27395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382534"/>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25581</xdr:rowOff>
    </xdr:from>
    <xdr:to>
      <xdr:col>82</xdr:col>
      <xdr:colOff>158750</xdr:colOff>
      <xdr:row>79</xdr:row>
      <xdr:rowOff>127181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5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169108</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2721</xdr:rowOff>
    </xdr:from>
    <xdr:to>
      <xdr:col>78</xdr:col>
      <xdr:colOff>120650</xdr:colOff>
      <xdr:row>79</xdr:row>
      <xdr:rowOff>104321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89098</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151312</xdr:rowOff>
    </xdr:from>
    <xdr:to>
      <xdr:col>74</xdr:col>
      <xdr:colOff>31750</xdr:colOff>
      <xdr:row>79</xdr:row>
      <xdr:rowOff>81462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66239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6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148045</xdr:rowOff>
    </xdr:from>
    <xdr:to>
      <xdr:col>69</xdr:col>
      <xdr:colOff>142875</xdr:colOff>
      <xdr:row>79</xdr:row>
      <xdr:rowOff>78195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62972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45011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138119</xdr:rowOff>
    </xdr:from>
    <xdr:to>
      <xdr:col>29</xdr:col>
      <xdr:colOff>127000</xdr:colOff>
      <xdr:row>16</xdr:row>
      <xdr:rowOff>74129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757494"/>
          <a:ext cx="647700" cy="107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131361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117059</xdr:rowOff>
    </xdr:from>
    <xdr:to>
      <xdr:col>26</xdr:col>
      <xdr:colOff>50800</xdr:colOff>
      <xdr:row>15</xdr:row>
      <xdr:rowOff>138119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2736434"/>
          <a:ext cx="698500" cy="21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117059</xdr:rowOff>
    </xdr:from>
    <xdr:to>
      <xdr:col>22</xdr:col>
      <xdr:colOff>114300</xdr:colOff>
      <xdr:row>15</xdr:row>
      <xdr:rowOff>158959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736434"/>
          <a:ext cx="698500" cy="41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158959</xdr:rowOff>
    </xdr:from>
    <xdr:to>
      <xdr:col>18</xdr:col>
      <xdr:colOff>177800</xdr:colOff>
      <xdr:row>16</xdr:row>
      <xdr:rowOff>6036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778334"/>
          <a:ext cx="698500" cy="18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23329</xdr:rowOff>
    </xdr:from>
    <xdr:to>
      <xdr:col>29</xdr:col>
      <xdr:colOff>177800</xdr:colOff>
      <xdr:row>16</xdr:row>
      <xdr:rowOff>124929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814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39856</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65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87319</xdr:rowOff>
    </xdr:from>
    <xdr:to>
      <xdr:col>26</xdr:col>
      <xdr:colOff>101600</xdr:colOff>
      <xdr:row>16</xdr:row>
      <xdr:rowOff>17469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706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27646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475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66259</xdr:rowOff>
    </xdr:from>
    <xdr:to>
      <xdr:col>22</xdr:col>
      <xdr:colOff>165100</xdr:colOff>
      <xdr:row>15</xdr:row>
      <xdr:rowOff>167859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685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6586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45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108159</xdr:rowOff>
    </xdr:from>
    <xdr:to>
      <xdr:col>19</xdr:col>
      <xdr:colOff>38100</xdr:colOff>
      <xdr:row>16</xdr:row>
      <xdr:rowOff>38309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727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48486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49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126686</xdr:rowOff>
    </xdr:from>
    <xdr:to>
      <xdr:col>15</xdr:col>
      <xdr:colOff>101600</xdr:colOff>
      <xdr:row>16</xdr:row>
      <xdr:rowOff>56836</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746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67013</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51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296896</xdr:rowOff>
    </xdr:from>
    <xdr:to>
      <xdr:col>29</xdr:col>
      <xdr:colOff>127000</xdr:colOff>
      <xdr:row>35</xdr:row>
      <xdr:rowOff>12678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564346"/>
          <a:ext cx="647700" cy="58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136441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4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296896</xdr:rowOff>
    </xdr:from>
    <xdr:to>
      <xdr:col>26</xdr:col>
      <xdr:colOff>50800</xdr:colOff>
      <xdr:row>35</xdr:row>
      <xdr:rowOff>34135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564346"/>
          <a:ext cx="698500" cy="80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281526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9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12822</xdr:rowOff>
    </xdr:from>
    <xdr:to>
      <xdr:col>22</xdr:col>
      <xdr:colOff>114300</xdr:colOff>
      <xdr:row>35</xdr:row>
      <xdr:rowOff>34135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623172"/>
          <a:ext cx="698500" cy="21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341205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304774</xdr:rowOff>
    </xdr:from>
    <xdr:to>
      <xdr:col>18</xdr:col>
      <xdr:colOff>177800</xdr:colOff>
      <xdr:row>35</xdr:row>
      <xdr:rowOff>12822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572224"/>
          <a:ext cx="698500" cy="50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304778</xdr:rowOff>
    </xdr:from>
    <xdr:to>
      <xdr:col>29</xdr:col>
      <xdr:colOff>177800</xdr:colOff>
      <xdr:row>35</xdr:row>
      <xdr:rowOff>63478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72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149854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1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246096</xdr:rowOff>
    </xdr:from>
    <xdr:to>
      <xdr:col>26</xdr:col>
      <xdr:colOff>101600</xdr:colOff>
      <xdr:row>35</xdr:row>
      <xdr:rowOff>4796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1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14972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8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326235</xdr:rowOff>
    </xdr:from>
    <xdr:to>
      <xdr:col>22</xdr:col>
      <xdr:colOff>165100</xdr:colOff>
      <xdr:row>35</xdr:row>
      <xdr:rowOff>84935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93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95112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6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304922</xdr:rowOff>
    </xdr:from>
    <xdr:to>
      <xdr:col>19</xdr:col>
      <xdr:colOff>38100</xdr:colOff>
      <xdr:row>35</xdr:row>
      <xdr:rowOff>63622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72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73799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4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253974</xdr:rowOff>
    </xdr:from>
    <xdr:to>
      <xdr:col>15</xdr:col>
      <xdr:colOff>101600</xdr:colOff>
      <xdr:row>35</xdr:row>
      <xdr:rowOff>12674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2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22851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29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1,450
1,121
571.41
2,773,794
2,733,420
40,374
1,607,213
2,987,967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104054</xdr:rowOff>
    </xdr:from>
    <xdr:to>
      <xdr:col>24</xdr:col>
      <xdr:colOff>63500</xdr:colOff>
      <xdr:row>36</xdr:row>
      <xdr:rowOff>165729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276254"/>
          <a:ext cx="838200" cy="6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87366</xdr:rowOff>
    </xdr:from>
    <xdr:to>
      <xdr:col>19</xdr:col>
      <xdr:colOff>177800</xdr:colOff>
      <xdr:row>36</xdr:row>
      <xdr:rowOff>104054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259566"/>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87366</xdr:rowOff>
    </xdr:from>
    <xdr:to>
      <xdr:col>15</xdr:col>
      <xdr:colOff>50800</xdr:colOff>
      <xdr:row>36</xdr:row>
      <xdr:rowOff>98637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59566"/>
          <a:ext cx="889000" cy="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69593</xdr:rowOff>
    </xdr:from>
    <xdr:to>
      <xdr:col>10</xdr:col>
      <xdr:colOff>114300</xdr:colOff>
      <xdr:row>36</xdr:row>
      <xdr:rowOff>98637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241793"/>
          <a:ext cx="889000" cy="2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114929</xdr:rowOff>
    </xdr:from>
    <xdr:to>
      <xdr:col>24</xdr:col>
      <xdr:colOff>114300</xdr:colOff>
      <xdr:row>37</xdr:row>
      <xdr:rowOff>45079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8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137806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3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53254</xdr:rowOff>
    </xdr:from>
    <xdr:to>
      <xdr:col>20</xdr:col>
      <xdr:colOff>38100</xdr:colOff>
      <xdr:row>36</xdr:row>
      <xdr:rowOff>154854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171381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0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36566</xdr:rowOff>
    </xdr:from>
    <xdr:to>
      <xdr:col>15</xdr:col>
      <xdr:colOff>101600</xdr:colOff>
      <xdr:row>36</xdr:row>
      <xdr:rowOff>138166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0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154693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83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47837</xdr:rowOff>
    </xdr:from>
    <xdr:to>
      <xdr:col>10</xdr:col>
      <xdr:colOff>165100</xdr:colOff>
      <xdr:row>36</xdr:row>
      <xdr:rowOff>149437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165964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9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18793</xdr:rowOff>
    </xdr:from>
    <xdr:to>
      <xdr:col>6</xdr:col>
      <xdr:colOff>38100</xdr:colOff>
      <xdr:row>36</xdr:row>
      <xdr:rowOff>120393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9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136920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6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133104</xdr:rowOff>
    </xdr:from>
    <xdr:to>
      <xdr:col>24</xdr:col>
      <xdr:colOff>63500</xdr:colOff>
      <xdr:row>57</xdr:row>
      <xdr:rowOff>160936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905754"/>
          <a:ext cx="838200" cy="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133104</xdr:rowOff>
    </xdr:from>
    <xdr:to>
      <xdr:col>19</xdr:col>
      <xdr:colOff>177800</xdr:colOff>
      <xdr:row>57</xdr:row>
      <xdr:rowOff>134439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905754"/>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134439</xdr:rowOff>
    </xdr:from>
    <xdr:to>
      <xdr:col>15</xdr:col>
      <xdr:colOff>50800</xdr:colOff>
      <xdr:row>57</xdr:row>
      <xdr:rowOff>149703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907089"/>
          <a:ext cx="889000" cy="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47487</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9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149703</xdr:rowOff>
    </xdr:from>
    <xdr:to>
      <xdr:col>10</xdr:col>
      <xdr:colOff>114300</xdr:colOff>
      <xdr:row>57</xdr:row>
      <xdr:rowOff>151646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922353"/>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10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96304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100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110136</xdr:rowOff>
    </xdr:from>
    <xdr:to>
      <xdr:col>24</xdr:col>
      <xdr:colOff>114300</xdr:colOff>
      <xdr:row>58</xdr:row>
      <xdr:rowOff>40286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8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69513</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7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82304</xdr:rowOff>
    </xdr:from>
    <xdr:to>
      <xdr:col>20</xdr:col>
      <xdr:colOff>38100</xdr:colOff>
      <xdr:row>58</xdr:row>
      <xdr:rowOff>12454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28981</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63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83639</xdr:rowOff>
    </xdr:from>
    <xdr:to>
      <xdr:col>15</xdr:col>
      <xdr:colOff>101600</xdr:colOff>
      <xdr:row>58</xdr:row>
      <xdr:rowOff>13789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5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30316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63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98903</xdr:rowOff>
    </xdr:from>
    <xdr:to>
      <xdr:col>10</xdr:col>
      <xdr:colOff>165100</xdr:colOff>
      <xdr:row>58</xdr:row>
      <xdr:rowOff>29053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45580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64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100846</xdr:rowOff>
    </xdr:from>
    <xdr:to>
      <xdr:col>6</xdr:col>
      <xdr:colOff>38100</xdr:colOff>
      <xdr:row>58</xdr:row>
      <xdr:rowOff>30996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47523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64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37593</xdr:rowOff>
    </xdr:from>
    <xdr:to>
      <xdr:col>24</xdr:col>
      <xdr:colOff>63500</xdr:colOff>
      <xdr:row>77</xdr:row>
      <xdr:rowOff>63965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39243"/>
          <a:ext cx="838200" cy="2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132030</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333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37593</xdr:rowOff>
    </xdr:from>
    <xdr:to>
      <xdr:col>19</xdr:col>
      <xdr:colOff>177800</xdr:colOff>
      <xdr:row>77</xdr:row>
      <xdr:rowOff>38902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39243"/>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80142</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116117</xdr:rowOff>
    </xdr:from>
    <xdr:to>
      <xdr:col>15</xdr:col>
      <xdr:colOff>50800</xdr:colOff>
      <xdr:row>77</xdr:row>
      <xdr:rowOff>38902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146317"/>
          <a:ext cx="889000" cy="9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98375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116117</xdr:rowOff>
    </xdr:from>
    <xdr:to>
      <xdr:col>10</xdr:col>
      <xdr:colOff>114300</xdr:colOff>
      <xdr:row>76</xdr:row>
      <xdr:rowOff>168111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146317"/>
          <a:ext cx="889000" cy="5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94877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102782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13165</xdr:rowOff>
    </xdr:from>
    <xdr:to>
      <xdr:col>24</xdr:col>
      <xdr:colOff>114300</xdr:colOff>
      <xdr:row>77</xdr:row>
      <xdr:rowOff>114765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36042</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06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158243</xdr:rowOff>
    </xdr:from>
    <xdr:to>
      <xdr:col>20</xdr:col>
      <xdr:colOff>38100</xdr:colOff>
      <xdr:row>77</xdr:row>
      <xdr:rowOff>88393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104921</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9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159552</xdr:rowOff>
    </xdr:from>
    <xdr:to>
      <xdr:col>15</xdr:col>
      <xdr:colOff>101600</xdr:colOff>
      <xdr:row>77</xdr:row>
      <xdr:rowOff>89702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106229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96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65317</xdr:rowOff>
    </xdr:from>
    <xdr:to>
      <xdr:col>10</xdr:col>
      <xdr:colOff>165100</xdr:colOff>
      <xdr:row>76</xdr:row>
      <xdr:rowOff>166917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0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11995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28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117311</xdr:rowOff>
    </xdr:from>
    <xdr:to>
      <xdr:col>6</xdr:col>
      <xdr:colOff>38100</xdr:colOff>
      <xdr:row>77</xdr:row>
      <xdr:rowOff>47461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63988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292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11249</xdr:rowOff>
    </xdr:from>
    <xdr:to>
      <xdr:col>24</xdr:col>
      <xdr:colOff>63500</xdr:colOff>
      <xdr:row>96</xdr:row>
      <xdr:rowOff>38647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70449"/>
          <a:ext cx="838200" cy="2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162004</xdr:rowOff>
    </xdr:from>
    <xdr:to>
      <xdr:col>19</xdr:col>
      <xdr:colOff>177800</xdr:colOff>
      <xdr:row>96</xdr:row>
      <xdr:rowOff>11249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449754"/>
          <a:ext cx="889000" cy="2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78522</xdr:rowOff>
    </xdr:from>
    <xdr:to>
      <xdr:col>15</xdr:col>
      <xdr:colOff>50800</xdr:colOff>
      <xdr:row>95</xdr:row>
      <xdr:rowOff>162004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366272"/>
          <a:ext cx="889000" cy="8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78522</xdr:rowOff>
    </xdr:from>
    <xdr:to>
      <xdr:col>10</xdr:col>
      <xdr:colOff>114300</xdr:colOff>
      <xdr:row>95</xdr:row>
      <xdr:rowOff>126028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366272"/>
          <a:ext cx="889000" cy="4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148404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33146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159297</xdr:rowOff>
    </xdr:from>
    <xdr:to>
      <xdr:col>24</xdr:col>
      <xdr:colOff>114300</xdr:colOff>
      <xdr:row>96</xdr:row>
      <xdr:rowOff>89447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137724</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2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131899</xdr:rowOff>
    </xdr:from>
    <xdr:to>
      <xdr:col>20</xdr:col>
      <xdr:colOff>38100</xdr:colOff>
      <xdr:row>96</xdr:row>
      <xdr:rowOff>62049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1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53176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1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111204</xdr:rowOff>
    </xdr:from>
    <xdr:to>
      <xdr:col>15</xdr:col>
      <xdr:colOff>101600</xdr:colOff>
      <xdr:row>96</xdr:row>
      <xdr:rowOff>41354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32481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4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27722</xdr:rowOff>
    </xdr:from>
    <xdr:to>
      <xdr:col>10</xdr:col>
      <xdr:colOff>165100</xdr:colOff>
      <xdr:row>95</xdr:row>
      <xdr:rowOff>129322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1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145849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9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75228</xdr:rowOff>
    </xdr:from>
    <xdr:to>
      <xdr:col>6</xdr:col>
      <xdr:colOff>38100</xdr:colOff>
      <xdr:row>96</xdr:row>
      <xdr:rowOff>5378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6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21905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3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34272</xdr:rowOff>
    </xdr:from>
    <xdr:to>
      <xdr:col>55</xdr:col>
      <xdr:colOff>0</xdr:colOff>
      <xdr:row>36</xdr:row>
      <xdr:rowOff>92018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06472"/>
          <a:ext cx="838200" cy="5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34272</xdr:rowOff>
    </xdr:from>
    <xdr:to>
      <xdr:col>50</xdr:col>
      <xdr:colOff>114300</xdr:colOff>
      <xdr:row>36</xdr:row>
      <xdr:rowOff>74057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06472"/>
          <a:ext cx="889000" cy="3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43717</xdr:rowOff>
    </xdr:from>
    <xdr:to>
      <xdr:col>45</xdr:col>
      <xdr:colOff>177800</xdr:colOff>
      <xdr:row>36</xdr:row>
      <xdr:rowOff>74057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215917"/>
          <a:ext cx="889000" cy="3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43717</xdr:rowOff>
    </xdr:from>
    <xdr:to>
      <xdr:col>41</xdr:col>
      <xdr:colOff>50800</xdr:colOff>
      <xdr:row>36</xdr:row>
      <xdr:rowOff>151650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15917"/>
          <a:ext cx="889000" cy="10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154216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41218</xdr:rowOff>
    </xdr:from>
    <xdr:to>
      <xdr:col>55</xdr:col>
      <xdr:colOff>50800</xdr:colOff>
      <xdr:row>36</xdr:row>
      <xdr:rowOff>142818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1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64095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6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154922</xdr:rowOff>
    </xdr:from>
    <xdr:to>
      <xdr:col>50</xdr:col>
      <xdr:colOff>165100</xdr:colOff>
      <xdr:row>36</xdr:row>
      <xdr:rowOff>85072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5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101599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3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23257</xdr:rowOff>
    </xdr:from>
    <xdr:to>
      <xdr:col>46</xdr:col>
      <xdr:colOff>38100</xdr:colOff>
      <xdr:row>36</xdr:row>
      <xdr:rowOff>124857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141384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97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164367</xdr:rowOff>
    </xdr:from>
    <xdr:to>
      <xdr:col>41</xdr:col>
      <xdr:colOff>101600</xdr:colOff>
      <xdr:row>36</xdr:row>
      <xdr:rowOff>94517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6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111044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4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100850</xdr:rowOff>
    </xdr:from>
    <xdr:to>
      <xdr:col>36</xdr:col>
      <xdr:colOff>165100</xdr:colOff>
      <xdr:row>37</xdr:row>
      <xdr:rowOff>31000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47527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4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41187</xdr:rowOff>
    </xdr:from>
    <xdr:to>
      <xdr:col>55</xdr:col>
      <xdr:colOff>0</xdr:colOff>
      <xdr:row>58</xdr:row>
      <xdr:rowOff>54238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85287"/>
          <a:ext cx="838200" cy="1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66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41187</xdr:rowOff>
    </xdr:from>
    <xdr:to>
      <xdr:col>50</xdr:col>
      <xdr:colOff>114300</xdr:colOff>
      <xdr:row>58</xdr:row>
      <xdr:rowOff>67380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85287"/>
          <a:ext cx="889000" cy="2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139602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145100</xdr:rowOff>
    </xdr:from>
    <xdr:to>
      <xdr:col>45</xdr:col>
      <xdr:colOff>177800</xdr:colOff>
      <xdr:row>58</xdr:row>
      <xdr:rowOff>67380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17750"/>
          <a:ext cx="889000" cy="9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148132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117806</xdr:rowOff>
    </xdr:from>
    <xdr:to>
      <xdr:col>41</xdr:col>
      <xdr:colOff>50800</xdr:colOff>
      <xdr:row>57</xdr:row>
      <xdr:rowOff>145100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890456"/>
          <a:ext cx="889000" cy="2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3438</xdr:rowOff>
    </xdr:from>
    <xdr:to>
      <xdr:col>55</xdr:col>
      <xdr:colOff>50800</xdr:colOff>
      <xdr:row>58</xdr:row>
      <xdr:rowOff>105038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4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26315</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9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161837</xdr:rowOff>
    </xdr:from>
    <xdr:to>
      <xdr:col>50</xdr:col>
      <xdr:colOff>165100</xdr:colOff>
      <xdr:row>58</xdr:row>
      <xdr:rowOff>91987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3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108514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0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16580</xdr:rowOff>
    </xdr:from>
    <xdr:to>
      <xdr:col>46</xdr:col>
      <xdr:colOff>38100</xdr:colOff>
      <xdr:row>58</xdr:row>
      <xdr:rowOff>118180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134707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3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94300</xdr:rowOff>
    </xdr:from>
    <xdr:to>
      <xdr:col>41</xdr:col>
      <xdr:colOff>101600</xdr:colOff>
      <xdr:row>58</xdr:row>
      <xdr:rowOff>24450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40977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4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67006</xdr:rowOff>
    </xdr:from>
    <xdr:to>
      <xdr:col>36</xdr:col>
      <xdr:colOff>165100</xdr:colOff>
      <xdr:row>57</xdr:row>
      <xdr:rowOff>168606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13683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62623</xdr:rowOff>
    </xdr:from>
    <xdr:to>
      <xdr:col>55</xdr:col>
      <xdr:colOff>0</xdr:colOff>
      <xdr:row>78</xdr:row>
      <xdr:rowOff>94690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35723"/>
          <a:ext cx="838200" cy="3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63893</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3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94690</xdr:rowOff>
    </xdr:from>
    <xdr:to>
      <xdr:col>50</xdr:col>
      <xdr:colOff>114300</xdr:colOff>
      <xdr:row>79</xdr:row>
      <xdr:rowOff>55163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67790"/>
          <a:ext cx="889000" cy="13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10496</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110629</xdr:rowOff>
    </xdr:from>
    <xdr:to>
      <xdr:col>45</xdr:col>
      <xdr:colOff>177800</xdr:colOff>
      <xdr:row>79</xdr:row>
      <xdr:rowOff>55163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12279"/>
          <a:ext cx="889000" cy="28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1962</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61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11823</xdr:rowOff>
    </xdr:from>
    <xdr:to>
      <xdr:col>55</xdr:col>
      <xdr:colOff>50800</xdr:colOff>
      <xdr:row>78</xdr:row>
      <xdr:rowOff>113423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8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34700</xdr:rowOff>
    </xdr:from>
    <xdr:ext cx="599010"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23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43890</xdr:rowOff>
    </xdr:from>
    <xdr:to>
      <xdr:col>50</xdr:col>
      <xdr:colOff>165100</xdr:colOff>
      <xdr:row>78</xdr:row>
      <xdr:rowOff>145490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1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162017</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39795" y="1319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4363</xdr:rowOff>
    </xdr:from>
    <xdr:to>
      <xdr:col>46</xdr:col>
      <xdr:colOff>38100</xdr:colOff>
      <xdr:row>79</xdr:row>
      <xdr:rowOff>105963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97090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64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59829</xdr:rowOff>
    </xdr:from>
    <xdr:to>
      <xdr:col>41</xdr:col>
      <xdr:colOff>101600</xdr:colOff>
      <xdr:row>77</xdr:row>
      <xdr:rowOff>161429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26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6506</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795" y="1303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38607</xdr:rowOff>
    </xdr:from>
    <xdr:to>
      <xdr:col>55</xdr:col>
      <xdr:colOff>0</xdr:colOff>
      <xdr:row>97</xdr:row>
      <xdr:rowOff>76130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669257"/>
          <a:ext cx="838200" cy="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10167</xdr:rowOff>
    </xdr:from>
    <xdr:to>
      <xdr:col>50</xdr:col>
      <xdr:colOff>114300</xdr:colOff>
      <xdr:row>97</xdr:row>
      <xdr:rowOff>38607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640817"/>
          <a:ext cx="889000" cy="2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148558</xdr:rowOff>
    </xdr:from>
    <xdr:ext cx="59901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39795" y="167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10167</xdr:rowOff>
    </xdr:from>
    <xdr:to>
      <xdr:col>45</xdr:col>
      <xdr:colOff>177800</xdr:colOff>
      <xdr:row>97</xdr:row>
      <xdr:rowOff>20853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640817"/>
          <a:ext cx="8890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164027</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50795" y="1679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163157</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25330</xdr:rowOff>
    </xdr:from>
    <xdr:to>
      <xdr:col>55</xdr:col>
      <xdr:colOff>50800</xdr:colOff>
      <xdr:row>97</xdr:row>
      <xdr:rowOff>126930</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10426700" y="166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156157</xdr:rowOff>
    </xdr:from>
    <xdr:ext cx="599010"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644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159257</xdr:rowOff>
    </xdr:from>
    <xdr:to>
      <xdr:col>50</xdr:col>
      <xdr:colOff>165100</xdr:colOff>
      <xdr:row>97</xdr:row>
      <xdr:rowOff>89407</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9588500" y="166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105934</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39795" y="16393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130817</xdr:rowOff>
    </xdr:from>
    <xdr:to>
      <xdr:col>46</xdr:col>
      <xdr:colOff>38100</xdr:colOff>
      <xdr:row>97</xdr:row>
      <xdr:rowOff>60967</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8699500" y="1659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77494</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50795" y="1636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141503</xdr:rowOff>
    </xdr:from>
    <xdr:to>
      <xdr:col>41</xdr:col>
      <xdr:colOff>101600</xdr:colOff>
      <xdr:row>97</xdr:row>
      <xdr:rowOff>71653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7810500" y="1660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88180</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61795" y="1637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90775</xdr:rowOff>
    </xdr:from>
    <xdr:to>
      <xdr:col>85</xdr:col>
      <xdr:colOff>127000</xdr:colOff>
      <xdr:row>38</xdr:row>
      <xdr:rowOff>147079</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605875"/>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1547</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688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90775</xdr:rowOff>
    </xdr:from>
    <xdr:to>
      <xdr:col>81</xdr:col>
      <xdr:colOff>50800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605875"/>
          <a:ext cx="889000" cy="1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122986</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80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84707</xdr:rowOff>
    </xdr:from>
    <xdr:to>
      <xdr:col>71</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71257"/>
          <a:ext cx="889000" cy="1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96279</xdr:rowOff>
    </xdr:from>
    <xdr:to>
      <xdr:col>85</xdr:col>
      <xdr:colOff>177800</xdr:colOff>
      <xdr:row>39</xdr:row>
      <xdr:rowOff>26429</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1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55656</xdr:rowOff>
    </xdr:from>
    <xdr:ext cx="534377"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39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39975</xdr:rowOff>
    </xdr:from>
    <xdr:to>
      <xdr:col>81</xdr:col>
      <xdr:colOff>101600</xdr:colOff>
      <xdr:row>38</xdr:row>
      <xdr:rowOff>141575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55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158102</xdr:rowOff>
    </xdr:from>
    <xdr:ext cx="59901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181795" y="633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33907</xdr:rowOff>
    </xdr:from>
    <xdr:to>
      <xdr:col>67</xdr:col>
      <xdr:colOff>101600</xdr:colOff>
      <xdr:row>39</xdr:row>
      <xdr:rowOff>135507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72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126634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81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142207</xdr:rowOff>
    </xdr:from>
    <xdr:to>
      <xdr:col>85</xdr:col>
      <xdr:colOff>127000</xdr:colOff>
      <xdr:row>77</xdr:row>
      <xdr:rowOff>8426</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5481300" y="13172407"/>
          <a:ext cx="838200" cy="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10876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212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142207</xdr:rowOff>
    </xdr:from>
    <xdr:to>
      <xdr:col>81</xdr:col>
      <xdr:colOff>50800</xdr:colOff>
      <xdr:row>77</xdr:row>
      <xdr:rowOff>5826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4592300" y="13172407"/>
          <a:ext cx="889000" cy="3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5826</xdr:rowOff>
    </xdr:from>
    <xdr:to>
      <xdr:col>76</xdr:col>
      <xdr:colOff>114300</xdr:colOff>
      <xdr:row>77</xdr:row>
      <xdr:rowOff>12433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3703300" y="13207476"/>
          <a:ext cx="8890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12433</xdr:rowOff>
    </xdr:from>
    <xdr:to>
      <xdr:col>71</xdr:col>
      <xdr:colOff>177800</xdr:colOff>
      <xdr:row>77</xdr:row>
      <xdr:rowOff>15117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2814300" y="13214083"/>
          <a:ext cx="8890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129076</xdr:rowOff>
    </xdr:from>
    <xdr:to>
      <xdr:col>85</xdr:col>
      <xdr:colOff>177800</xdr:colOff>
      <xdr:row>77</xdr:row>
      <xdr:rowOff>59226</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6268700" y="131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151953</xdr:rowOff>
    </xdr:from>
    <xdr:ext cx="599010"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301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91407</xdr:rowOff>
    </xdr:from>
    <xdr:to>
      <xdr:col>81</xdr:col>
      <xdr:colOff>101600</xdr:colOff>
      <xdr:row>77</xdr:row>
      <xdr:rowOff>21557</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5430500" y="131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38084</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289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126476</xdr:rowOff>
    </xdr:from>
    <xdr:to>
      <xdr:col>76</xdr:col>
      <xdr:colOff>165100</xdr:colOff>
      <xdr:row>77</xdr:row>
      <xdr:rowOff>56626</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4541500" y="1315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73153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293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133083</xdr:rowOff>
    </xdr:from>
    <xdr:to>
      <xdr:col>72</xdr:col>
      <xdr:colOff>38100</xdr:colOff>
      <xdr:row>77</xdr:row>
      <xdr:rowOff>63233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3652500" y="131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79760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293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135767</xdr:rowOff>
    </xdr:from>
    <xdr:to>
      <xdr:col>67</xdr:col>
      <xdr:colOff>101600</xdr:colOff>
      <xdr:row>77</xdr:row>
      <xdr:rowOff>65917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2763500" y="1316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82444</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2941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153220</xdr:rowOff>
    </xdr:from>
    <xdr:to>
      <xdr:col>85</xdr:col>
      <xdr:colOff>127000</xdr:colOff>
      <xdr:row>99</xdr:row>
      <xdr:rowOff>23203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5481300" y="16955320"/>
          <a:ext cx="838200" cy="4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89003</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89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555</xdr:rowOff>
    </xdr:from>
    <xdr:to>
      <xdr:col>81</xdr:col>
      <xdr:colOff>50800</xdr:colOff>
      <xdr:row>99</xdr:row>
      <xdr:rowOff>23203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4592300" y="16974105"/>
          <a:ext cx="889000" cy="2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158989</xdr:rowOff>
    </xdr:from>
    <xdr:to>
      <xdr:col>76</xdr:col>
      <xdr:colOff>114300</xdr:colOff>
      <xdr:row>99</xdr:row>
      <xdr:rowOff>555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3703300" y="16961089"/>
          <a:ext cx="889000" cy="1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126657</xdr:rowOff>
    </xdr:from>
    <xdr:to>
      <xdr:col>71</xdr:col>
      <xdr:colOff>177800</xdr:colOff>
      <xdr:row>98</xdr:row>
      <xdr:rowOff>158989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814300" y="16928757"/>
          <a:ext cx="889000" cy="3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41880</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70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102420</xdr:rowOff>
    </xdr:from>
    <xdr:to>
      <xdr:col>85</xdr:col>
      <xdr:colOff>177800</xdr:colOff>
      <xdr:row>99</xdr:row>
      <xdr:rowOff>32570</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69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61797</xdr:rowOff>
    </xdr:from>
    <xdr:ext cx="534377"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69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143853</xdr:rowOff>
    </xdr:from>
    <xdr:to>
      <xdr:col>81</xdr:col>
      <xdr:colOff>101600</xdr:colOff>
      <xdr:row>99</xdr:row>
      <xdr:rowOff>74003</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69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65130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3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121205</xdr:rowOff>
    </xdr:from>
    <xdr:to>
      <xdr:col>76</xdr:col>
      <xdr:colOff>165100</xdr:colOff>
      <xdr:row>99</xdr:row>
      <xdr:rowOff>51355</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9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42482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701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108189</xdr:rowOff>
    </xdr:from>
    <xdr:to>
      <xdr:col>72</xdr:col>
      <xdr:colOff>38100</xdr:colOff>
      <xdr:row>99</xdr:row>
      <xdr:rowOff>38339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691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54866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8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75857</xdr:rowOff>
    </xdr:from>
    <xdr:to>
      <xdr:col>67</xdr:col>
      <xdr:colOff>101600</xdr:colOff>
      <xdr:row>99</xdr:row>
      <xdr:rowOff>6007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87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22534</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14795" y="1665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14153</xdr:rowOff>
    </xdr:from>
    <xdr:to>
      <xdr:col>116</xdr:col>
      <xdr:colOff>63500</xdr:colOff>
      <xdr:row>56</xdr:row>
      <xdr:rowOff>164754</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1323300" y="9615353"/>
          <a:ext cx="838200" cy="15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84838</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14153</xdr:rowOff>
    </xdr:from>
    <xdr:to>
      <xdr:col>111</xdr:col>
      <xdr:colOff>177800</xdr:colOff>
      <xdr:row>56</xdr:row>
      <xdr:rowOff>162331</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0434300" y="9615353"/>
          <a:ext cx="889000" cy="14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75692</xdr:rowOff>
    </xdr:from>
    <xdr:to>
      <xdr:col>107</xdr:col>
      <xdr:colOff>50800</xdr:colOff>
      <xdr:row>56</xdr:row>
      <xdr:rowOff>162331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9545300" y="9676892"/>
          <a:ext cx="889000" cy="8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100840</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8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75692</xdr:rowOff>
    </xdr:from>
    <xdr:to>
      <xdr:col>102</xdr:col>
      <xdr:colOff>114300</xdr:colOff>
      <xdr:row>56</xdr:row>
      <xdr:rowOff>156571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9676892"/>
          <a:ext cx="889000" cy="8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113954</xdr:rowOff>
    </xdr:from>
    <xdr:to>
      <xdr:col>116</xdr:col>
      <xdr:colOff>114300</xdr:colOff>
      <xdr:row>57</xdr:row>
      <xdr:rowOff>44104</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971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136831</xdr:rowOff>
    </xdr:from>
    <xdr:ext cx="469744"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56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134803</xdr:rowOff>
    </xdr:from>
    <xdr:to>
      <xdr:col>112</xdr:col>
      <xdr:colOff>38100</xdr:colOff>
      <xdr:row>56</xdr:row>
      <xdr:rowOff>64953</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956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56080</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56111" y="965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111531</xdr:rowOff>
    </xdr:from>
    <xdr:to>
      <xdr:col>107</xdr:col>
      <xdr:colOff>101600</xdr:colOff>
      <xdr:row>57</xdr:row>
      <xdr:rowOff>41681</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971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58208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4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24892</xdr:rowOff>
    </xdr:from>
    <xdr:to>
      <xdr:col>102</xdr:col>
      <xdr:colOff>165100</xdr:colOff>
      <xdr:row>56</xdr:row>
      <xdr:rowOff>126492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96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117619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1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105771</xdr:rowOff>
    </xdr:from>
    <xdr:to>
      <xdr:col>98</xdr:col>
      <xdr:colOff>38100</xdr:colOff>
      <xdr:row>57</xdr:row>
      <xdr:rowOff>35921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970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27048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9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5240</xdr:rowOff>
    </xdr:from>
    <xdr:to>
      <xdr:col>116</xdr:col>
      <xdr:colOff>63500</xdr:colOff>
      <xdr:row>77</xdr:row>
      <xdr:rowOff>65926</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1323300" y="13206890"/>
          <a:ext cx="838200" cy="6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10980</xdr:rowOff>
    </xdr:from>
    <xdr:ext cx="599010"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041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152132</xdr:rowOff>
    </xdr:from>
    <xdr:to>
      <xdr:col>111</xdr:col>
      <xdr:colOff>177800</xdr:colOff>
      <xdr:row>77</xdr:row>
      <xdr:rowOff>5240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0434300" y="13182332"/>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111139</xdr:rowOff>
    </xdr:from>
    <xdr:to>
      <xdr:col>107</xdr:col>
      <xdr:colOff>50800</xdr:colOff>
      <xdr:row>76</xdr:row>
      <xdr:rowOff>152132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9545300" y="13141339"/>
          <a:ext cx="889000" cy="4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111139</xdr:rowOff>
    </xdr:from>
    <xdr:to>
      <xdr:col>102</xdr:col>
      <xdr:colOff>114300</xdr:colOff>
      <xdr:row>76</xdr:row>
      <xdr:rowOff>171069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8656300" y="13141339"/>
          <a:ext cx="889000" cy="5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5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15126</xdr:rowOff>
    </xdr:from>
    <xdr:to>
      <xdr:col>116</xdr:col>
      <xdr:colOff>114300</xdr:colOff>
      <xdr:row>77</xdr:row>
      <xdr:rowOff>116726</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2110700" y="1321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165003</xdr:rowOff>
    </xdr:from>
    <xdr:ext cx="599010"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319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125890</xdr:rowOff>
    </xdr:from>
    <xdr:to>
      <xdr:col>112</xdr:col>
      <xdr:colOff>38100</xdr:colOff>
      <xdr:row>77</xdr:row>
      <xdr:rowOff>56040</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1272500" y="131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72567</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93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101332</xdr:rowOff>
    </xdr:from>
    <xdr:to>
      <xdr:col>107</xdr:col>
      <xdr:colOff>101600</xdr:colOff>
      <xdr:row>77</xdr:row>
      <xdr:rowOff>31482</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0383500" y="1313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48008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90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60339</xdr:rowOff>
    </xdr:from>
    <xdr:to>
      <xdr:col>102</xdr:col>
      <xdr:colOff>165100</xdr:colOff>
      <xdr:row>76</xdr:row>
      <xdr:rowOff>161939</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9494500" y="130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7016</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5" y="1286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120269</xdr:rowOff>
    </xdr:from>
    <xdr:to>
      <xdr:col>98</xdr:col>
      <xdr:colOff>38100</xdr:colOff>
      <xdr:row>77</xdr:row>
      <xdr:rowOff>50419</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8605500" y="131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66946</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5" y="1292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普通建設事業費</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うち更新整備）は住民一人当たり２１１，２３２円となっており、類似団体と比較して一人当たりコストが高い状況となっている。これは林業事業によるものであり、２９年度度決算では１４７，２７０千円の事業費となっている　。林業振興事業は村の政策事業であることからも、継続的に投資していく予定である。維持補修費</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は住民一人当た５４，０６５円となっており、前年度決算と比較すると▲１．７％となっているが、類似団体と比較して一人当たりコストが高い状況となっているが。これは主に村営住宅等の維持管理費によるものであるが、今後は公共施設総合管理計画に基づき事業の取捨選択を徹底していくことで、事業費の減少を目指すこととしている。 人件費は住民一人当たり３０９，５０５円なっており、類似団体と比較して一人当たりコストが高い状況となっている。これは全体的に年齢層に偏りがあることから人件費が高い傾向によるもので、前年度決算と比較すると定年退職者、中途退職者の影響もあり▲１３．６</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となっている。今後もこれを解消しつつ中長期的な計画で総数を抑制しつつも計画的な職員採用を進め、業務の効率化図りつつ、適正な定員管理及び人件費の抑制に努める。物件費は住民一人当たり３２８，５５２円となっており、類似団体と比較して一人当たりコストが高い状況となっている。これは人件費的要素の強い物件費支出が多いためであり、退職者不補充を臨時職員及び嘱託職員の賃金で補てんしていることや電算システムや指定管理により委託料の増加が要因であり、前年度決算と比較すると▲１５．６％となっているが、今後も物件費は増加の懸念があることからも、省エネの施策による燃料費や光熱費の削減を進めるとともに、業務の効率化にも取り組み経費削減に努める。公債費は住民一人当たり１９８，９１０円となっており、類似団体と比較して一人当たりのコストが高い状況となっている。これは臨時財政対策債、小規模多機能施設建設等大型ハード事業分の償還開始が主な要因であるが、利息利率の改定により前年度決算と比較すると▲９</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０</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となっている。今後も臨時財政対策債や大型事業の起債予定していることから、今まで同様、計画的かつ合理的な起債発行に努め引き続き水準を抑える。</a:t>
          </a:r>
          <a:endParaRPr lang="ja-JP" altLang="ja-JP"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1,450
1,121
571.41
2,773,794
2,733,420
40,374
1,607,213
2,987,967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109207</xdr:rowOff>
    </xdr:from>
    <xdr:to>
      <xdr:col>24</xdr:col>
      <xdr:colOff>63500</xdr:colOff>
      <xdr:row>37</xdr:row>
      <xdr:rowOff>8661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81407"/>
          <a:ext cx="838200" cy="7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55296</xdr:rowOff>
    </xdr:from>
    <xdr:to>
      <xdr:col>19</xdr:col>
      <xdr:colOff>177800</xdr:colOff>
      <xdr:row>36</xdr:row>
      <xdr:rowOff>109207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27496"/>
          <a:ext cx="889000" cy="5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55296</xdr:rowOff>
    </xdr:from>
    <xdr:to>
      <xdr:col>15</xdr:col>
      <xdr:colOff>50800</xdr:colOff>
      <xdr:row>36</xdr:row>
      <xdr:rowOff>62992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27496"/>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140995</xdr:rowOff>
    </xdr:from>
    <xdr:to>
      <xdr:col>10</xdr:col>
      <xdr:colOff>114300</xdr:colOff>
      <xdr:row>36</xdr:row>
      <xdr:rowOff>62992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141745"/>
          <a:ext cx="889000" cy="9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129311</xdr:rowOff>
    </xdr:from>
    <xdr:to>
      <xdr:col>24</xdr:col>
      <xdr:colOff>114300</xdr:colOff>
      <xdr:row>37</xdr:row>
      <xdr:rowOff>59461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152188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5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58407</xdr:rowOff>
    </xdr:from>
    <xdr:to>
      <xdr:col>20</xdr:col>
      <xdr:colOff>38100</xdr:colOff>
      <xdr:row>36</xdr:row>
      <xdr:rowOff>160007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5084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4496</xdr:rowOff>
    </xdr:from>
    <xdr:to>
      <xdr:col>15</xdr:col>
      <xdr:colOff>101600</xdr:colOff>
      <xdr:row>36</xdr:row>
      <xdr:rowOff>106096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122623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5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12192</xdr:rowOff>
    </xdr:from>
    <xdr:to>
      <xdr:col>10</xdr:col>
      <xdr:colOff>165100</xdr:colOff>
      <xdr:row>36</xdr:row>
      <xdr:rowOff>113792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130319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5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90195</xdr:rowOff>
    </xdr:from>
    <xdr:to>
      <xdr:col>6</xdr:col>
      <xdr:colOff>38100</xdr:colOff>
      <xdr:row>36</xdr:row>
      <xdr:rowOff>20345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36872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6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48659</xdr:rowOff>
    </xdr:from>
    <xdr:to>
      <xdr:col>24</xdr:col>
      <xdr:colOff>63500</xdr:colOff>
      <xdr:row>58</xdr:row>
      <xdr:rowOff>82117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92759"/>
          <a:ext cx="838200" cy="3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166523</xdr:rowOff>
    </xdr:from>
    <xdr:to>
      <xdr:col>19</xdr:col>
      <xdr:colOff>177800</xdr:colOff>
      <xdr:row>58</xdr:row>
      <xdr:rowOff>48659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39173"/>
          <a:ext cx="889000" cy="5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166523</xdr:rowOff>
    </xdr:from>
    <xdr:to>
      <xdr:col>15</xdr:col>
      <xdr:colOff>50800</xdr:colOff>
      <xdr:row>58</xdr:row>
      <xdr:rowOff>1705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39173"/>
          <a:ext cx="889000" cy="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108514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147908</xdr:rowOff>
    </xdr:from>
    <xdr:to>
      <xdr:col>10</xdr:col>
      <xdr:colOff>114300</xdr:colOff>
      <xdr:row>58</xdr:row>
      <xdr:rowOff>1705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20558"/>
          <a:ext cx="889000" cy="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31317</xdr:rowOff>
    </xdr:from>
    <xdr:to>
      <xdr:col>24</xdr:col>
      <xdr:colOff>114300</xdr:colOff>
      <xdr:row>58</xdr:row>
      <xdr:rowOff>132917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7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162144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6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169309</xdr:rowOff>
    </xdr:from>
    <xdr:to>
      <xdr:col>20</xdr:col>
      <xdr:colOff>38100</xdr:colOff>
      <xdr:row>58</xdr:row>
      <xdr:rowOff>99459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4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115986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1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115723</xdr:rowOff>
    </xdr:from>
    <xdr:to>
      <xdr:col>15</xdr:col>
      <xdr:colOff>101600</xdr:colOff>
      <xdr:row>58</xdr:row>
      <xdr:rowOff>45873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8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62400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122355</xdr:rowOff>
    </xdr:from>
    <xdr:to>
      <xdr:col>10</xdr:col>
      <xdr:colOff>165100</xdr:colOff>
      <xdr:row>58</xdr:row>
      <xdr:rowOff>52505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9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69032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7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97108</xdr:rowOff>
    </xdr:from>
    <xdr:to>
      <xdr:col>6</xdr:col>
      <xdr:colOff>38100</xdr:colOff>
      <xdr:row>58</xdr:row>
      <xdr:rowOff>27258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43785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4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119045</xdr:rowOff>
    </xdr:from>
    <xdr:to>
      <xdr:col>24</xdr:col>
      <xdr:colOff>63500</xdr:colOff>
      <xdr:row>77</xdr:row>
      <xdr:rowOff>122007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20695"/>
          <a:ext cx="838200" cy="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65076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9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95686</xdr:rowOff>
    </xdr:from>
    <xdr:to>
      <xdr:col>19</xdr:col>
      <xdr:colOff>177800</xdr:colOff>
      <xdr:row>77</xdr:row>
      <xdr:rowOff>122007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97336"/>
          <a:ext cx="889000" cy="2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3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34809</xdr:rowOff>
    </xdr:from>
    <xdr:to>
      <xdr:col>15</xdr:col>
      <xdr:colOff>50800</xdr:colOff>
      <xdr:row>77</xdr:row>
      <xdr:rowOff>95686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065009"/>
          <a:ext cx="889000" cy="23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34809</xdr:rowOff>
    </xdr:from>
    <xdr:to>
      <xdr:col>10</xdr:col>
      <xdr:colOff>114300</xdr:colOff>
      <xdr:row>77</xdr:row>
      <xdr:rowOff>165888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65009"/>
          <a:ext cx="889000" cy="30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43947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7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68245</xdr:rowOff>
    </xdr:from>
    <xdr:to>
      <xdr:col>24</xdr:col>
      <xdr:colOff>114300</xdr:colOff>
      <xdr:row>77</xdr:row>
      <xdr:rowOff>169845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6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20626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2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71207</xdr:rowOff>
    </xdr:from>
    <xdr:to>
      <xdr:col>20</xdr:col>
      <xdr:colOff>38100</xdr:colOff>
      <xdr:row>78</xdr:row>
      <xdr:rowOff>1357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7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163934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6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44886</xdr:rowOff>
    </xdr:from>
    <xdr:to>
      <xdr:col>15</xdr:col>
      <xdr:colOff>101600</xdr:colOff>
      <xdr:row>77</xdr:row>
      <xdr:rowOff>146486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137613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3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155459</xdr:rowOff>
    </xdr:from>
    <xdr:to>
      <xdr:col>10</xdr:col>
      <xdr:colOff>165100</xdr:colOff>
      <xdr:row>76</xdr:row>
      <xdr:rowOff>85609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1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102137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8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115088</xdr:rowOff>
    </xdr:from>
    <xdr:to>
      <xdr:col>6</xdr:col>
      <xdr:colOff>38100</xdr:colOff>
      <xdr:row>78</xdr:row>
      <xdr:rowOff>45238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36365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0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151704</xdr:rowOff>
    </xdr:from>
    <xdr:to>
      <xdr:col>24</xdr:col>
      <xdr:colOff>63500</xdr:colOff>
      <xdr:row>97</xdr:row>
      <xdr:rowOff>27673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10904"/>
          <a:ext cx="838200" cy="4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22269</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65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151704</xdr:rowOff>
    </xdr:from>
    <xdr:to>
      <xdr:col>19</xdr:col>
      <xdr:colOff>177800</xdr:colOff>
      <xdr:row>97</xdr:row>
      <xdr:rowOff>2863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10904"/>
          <a:ext cx="889000" cy="2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154512</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158324</xdr:rowOff>
    </xdr:from>
    <xdr:to>
      <xdr:col>15</xdr:col>
      <xdr:colOff>50800</xdr:colOff>
      <xdr:row>97</xdr:row>
      <xdr:rowOff>2863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17524"/>
          <a:ext cx="889000" cy="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155910</xdr:rowOff>
    </xdr:from>
    <xdr:to>
      <xdr:col>10</xdr:col>
      <xdr:colOff>114300</xdr:colOff>
      <xdr:row>96</xdr:row>
      <xdr:rowOff>158324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15110"/>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148323</xdr:rowOff>
    </xdr:from>
    <xdr:to>
      <xdr:col>24</xdr:col>
      <xdr:colOff>114300</xdr:colOff>
      <xdr:row>97</xdr:row>
      <xdr:rowOff>78473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171200</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5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100904</xdr:rowOff>
    </xdr:from>
    <xdr:to>
      <xdr:col>20</xdr:col>
      <xdr:colOff>38100</xdr:colOff>
      <xdr:row>97</xdr:row>
      <xdr:rowOff>31054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6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47581</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33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123513</xdr:rowOff>
    </xdr:from>
    <xdr:to>
      <xdr:col>15</xdr:col>
      <xdr:colOff>101600</xdr:colOff>
      <xdr:row>97</xdr:row>
      <xdr:rowOff>53663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8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70190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35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107524</xdr:rowOff>
    </xdr:from>
    <xdr:to>
      <xdr:col>10</xdr:col>
      <xdr:colOff>165100</xdr:colOff>
      <xdr:row>97</xdr:row>
      <xdr:rowOff>37674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54201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341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105110</xdr:rowOff>
    </xdr:from>
    <xdr:to>
      <xdr:col>6</xdr:col>
      <xdr:colOff>38100</xdr:colOff>
      <xdr:row>97</xdr:row>
      <xdr:rowOff>35260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6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51787</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33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94078</xdr:rowOff>
    </xdr:from>
    <xdr:to>
      <xdr:col>55</xdr:col>
      <xdr:colOff>0</xdr:colOff>
      <xdr:row>39</xdr:row>
      <xdr:rowOff>94764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062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94062</xdr:rowOff>
    </xdr:from>
    <xdr:to>
      <xdr:col>50</xdr:col>
      <xdr:colOff>114300</xdr:colOff>
      <xdr:row>39</xdr:row>
      <xdr:rowOff>94078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0612"/>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94062</xdr:rowOff>
    </xdr:from>
    <xdr:to>
      <xdr:col>45</xdr:col>
      <xdr:colOff>177800</xdr:colOff>
      <xdr:row>39</xdr:row>
      <xdr:rowOff>94453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780612"/>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91727</xdr:rowOff>
    </xdr:from>
    <xdr:to>
      <xdr:col>41</xdr:col>
      <xdr:colOff>50800</xdr:colOff>
      <xdr:row>39</xdr:row>
      <xdr:rowOff>94453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78277"/>
          <a:ext cx="889000" cy="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43964</xdr:rowOff>
    </xdr:from>
    <xdr:to>
      <xdr:col>55</xdr:col>
      <xdr:colOff>50800</xdr:colOff>
      <xdr:row>39</xdr:row>
      <xdr:rowOff>145564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168956</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8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43278</xdr:rowOff>
    </xdr:from>
    <xdr:to>
      <xdr:col>50</xdr:col>
      <xdr:colOff>165100</xdr:colOff>
      <xdr:row>39</xdr:row>
      <xdr:rowOff>144878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136005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82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43262</xdr:rowOff>
    </xdr:from>
    <xdr:to>
      <xdr:col>46</xdr:col>
      <xdr:colOff>38100</xdr:colOff>
      <xdr:row>39</xdr:row>
      <xdr:rowOff>144862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2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135989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822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43653</xdr:rowOff>
    </xdr:from>
    <xdr:to>
      <xdr:col>41</xdr:col>
      <xdr:colOff>101600</xdr:colOff>
      <xdr:row>39</xdr:row>
      <xdr:rowOff>145253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136380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82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40927</xdr:rowOff>
    </xdr:from>
    <xdr:to>
      <xdr:col>36</xdr:col>
      <xdr:colOff>165100</xdr:colOff>
      <xdr:row>39</xdr:row>
      <xdr:rowOff>142527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133654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820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35229</xdr:rowOff>
    </xdr:from>
    <xdr:to>
      <xdr:col>55</xdr:col>
      <xdr:colOff>0</xdr:colOff>
      <xdr:row>57</xdr:row>
      <xdr:rowOff>121407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0787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911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121407</xdr:rowOff>
    </xdr:from>
    <xdr:to>
      <xdr:col>50</xdr:col>
      <xdr:colOff>114300</xdr:colOff>
      <xdr:row>57</xdr:row>
      <xdr:rowOff>151287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94057"/>
          <a:ext cx="889000" cy="2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133555</xdr:rowOff>
    </xdr:from>
    <xdr:to>
      <xdr:col>45</xdr:col>
      <xdr:colOff>177800</xdr:colOff>
      <xdr:row>57</xdr:row>
      <xdr:rowOff>151287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06205"/>
          <a:ext cx="889000" cy="1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91170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100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87377</xdr:rowOff>
    </xdr:from>
    <xdr:to>
      <xdr:col>41</xdr:col>
      <xdr:colOff>50800</xdr:colOff>
      <xdr:row>57</xdr:row>
      <xdr:rowOff>133555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60027"/>
          <a:ext cx="8890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89271</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61795"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94575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155879</xdr:rowOff>
    </xdr:from>
    <xdr:to>
      <xdr:col>55</xdr:col>
      <xdr:colOff>50800</xdr:colOff>
      <xdr:row>57</xdr:row>
      <xdr:rowOff>86029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7306</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0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70607</xdr:rowOff>
    </xdr:from>
    <xdr:to>
      <xdr:col>50</xdr:col>
      <xdr:colOff>165100</xdr:colOff>
      <xdr:row>58</xdr:row>
      <xdr:rowOff>757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17284</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61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100487</xdr:rowOff>
    </xdr:from>
    <xdr:to>
      <xdr:col>46</xdr:col>
      <xdr:colOff>38100</xdr:colOff>
      <xdr:row>58</xdr:row>
      <xdr:rowOff>30637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7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47164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64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82755</xdr:rowOff>
    </xdr:from>
    <xdr:to>
      <xdr:col>41</xdr:col>
      <xdr:colOff>101600</xdr:colOff>
      <xdr:row>58</xdr:row>
      <xdr:rowOff>12905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5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29432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63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36577</xdr:rowOff>
    </xdr:from>
    <xdr:to>
      <xdr:col>36</xdr:col>
      <xdr:colOff>165100</xdr:colOff>
      <xdr:row>57</xdr:row>
      <xdr:rowOff>138177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0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154704</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58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27214</xdr:rowOff>
    </xdr:from>
    <xdr:to>
      <xdr:col>55</xdr:col>
      <xdr:colOff>0</xdr:colOff>
      <xdr:row>78</xdr:row>
      <xdr:rowOff>70025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00314"/>
          <a:ext cx="838200" cy="4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27214</xdr:rowOff>
    </xdr:from>
    <xdr:to>
      <xdr:col>50</xdr:col>
      <xdr:colOff>114300</xdr:colOff>
      <xdr:row>78</xdr:row>
      <xdr:rowOff>39787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0031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168061</xdr:rowOff>
    </xdr:from>
    <xdr:to>
      <xdr:col>45</xdr:col>
      <xdr:colOff>177800</xdr:colOff>
      <xdr:row>78</xdr:row>
      <xdr:rowOff>39787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69711"/>
          <a:ext cx="889000" cy="4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168061</xdr:rowOff>
    </xdr:from>
    <xdr:to>
      <xdr:col>41</xdr:col>
      <xdr:colOff>50800</xdr:colOff>
      <xdr:row>78</xdr:row>
      <xdr:rowOff>27206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69711"/>
          <a:ext cx="889000" cy="3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19225</xdr:rowOff>
    </xdr:from>
    <xdr:to>
      <xdr:col>55</xdr:col>
      <xdr:colOff>50800</xdr:colOff>
      <xdr:row>78</xdr:row>
      <xdr:rowOff>120825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9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42102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4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147864</xdr:rowOff>
    </xdr:from>
    <xdr:to>
      <xdr:col>50</xdr:col>
      <xdr:colOff>165100</xdr:colOff>
      <xdr:row>78</xdr:row>
      <xdr:rowOff>78014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4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94541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2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160437</xdr:rowOff>
    </xdr:from>
    <xdr:to>
      <xdr:col>46</xdr:col>
      <xdr:colOff>38100</xdr:colOff>
      <xdr:row>78</xdr:row>
      <xdr:rowOff>90587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6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107114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117261</xdr:rowOff>
    </xdr:from>
    <xdr:to>
      <xdr:col>41</xdr:col>
      <xdr:colOff>101600</xdr:colOff>
      <xdr:row>78</xdr:row>
      <xdr:rowOff>47411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63938</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61795" y="1309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147856</xdr:rowOff>
    </xdr:from>
    <xdr:to>
      <xdr:col>36</xdr:col>
      <xdr:colOff>165100</xdr:colOff>
      <xdr:row>78</xdr:row>
      <xdr:rowOff>78006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94533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2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130792</xdr:rowOff>
    </xdr:from>
    <xdr:to>
      <xdr:col>55</xdr:col>
      <xdr:colOff>0</xdr:colOff>
      <xdr:row>98</xdr:row>
      <xdr:rowOff>65518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761442"/>
          <a:ext cx="838200" cy="10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130792</xdr:rowOff>
    </xdr:from>
    <xdr:to>
      <xdr:col>50</xdr:col>
      <xdr:colOff>114300</xdr:colOff>
      <xdr:row>97</xdr:row>
      <xdr:rowOff>152347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761442"/>
          <a:ext cx="889000" cy="2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143862</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39795" y="169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94311</xdr:rowOff>
    </xdr:from>
    <xdr:to>
      <xdr:col>45</xdr:col>
      <xdr:colOff>177800</xdr:colOff>
      <xdr:row>97</xdr:row>
      <xdr:rowOff>152347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724961"/>
          <a:ext cx="889000" cy="5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150075</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50795" y="169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94311</xdr:rowOff>
    </xdr:from>
    <xdr:to>
      <xdr:col>41</xdr:col>
      <xdr:colOff>50800</xdr:colOff>
      <xdr:row>98</xdr:row>
      <xdr:rowOff>17769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24961"/>
          <a:ext cx="889000" cy="9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150285</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61795" y="1695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167547</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672795" y="169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14718</xdr:rowOff>
    </xdr:from>
    <xdr:to>
      <xdr:col>55</xdr:col>
      <xdr:colOff>50800</xdr:colOff>
      <xdr:row>98</xdr:row>
      <xdr:rowOff>116318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1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37595</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6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79992</xdr:rowOff>
    </xdr:from>
    <xdr:to>
      <xdr:col>50</xdr:col>
      <xdr:colOff>165100</xdr:colOff>
      <xdr:row>98</xdr:row>
      <xdr:rowOff>10142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1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26669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48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101547</xdr:rowOff>
    </xdr:from>
    <xdr:to>
      <xdr:col>46</xdr:col>
      <xdr:colOff>38100</xdr:colOff>
      <xdr:row>98</xdr:row>
      <xdr:rowOff>31697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3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48224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50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43511</xdr:rowOff>
    </xdr:from>
    <xdr:to>
      <xdr:col>41</xdr:col>
      <xdr:colOff>101600</xdr:colOff>
      <xdr:row>97</xdr:row>
      <xdr:rowOff>145111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7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161638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644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138419</xdr:rowOff>
    </xdr:from>
    <xdr:to>
      <xdr:col>36</xdr:col>
      <xdr:colOff>165100</xdr:colOff>
      <xdr:row>98</xdr:row>
      <xdr:rowOff>68569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6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85096</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54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81354</xdr:rowOff>
    </xdr:from>
    <xdr:to>
      <xdr:col>85</xdr:col>
      <xdr:colOff>127000</xdr:colOff>
      <xdr:row>36</xdr:row>
      <xdr:rowOff>94845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253554"/>
          <a:ext cx="838200" cy="1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77999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42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94845</xdr:rowOff>
    </xdr:from>
    <xdr:to>
      <xdr:col>81</xdr:col>
      <xdr:colOff>50800</xdr:colOff>
      <xdr:row>39</xdr:row>
      <xdr:rowOff>44450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267045"/>
          <a:ext cx="889000" cy="46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5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29142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2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41852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44488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30554</xdr:rowOff>
    </xdr:from>
    <xdr:to>
      <xdr:col>85</xdr:col>
      <xdr:colOff>177800</xdr:colOff>
      <xdr:row>36</xdr:row>
      <xdr:rowOff>132154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53431</xdr:rowOff>
    </xdr:from>
    <xdr:ext cx="599010"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5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44045</xdr:rowOff>
    </xdr:from>
    <xdr:to>
      <xdr:col>81</xdr:col>
      <xdr:colOff>101600</xdr:colOff>
      <xdr:row>36</xdr:row>
      <xdr:rowOff>145645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162172</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181795" y="599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90254</xdr:rowOff>
    </xdr:from>
    <xdr:to>
      <xdr:col>85</xdr:col>
      <xdr:colOff>127000</xdr:colOff>
      <xdr:row>57</xdr:row>
      <xdr:rowOff>134947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62904"/>
          <a:ext cx="838200" cy="4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76431</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49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90254</xdr:rowOff>
    </xdr:from>
    <xdr:to>
      <xdr:col>81</xdr:col>
      <xdr:colOff>50800</xdr:colOff>
      <xdr:row>57</xdr:row>
      <xdr:rowOff>123220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62904"/>
          <a:ext cx="889000" cy="3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154681</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9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98558</xdr:rowOff>
    </xdr:from>
    <xdr:to>
      <xdr:col>76</xdr:col>
      <xdr:colOff>114300</xdr:colOff>
      <xdr:row>57</xdr:row>
      <xdr:rowOff>123220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71208"/>
          <a:ext cx="889000" cy="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124202</xdr:rowOff>
    </xdr:from>
    <xdr:to>
      <xdr:col>71</xdr:col>
      <xdr:colOff>177800</xdr:colOff>
      <xdr:row>57</xdr:row>
      <xdr:rowOff>98558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382502"/>
          <a:ext cx="889000" cy="48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168069</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84147</xdr:rowOff>
    </xdr:from>
    <xdr:to>
      <xdr:col>85</xdr:col>
      <xdr:colOff>177800</xdr:colOff>
      <xdr:row>58</xdr:row>
      <xdr:rowOff>14297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5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107024</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0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39454</xdr:rowOff>
    </xdr:from>
    <xdr:to>
      <xdr:col>81</xdr:col>
      <xdr:colOff>101600</xdr:colOff>
      <xdr:row>57</xdr:row>
      <xdr:rowOff>141054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157581</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58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72420</xdr:rowOff>
    </xdr:from>
    <xdr:to>
      <xdr:col>76</xdr:col>
      <xdr:colOff>165100</xdr:colOff>
      <xdr:row>58</xdr:row>
      <xdr:rowOff>2570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4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165147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93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47758</xdr:rowOff>
    </xdr:from>
    <xdr:to>
      <xdr:col>72</xdr:col>
      <xdr:colOff>38100</xdr:colOff>
      <xdr:row>57</xdr:row>
      <xdr:rowOff>149358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165885</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59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73402</xdr:rowOff>
    </xdr:from>
    <xdr:to>
      <xdr:col>67</xdr:col>
      <xdr:colOff>101600</xdr:colOff>
      <xdr:row>55</xdr:row>
      <xdr:rowOff>3552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33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20079</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10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90774</xdr:rowOff>
    </xdr:from>
    <xdr:to>
      <xdr:col>85</xdr:col>
      <xdr:colOff>127000</xdr:colOff>
      <xdr:row>78</xdr:row>
      <xdr:rowOff>147079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63874"/>
          <a:ext cx="838200" cy="5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1548</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546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90774</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63874"/>
          <a:ext cx="889000" cy="17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122979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66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84706</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29256"/>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96279</xdr:rowOff>
    </xdr:from>
    <xdr:to>
      <xdr:col>85</xdr:col>
      <xdr:colOff>177800</xdr:colOff>
      <xdr:row>79</xdr:row>
      <xdr:rowOff>26429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55656</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5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39974</xdr:rowOff>
    </xdr:from>
    <xdr:to>
      <xdr:col>81</xdr:col>
      <xdr:colOff>101600</xdr:colOff>
      <xdr:row>78</xdr:row>
      <xdr:rowOff>141574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1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158101</xdr:rowOff>
    </xdr:from>
    <xdr:ext cx="59901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181795" y="1318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33906</xdr:rowOff>
    </xdr:from>
    <xdr:to>
      <xdr:col>67</xdr:col>
      <xdr:colOff>101600</xdr:colOff>
      <xdr:row>79</xdr:row>
      <xdr:rowOff>135506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7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126633</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7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142207</xdr:rowOff>
    </xdr:from>
    <xdr:to>
      <xdr:col>85</xdr:col>
      <xdr:colOff>127000</xdr:colOff>
      <xdr:row>97</xdr:row>
      <xdr:rowOff>8426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601407"/>
          <a:ext cx="838200" cy="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10766</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641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142207</xdr:rowOff>
    </xdr:from>
    <xdr:to>
      <xdr:col>81</xdr:col>
      <xdr:colOff>50800</xdr:colOff>
      <xdr:row>97</xdr:row>
      <xdr:rowOff>5826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01407"/>
          <a:ext cx="889000" cy="3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5826</xdr:rowOff>
    </xdr:from>
    <xdr:to>
      <xdr:col>76</xdr:col>
      <xdr:colOff>114300</xdr:colOff>
      <xdr:row>97</xdr:row>
      <xdr:rowOff>12433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36476"/>
          <a:ext cx="8890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12433</xdr:rowOff>
    </xdr:from>
    <xdr:to>
      <xdr:col>71</xdr:col>
      <xdr:colOff>177800</xdr:colOff>
      <xdr:row>97</xdr:row>
      <xdr:rowOff>15117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643083"/>
          <a:ext cx="8890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129076</xdr:rowOff>
    </xdr:from>
    <xdr:to>
      <xdr:col>85</xdr:col>
      <xdr:colOff>177800</xdr:colOff>
      <xdr:row>97</xdr:row>
      <xdr:rowOff>59226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8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151953</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3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91407</xdr:rowOff>
    </xdr:from>
    <xdr:to>
      <xdr:col>81</xdr:col>
      <xdr:colOff>101600</xdr:colOff>
      <xdr:row>97</xdr:row>
      <xdr:rowOff>21557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38084</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632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126476</xdr:rowOff>
    </xdr:from>
    <xdr:to>
      <xdr:col>76</xdr:col>
      <xdr:colOff>165100</xdr:colOff>
      <xdr:row>97</xdr:row>
      <xdr:rowOff>56626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73153</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5" y="1636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133083</xdr:rowOff>
    </xdr:from>
    <xdr:to>
      <xdr:col>72</xdr:col>
      <xdr:colOff>38100</xdr:colOff>
      <xdr:row>97</xdr:row>
      <xdr:rowOff>63233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79760</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5" y="1636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135767</xdr:rowOff>
    </xdr:from>
    <xdr:to>
      <xdr:col>67</xdr:col>
      <xdr:colOff>101600</xdr:colOff>
      <xdr:row>97</xdr:row>
      <xdr:rowOff>65917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82444</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5" y="163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14492</xdr:rowOff>
    </xdr:from>
    <xdr:to>
      <xdr:col>116</xdr:col>
      <xdr:colOff>63500</xdr:colOff>
      <xdr:row>39</xdr:row>
      <xdr:rowOff>78663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1323300" y="6701042"/>
          <a:ext cx="838200" cy="6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135744</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650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16060</xdr:rowOff>
    </xdr:from>
    <xdr:to>
      <xdr:col>111</xdr:col>
      <xdr:colOff>177800</xdr:colOff>
      <xdr:row>39</xdr:row>
      <xdr:rowOff>78663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02610"/>
          <a:ext cx="889000" cy="6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134262</xdr:rowOff>
    </xdr:from>
    <xdr:to>
      <xdr:col>107</xdr:col>
      <xdr:colOff>50800</xdr:colOff>
      <xdr:row>39</xdr:row>
      <xdr:rowOff>16060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49362"/>
          <a:ext cx="889000" cy="5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118419</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199428" y="680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134262</xdr:rowOff>
    </xdr:from>
    <xdr:to>
      <xdr:col>102</xdr:col>
      <xdr:colOff>114300</xdr:colOff>
      <xdr:row>39</xdr:row>
      <xdr:rowOff>98862</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6649362"/>
          <a:ext cx="889000" cy="13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138601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825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135142</xdr:rowOff>
    </xdr:from>
    <xdr:to>
      <xdr:col>116</xdr:col>
      <xdr:colOff>114300</xdr:colOff>
      <xdr:row>39</xdr:row>
      <xdr:rowOff>65292</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5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94520</xdr:rowOff>
    </xdr:from>
    <xdr:ext cx="469744"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3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27863</xdr:rowOff>
    </xdr:from>
    <xdr:to>
      <xdr:col>112</xdr:col>
      <xdr:colOff>38100</xdr:colOff>
      <xdr:row>39</xdr:row>
      <xdr:rowOff>129463</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71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120590</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088428" y="680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136710</xdr:rowOff>
    </xdr:from>
    <xdr:to>
      <xdr:col>107</xdr:col>
      <xdr:colOff>101600</xdr:colOff>
      <xdr:row>39</xdr:row>
      <xdr:rowOff>66860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83387</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428" y="642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83462</xdr:rowOff>
    </xdr:from>
    <xdr:to>
      <xdr:col>102</xdr:col>
      <xdr:colOff>165100</xdr:colOff>
      <xdr:row>39</xdr:row>
      <xdr:rowOff>13612</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5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30140</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10428" y="637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48062</xdr:rowOff>
    </xdr:from>
    <xdr:to>
      <xdr:col>98</xdr:col>
      <xdr:colOff>38100</xdr:colOff>
      <xdr:row>39</xdr:row>
      <xdr:rowOff>149662</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7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140789</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8273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諸支出金は住民一人当たり５，１６８円となっており、類似団体平均に比べ類似団体と比較して一人当たりコストが高い状況となっているが、２９年度は移住政策の一環としてトマム地区の宅地を購入したことにより臨時的に普通建設事業費が増加したことが要因である。総務費は住民一人当たり５７９</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５９７円となっており、類似団体平均に比べ類似団体と比較して一人当たりコストが高い状況となっているが、２９年度からは、総務費で計上していた富良野広域連合負担金については各目的別に計上したことにより８７，８１５円減少（▲</a:t>
          </a:r>
          <a:r>
            <a:rPr lang="en-US" altLang="ja-JP" sz="1100" b="0" i="0" baseline="0">
              <a:solidFill>
                <a:schemeClr val="dk1"/>
              </a:solidFill>
              <a:effectLst/>
              <a:latin typeface="+mn-lt"/>
              <a:ea typeface="+mn-ea"/>
              <a:cs typeface="+mn-cs"/>
            </a:rPr>
            <a:t>20.0</a:t>
          </a:r>
          <a:r>
            <a:rPr lang="ja-JP" altLang="ja-JP" sz="1100" b="0" i="0" baseline="0">
              <a:solidFill>
                <a:schemeClr val="dk1"/>
              </a:solidFill>
              <a:effectLst/>
              <a:latin typeface="+mn-lt"/>
              <a:ea typeface="+mn-ea"/>
              <a:cs typeface="+mn-cs"/>
            </a:rPr>
            <a:t>％）していることが主な要因である。農林水産業費は住民一人当たり３０１，７５１円となっており類似団体平均に比べ類似団体と比較して一人当たりコストが高い状況となっているが、村は林業振興を主な政策として取り組んでおり、２９年度決算では林業振興費で１４７</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２７０千円、林業振興に支出していることが主な要因であり、今後も同水準で推移することが見込まれる。土木費は住民一人当たり１８８，１４６円となっており、類似団体平均に比べ類似団体と比較して一人当たりコストが若干高い状況となっているが、前年比▲９７，５３７円（▲</a:t>
          </a:r>
          <a:r>
            <a:rPr lang="en-US" altLang="ja-JP" sz="1100" b="0" i="0" baseline="0">
              <a:solidFill>
                <a:schemeClr val="dk1"/>
              </a:solidFill>
              <a:effectLst/>
              <a:latin typeface="+mn-lt"/>
              <a:ea typeface="+mn-ea"/>
              <a:cs typeface="+mn-cs"/>
            </a:rPr>
            <a:t>34.1</a:t>
          </a:r>
          <a:r>
            <a:rPr lang="ja-JP" altLang="ja-JP" sz="1100" b="0" i="0" baseline="0">
              <a:solidFill>
                <a:schemeClr val="dk1"/>
              </a:solidFill>
              <a:effectLst/>
              <a:latin typeface="+mn-lt"/>
              <a:ea typeface="+mn-ea"/>
              <a:cs typeface="+mn-cs"/>
            </a:rPr>
            <a:t>％）となった。公債費は住民一人当たり１９８，９１０円となっており、類似団体平均に比べ類似団体と比較して一人当たりコストが高い状況となっているが、</a:t>
          </a:r>
          <a:r>
            <a:rPr lang="ja-JP" altLang="ja-JP" sz="1100">
              <a:solidFill>
                <a:schemeClr val="dk1"/>
              </a:solidFill>
              <a:effectLst/>
              <a:latin typeface="+mn-lt"/>
              <a:ea typeface="+mn-ea"/>
              <a:cs typeface="+mn-cs"/>
            </a:rPr>
            <a:t>これは臨時財政対策債の償還が主な要因であり、前年度決算と比較すると▲９．０％となっている。今後も</a:t>
          </a:r>
          <a:r>
            <a:rPr lang="ja-JP" altLang="ja-JP" sz="1100" b="0" i="0" baseline="0">
              <a:solidFill>
                <a:schemeClr val="dk1"/>
              </a:solidFill>
              <a:effectLst/>
              <a:latin typeface="+mn-lt"/>
              <a:ea typeface="+mn-ea"/>
              <a:cs typeface="+mn-cs"/>
            </a:rPr>
            <a:t>臨時財政対策債、小規模多機能施設、取水施設建設などの大型事業の起債償還が開始されることから、今まで同様、計画的かつ合理的な起債発行に努め引き続き水準を抑える。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普通交付税額及び臨時財政対策債の減により標準財政規模が昨年度よりも小さくなったことから基金残高の標準財政規模比が減となった。また実質収支額は事業の執行残の影響により減額した。今後も、歳入の確保に努めるとともに、歳入に見合った歳出の方針のもと、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普通交付税額及び臨時財政対策債の減により標準財政規模が昨年度よりも小さくなったこと、また黒字額についても特に一般会計の実質収支が減少したことから黒字額割合は減少した。会計全体においては各特別会計の実質収支がほぼ例年並みであり一般会計の実質収支割合が減少した分全体的な割合が落ちたと考える。一般会計からの繰入金により赤字になることなく推移しているが、今後においても各会計においては繰入金が大きくならないよう歳入の確保や歳出の削減に努めており、今後においても各会計とも一層の財政健全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election activeCell="AH14" sqref="AH14:AL14"/>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2773794</v>
      </c>
      <c r="BO4" s="410"/>
      <c r="BP4" s="410"/>
      <c r="BQ4" s="410"/>
      <c r="BR4" s="410"/>
      <c r="BS4" s="410"/>
      <c r="BT4" s="410"/>
      <c r="BU4" s="411"/>
      <c r="BV4" s="409">
        <v>2706857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2.5</v>
      </c>
      <c r="CU4" s="416"/>
      <c r="CV4" s="416"/>
      <c r="CW4" s="416"/>
      <c r="CX4" s="416"/>
      <c r="CY4" s="416"/>
      <c r="CZ4" s="416"/>
      <c r="DA4" s="417"/>
      <c r="DB4" s="415">
        <v>4.0999999999999996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2733420</v>
      </c>
      <c r="BO5" s="447"/>
      <c r="BP5" s="447"/>
      <c r="BQ5" s="447"/>
      <c r="BR5" s="447"/>
      <c r="BS5" s="447"/>
      <c r="BT5" s="447"/>
      <c r="BU5" s="448"/>
      <c r="BV5" s="446">
        <v>2638187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93.5</v>
      </c>
      <c r="CU5" s="444"/>
      <c r="CV5" s="444"/>
      <c r="CW5" s="444"/>
      <c r="CX5" s="444"/>
      <c r="CY5" s="444"/>
      <c r="CZ5" s="444"/>
      <c r="DA5" s="445"/>
      <c r="DB5" s="443">
        <v>91.5</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40374</v>
      </c>
      <c r="BO6" s="447"/>
      <c r="BP6" s="447"/>
      <c r="BQ6" s="447"/>
      <c r="BR6" s="447"/>
      <c r="BS6" s="447"/>
      <c r="BT6" s="447"/>
      <c r="BU6" s="448"/>
      <c r="BV6" s="446">
        <v>68670</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97.4</v>
      </c>
      <c r="CU6" s="484"/>
      <c r="CV6" s="484"/>
      <c r="CW6" s="484"/>
      <c r="CX6" s="484"/>
      <c r="CY6" s="484"/>
      <c r="CZ6" s="484"/>
      <c r="DA6" s="485"/>
      <c r="DB6" s="483">
        <v>95.3</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0</v>
      </c>
      <c r="BO7" s="447"/>
      <c r="BP7" s="447"/>
      <c r="BQ7" s="447"/>
      <c r="BR7" s="447"/>
      <c r="BS7" s="447"/>
      <c r="BT7" s="447"/>
      <c r="BU7" s="448"/>
      <c r="BV7" s="446">
        <v>150</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1607213</v>
      </c>
      <c r="CU7" s="447"/>
      <c r="CV7" s="447"/>
      <c r="CW7" s="447"/>
      <c r="CX7" s="447"/>
      <c r="CY7" s="447"/>
      <c r="CZ7" s="447"/>
      <c r="DA7" s="448"/>
      <c r="DB7" s="446">
        <v>1652918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88</v>
      </c>
      <c r="AV8" s="479"/>
      <c r="AW8" s="479"/>
      <c r="AX8" s="479"/>
      <c r="AY8" s="480" t="s">
        <v>104</v>
      </c>
      <c r="AZ8" s="481"/>
      <c r="BA8" s="481"/>
      <c r="BB8" s="481"/>
      <c r="BC8" s="481"/>
      <c r="BD8" s="481"/>
      <c r="BE8" s="481"/>
      <c r="BF8" s="481"/>
      <c r="BG8" s="481"/>
      <c r="BH8" s="481"/>
      <c r="BI8" s="481"/>
      <c r="BJ8" s="481"/>
      <c r="BK8" s="481"/>
      <c r="BL8" s="481"/>
      <c r="BM8" s="482"/>
      <c r="BN8" s="446">
        <v>40374</v>
      </c>
      <c r="BO8" s="447"/>
      <c r="BP8" s="447"/>
      <c r="BQ8" s="447"/>
      <c r="BR8" s="447"/>
      <c r="BS8" s="447"/>
      <c r="BT8" s="447"/>
      <c r="BU8" s="448"/>
      <c r="BV8" s="446">
        <v>68520</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0.21</v>
      </c>
      <c r="CU8" s="487"/>
      <c r="CV8" s="487"/>
      <c r="CW8" s="487"/>
      <c r="CX8" s="487"/>
      <c r="CY8" s="487"/>
      <c r="CZ8" s="487"/>
      <c r="DA8" s="488"/>
      <c r="DB8" s="486">
        <v>0.21</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1211</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-28146</v>
      </c>
      <c r="BO9" s="447"/>
      <c r="BP9" s="447"/>
      <c r="BQ9" s="447"/>
      <c r="BR9" s="447"/>
      <c r="BS9" s="447"/>
      <c r="BT9" s="447"/>
      <c r="BU9" s="448"/>
      <c r="BV9" s="446">
        <v>-10984</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15</v>
      </c>
      <c r="CU9" s="444"/>
      <c r="CV9" s="444"/>
      <c r="CW9" s="444"/>
      <c r="CX9" s="444"/>
      <c r="CY9" s="444"/>
      <c r="CZ9" s="444"/>
      <c r="DA9" s="445"/>
      <c r="DB9" s="443">
        <v>13.8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1394</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30456</v>
      </c>
      <c r="BO10" s="447"/>
      <c r="BP10" s="447"/>
      <c r="BQ10" s="447"/>
      <c r="BR10" s="447"/>
      <c r="BS10" s="447"/>
      <c r="BT10" s="447"/>
      <c r="BU10" s="448"/>
      <c r="BV10" s="446">
        <v>118</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1450</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92429</v>
      </c>
      <c r="BO12" s="447"/>
      <c r="BP12" s="447"/>
      <c r="BQ12" s="447"/>
      <c r="BR12" s="447"/>
      <c r="BS12" s="447"/>
      <c r="BT12" s="447"/>
      <c r="BU12" s="448"/>
      <c r="BV12" s="446">
        <v>100930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135</v>
      </c>
      <c r="N13" s="535"/>
      <c r="O13" s="535"/>
      <c r="P13" s="535"/>
      <c r="Q13" s="536"/>
      <c r="R13" s="527">
        <v>1121</v>
      </c>
      <c r="S13" s="528"/>
      <c r="T13" s="528"/>
      <c r="U13" s="528"/>
      <c r="V13" s="529"/>
      <c r="W13" s="462" t="s">
        <v>136</v>
      </c>
      <c r="X13" s="463"/>
      <c r="Y13" s="463"/>
      <c r="Z13" s="463"/>
      <c r="AA13" s="463"/>
      <c r="AB13" s="453"/>
      <c r="AC13" s="497">
        <v>66</v>
      </c>
      <c r="AD13" s="498"/>
      <c r="AE13" s="498"/>
      <c r="AF13" s="498"/>
      <c r="AG13" s="537"/>
      <c r="AH13" s="497">
        <v>76</v>
      </c>
      <c r="AI13" s="498"/>
      <c r="AJ13" s="498"/>
      <c r="AK13" s="498"/>
      <c r="AL13" s="499"/>
      <c r="AM13" s="475" t="s">
        <v>137</v>
      </c>
      <c r="AN13" s="476"/>
      <c r="AO13" s="476"/>
      <c r="AP13" s="476"/>
      <c r="AQ13" s="476"/>
      <c r="AR13" s="476"/>
      <c r="AS13" s="476"/>
      <c r="AT13" s="477"/>
      <c r="AU13" s="478" t="s">
        <v>138</v>
      </c>
      <c r="AV13" s="479"/>
      <c r="AW13" s="479"/>
      <c r="AX13" s="479"/>
      <c r="AY13" s="480" t="s">
        <v>139</v>
      </c>
      <c r="AZ13" s="481"/>
      <c r="BA13" s="481"/>
      <c r="BB13" s="481"/>
      <c r="BC13" s="481"/>
      <c r="BD13" s="481"/>
      <c r="BE13" s="481"/>
      <c r="BF13" s="481"/>
      <c r="BG13" s="481"/>
      <c r="BH13" s="481"/>
      <c r="BI13" s="481"/>
      <c r="BJ13" s="481"/>
      <c r="BK13" s="481"/>
      <c r="BL13" s="481"/>
      <c r="BM13" s="482"/>
      <c r="BN13" s="446">
        <v>-90119</v>
      </c>
      <c r="BO13" s="447"/>
      <c r="BP13" s="447"/>
      <c r="BQ13" s="447"/>
      <c r="BR13" s="447"/>
      <c r="BS13" s="447"/>
      <c r="BT13" s="447"/>
      <c r="BU13" s="448"/>
      <c r="BV13" s="446">
        <v>-111796</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6.9</v>
      </c>
      <c r="CU13" s="444"/>
      <c r="CV13" s="444"/>
      <c r="CW13" s="444"/>
      <c r="CX13" s="444"/>
      <c r="CY13" s="444"/>
      <c r="CZ13" s="444"/>
      <c r="DA13" s="445"/>
      <c r="DB13" s="443">
        <v>6.4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141</v>
      </c>
      <c r="M14" s="525"/>
      <c r="N14" s="525"/>
      <c r="O14" s="525"/>
      <c r="P14" s="525"/>
      <c r="Q14" s="526"/>
      <c r="R14" s="527">
        <v>1258</v>
      </c>
      <c r="S14" s="528"/>
      <c r="T14" s="528"/>
      <c r="U14" s="528"/>
      <c r="V14" s="529"/>
      <c r="W14" s="436"/>
      <c r="X14" s="437"/>
      <c r="Y14" s="437"/>
      <c r="Z14" s="437"/>
      <c r="AA14" s="437"/>
      <c r="AB14" s="426"/>
      <c r="AC14" s="530">
        <v>8.9</v>
      </c>
      <c r="AD14" s="531"/>
      <c r="AE14" s="531"/>
      <c r="AF14" s="531"/>
      <c r="AG14" s="532"/>
      <c r="AH14" s="530">
        <v>8.9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142</v>
      </c>
      <c r="CE14" s="539"/>
      <c r="CF14" s="539"/>
      <c r="CG14" s="539"/>
      <c r="CH14" s="539"/>
      <c r="CI14" s="539"/>
      <c r="CJ14" s="539"/>
      <c r="CK14" s="539"/>
      <c r="CL14" s="539"/>
      <c r="CM14" s="539"/>
      <c r="CN14" s="539"/>
      <c r="CO14" s="539"/>
      <c r="CP14" s="539"/>
      <c r="CQ14" s="539"/>
      <c r="CR14" s="539"/>
      <c r="CS14" s="540"/>
      <c r="CT14" s="541">
        <v>9.5</v>
      </c>
      <c r="CU14" s="542"/>
      <c r="CV14" s="542"/>
      <c r="CW14" s="542"/>
      <c r="CX14" s="542"/>
      <c r="CY14" s="542"/>
      <c r="CZ14" s="542"/>
      <c r="DA14" s="543"/>
      <c r="DB14" s="541">
        <v>15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143</v>
      </c>
      <c r="N15" s="535"/>
      <c r="O15" s="535"/>
      <c r="P15" s="535"/>
      <c r="Q15" s="536"/>
      <c r="R15" s="527">
        <v>1114</v>
      </c>
      <c r="S15" s="528"/>
      <c r="T15" s="528"/>
      <c r="U15" s="528"/>
      <c r="V15" s="529"/>
      <c r="W15" s="462" t="s">
        <v>144</v>
      </c>
      <c r="X15" s="463"/>
      <c r="Y15" s="463"/>
      <c r="Z15" s="463"/>
      <c r="AA15" s="463"/>
      <c r="AB15" s="453"/>
      <c r="AC15" s="497">
        <v>69</v>
      </c>
      <c r="AD15" s="498"/>
      <c r="AE15" s="498"/>
      <c r="AF15" s="498"/>
      <c r="AG15" s="537"/>
      <c r="AH15" s="497">
        <v>241</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322929</v>
      </c>
      <c r="BO15" s="410"/>
      <c r="BP15" s="410"/>
      <c r="BQ15" s="410"/>
      <c r="BR15" s="410"/>
      <c r="BS15" s="410"/>
      <c r="BT15" s="410"/>
      <c r="BU15" s="411"/>
      <c r="BV15" s="409">
        <v>313536</v>
      </c>
      <c r="BW15" s="410"/>
      <c r="BX15" s="410"/>
      <c r="BY15" s="410"/>
      <c r="BZ15" s="410"/>
      <c r="CA15" s="410"/>
      <c r="CB15" s="410"/>
      <c r="CC15" s="411"/>
      <c r="CD15" s="544" t="s">
        <v>146</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147</v>
      </c>
      <c r="M16" s="555"/>
      <c r="N16" s="555"/>
      <c r="O16" s="555"/>
      <c r="P16" s="555"/>
      <c r="Q16" s="556"/>
      <c r="R16" s="547" t="s">
        <v>148</v>
      </c>
      <c r="S16" s="548"/>
      <c r="T16" s="548"/>
      <c r="U16" s="548"/>
      <c r="V16" s="549"/>
      <c r="W16" s="436"/>
      <c r="X16" s="437"/>
      <c r="Y16" s="437"/>
      <c r="Z16" s="437"/>
      <c r="AA16" s="437"/>
      <c r="AB16" s="426"/>
      <c r="AC16" s="530">
        <v>9.3000000000000007</v>
      </c>
      <c r="AD16" s="531"/>
      <c r="AE16" s="531"/>
      <c r="AF16" s="531"/>
      <c r="AG16" s="532"/>
      <c r="AH16" s="530">
        <v>28.3</v>
      </c>
      <c r="AI16" s="531"/>
      <c r="AJ16" s="531"/>
      <c r="AK16" s="531"/>
      <c r="AL16" s="533"/>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1456387</v>
      </c>
      <c r="BO16" s="447"/>
      <c r="BP16" s="447"/>
      <c r="BQ16" s="447"/>
      <c r="BR16" s="447"/>
      <c r="BS16" s="447"/>
      <c r="BT16" s="447"/>
      <c r="BU16" s="448"/>
      <c r="BV16" s="446">
        <v>1501575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150</v>
      </c>
      <c r="N17" s="551"/>
      <c r="O17" s="551"/>
      <c r="P17" s="551"/>
      <c r="Q17" s="552"/>
      <c r="R17" s="547" t="s">
        <v>151</v>
      </c>
      <c r="S17" s="548"/>
      <c r="T17" s="548"/>
      <c r="U17" s="548"/>
      <c r="V17" s="549"/>
      <c r="W17" s="462" t="s">
        <v>152</v>
      </c>
      <c r="X17" s="463"/>
      <c r="Y17" s="463"/>
      <c r="Z17" s="463"/>
      <c r="AA17" s="463"/>
      <c r="AB17" s="453"/>
      <c r="AC17" s="497">
        <v>607</v>
      </c>
      <c r="AD17" s="498"/>
      <c r="AE17" s="498"/>
      <c r="AF17" s="498"/>
      <c r="AG17" s="537"/>
      <c r="AH17" s="497">
        <v>534</v>
      </c>
      <c r="AI17" s="498"/>
      <c r="AJ17" s="498"/>
      <c r="AK17" s="498"/>
      <c r="AL17" s="499"/>
      <c r="AM17" s="475"/>
      <c r="AN17" s="476"/>
      <c r="AO17" s="476"/>
      <c r="AP17" s="476"/>
      <c r="AQ17" s="476"/>
      <c r="AR17" s="476"/>
      <c r="AS17" s="476"/>
      <c r="AT17" s="477"/>
      <c r="AU17" s="478"/>
      <c r="AV17" s="479"/>
      <c r="AW17" s="479"/>
      <c r="AX17" s="479"/>
      <c r="AY17" s="480" t="s">
        <v>153</v>
      </c>
      <c r="AZ17" s="481"/>
      <c r="BA17" s="481"/>
      <c r="BB17" s="481"/>
      <c r="BC17" s="481"/>
      <c r="BD17" s="481"/>
      <c r="BE17" s="481"/>
      <c r="BF17" s="481"/>
      <c r="BG17" s="481"/>
      <c r="BH17" s="481"/>
      <c r="BI17" s="481"/>
      <c r="BJ17" s="481"/>
      <c r="BK17" s="481"/>
      <c r="BL17" s="481"/>
      <c r="BM17" s="482"/>
      <c r="BN17" s="446">
        <v>410983</v>
      </c>
      <c r="BO17" s="447"/>
      <c r="BP17" s="447"/>
      <c r="BQ17" s="447"/>
      <c r="BR17" s="447"/>
      <c r="BS17" s="447"/>
      <c r="BT17" s="447"/>
      <c r="BU17" s="448"/>
      <c r="BV17" s="446">
        <v>399300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154</v>
      </c>
      <c r="C18" s="489"/>
      <c r="D18" s="489"/>
      <c r="E18" s="558"/>
      <c r="F18" s="558"/>
      <c r="G18" s="558"/>
      <c r="H18" s="558"/>
      <c r="I18" s="558"/>
      <c r="J18" s="558"/>
      <c r="K18" s="558"/>
      <c r="L18" s="559">
        <v>571.41</v>
      </c>
      <c r="M18" s="559"/>
      <c r="N18" s="559"/>
      <c r="O18" s="559"/>
      <c r="P18" s="559"/>
      <c r="Q18" s="559"/>
      <c r="R18" s="560"/>
      <c r="S18" s="560"/>
      <c r="T18" s="560"/>
      <c r="U18" s="560"/>
      <c r="V18" s="561"/>
      <c r="W18" s="464"/>
      <c r="X18" s="465"/>
      <c r="Y18" s="465"/>
      <c r="Z18" s="465"/>
      <c r="AA18" s="465"/>
      <c r="AB18" s="456"/>
      <c r="AC18" s="562">
        <v>81.8</v>
      </c>
      <c r="AD18" s="563"/>
      <c r="AE18" s="563"/>
      <c r="AF18" s="563"/>
      <c r="AG18" s="564"/>
      <c r="AH18" s="562">
        <v>62.7</v>
      </c>
      <c r="AI18" s="563"/>
      <c r="AJ18" s="563"/>
      <c r="AK18" s="563"/>
      <c r="AL18" s="565"/>
      <c r="AM18" s="475"/>
      <c r="AN18" s="476"/>
      <c r="AO18" s="476"/>
      <c r="AP18" s="476"/>
      <c r="AQ18" s="476"/>
      <c r="AR18" s="476"/>
      <c r="AS18" s="476"/>
      <c r="AT18" s="477"/>
      <c r="AU18" s="478"/>
      <c r="AV18" s="479"/>
      <c r="AW18" s="479"/>
      <c r="AX18" s="479"/>
      <c r="AY18" s="480" t="s">
        <v>155</v>
      </c>
      <c r="AZ18" s="481"/>
      <c r="BA18" s="481"/>
      <c r="BB18" s="481"/>
      <c r="BC18" s="481"/>
      <c r="BD18" s="481"/>
      <c r="BE18" s="481"/>
      <c r="BF18" s="481"/>
      <c r="BG18" s="481"/>
      <c r="BH18" s="481"/>
      <c r="BI18" s="481"/>
      <c r="BJ18" s="481"/>
      <c r="BK18" s="481"/>
      <c r="BL18" s="481"/>
      <c r="BM18" s="482"/>
      <c r="BN18" s="446">
        <v>1510045</v>
      </c>
      <c r="BO18" s="447"/>
      <c r="BP18" s="447"/>
      <c r="BQ18" s="447"/>
      <c r="BR18" s="447"/>
      <c r="BS18" s="447"/>
      <c r="BT18" s="447"/>
      <c r="BU18" s="448"/>
      <c r="BV18" s="446">
        <v>1524346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156</v>
      </c>
      <c r="C19" s="489"/>
      <c r="D19" s="489"/>
      <c r="E19" s="558"/>
      <c r="F19" s="558"/>
      <c r="G19" s="558"/>
      <c r="H19" s="558"/>
      <c r="I19" s="558"/>
      <c r="J19" s="558"/>
      <c r="K19" s="558"/>
      <c r="L19" s="566">
        <v>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157</v>
      </c>
      <c r="AZ19" s="481"/>
      <c r="BA19" s="481"/>
      <c r="BB19" s="481"/>
      <c r="BC19" s="481"/>
      <c r="BD19" s="481"/>
      <c r="BE19" s="481"/>
      <c r="BF19" s="481"/>
      <c r="BG19" s="481"/>
      <c r="BH19" s="481"/>
      <c r="BI19" s="481"/>
      <c r="BJ19" s="481"/>
      <c r="BK19" s="481"/>
      <c r="BL19" s="481"/>
      <c r="BM19" s="482"/>
      <c r="BN19" s="446">
        <v>1913182</v>
      </c>
      <c r="BO19" s="447"/>
      <c r="BP19" s="447"/>
      <c r="BQ19" s="447"/>
      <c r="BR19" s="447"/>
      <c r="BS19" s="447"/>
      <c r="BT19" s="447"/>
      <c r="BU19" s="448"/>
      <c r="BV19" s="446">
        <v>1987426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158</v>
      </c>
      <c r="C20" s="489"/>
      <c r="D20" s="489"/>
      <c r="E20" s="558"/>
      <c r="F20" s="558"/>
      <c r="G20" s="558"/>
      <c r="H20" s="558"/>
      <c r="I20" s="558"/>
      <c r="J20" s="558"/>
      <c r="K20" s="558"/>
      <c r="L20" s="566">
        <v>704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159</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160</v>
      </c>
      <c r="C22" s="581"/>
      <c r="D22" s="582"/>
      <c r="E22" s="458" t="s">
        <v>1</v>
      </c>
      <c r="F22" s="463"/>
      <c r="G22" s="463"/>
      <c r="H22" s="463"/>
      <c r="I22" s="463"/>
      <c r="J22" s="463"/>
      <c r="K22" s="453"/>
      <c r="L22" s="458" t="s">
        <v>161</v>
      </c>
      <c r="M22" s="463"/>
      <c r="N22" s="463"/>
      <c r="O22" s="463"/>
      <c r="P22" s="453"/>
      <c r="Q22" s="589" t="s">
        <v>162</v>
      </c>
      <c r="R22" s="590"/>
      <c r="S22" s="590"/>
      <c r="T22" s="590"/>
      <c r="U22" s="590"/>
      <c r="V22" s="591"/>
      <c r="W22" s="595" t="s">
        <v>163</v>
      </c>
      <c r="X22" s="581"/>
      <c r="Y22" s="582"/>
      <c r="Z22" s="458" t="s">
        <v>1</v>
      </c>
      <c r="AA22" s="463"/>
      <c r="AB22" s="463"/>
      <c r="AC22" s="463"/>
      <c r="AD22" s="463"/>
      <c r="AE22" s="463"/>
      <c r="AF22" s="463"/>
      <c r="AG22" s="453"/>
      <c r="AH22" s="606" t="s">
        <v>164</v>
      </c>
      <c r="AI22" s="463"/>
      <c r="AJ22" s="463"/>
      <c r="AK22" s="463"/>
      <c r="AL22" s="453"/>
      <c r="AM22" s="606" t="s">
        <v>165</v>
      </c>
      <c r="AN22" s="607"/>
      <c r="AO22" s="607"/>
      <c r="AP22" s="607"/>
      <c r="AQ22" s="607"/>
      <c r="AR22" s="608"/>
      <c r="AS22" s="589" t="s">
        <v>162</v>
      </c>
      <c r="AT22" s="590"/>
      <c r="AU22" s="590"/>
      <c r="AV22" s="590"/>
      <c r="AW22" s="590"/>
      <c r="AX22" s="612"/>
      <c r="AY22" s="614"/>
      <c r="AZ22" s="615"/>
      <c r="BA22" s="615"/>
      <c r="BB22" s="615"/>
      <c r="BC22" s="615"/>
      <c r="BD22" s="615"/>
      <c r="BE22" s="615"/>
      <c r="BF22" s="615"/>
      <c r="BG22" s="615"/>
      <c r="BH22" s="615"/>
      <c r="BI22" s="615"/>
      <c r="BJ22" s="615"/>
      <c r="BK22" s="615"/>
      <c r="BL22" s="615"/>
      <c r="BM22" s="616"/>
      <c r="BN22" s="617"/>
      <c r="BO22" s="618"/>
      <c r="BP22" s="618"/>
      <c r="BQ22" s="618"/>
      <c r="BR22" s="618"/>
      <c r="BS22" s="618"/>
      <c r="BT22" s="618"/>
      <c r="BU22" s="619"/>
      <c r="BV22" s="617"/>
      <c r="BW22" s="618"/>
      <c r="BX22" s="618"/>
      <c r="BY22" s="618"/>
      <c r="BZ22" s="618"/>
      <c r="CA22" s="618"/>
      <c r="CB22" s="618"/>
      <c r="CC22" s="619"/>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9"/>
      <c r="AN23" s="610"/>
      <c r="AO23" s="610"/>
      <c r="AP23" s="610"/>
      <c r="AQ23" s="610"/>
      <c r="AR23" s="611"/>
      <c r="AS23" s="592"/>
      <c r="AT23" s="593"/>
      <c r="AU23" s="593"/>
      <c r="AV23" s="593"/>
      <c r="AW23" s="593"/>
      <c r="AX23" s="613"/>
      <c r="AY23" s="406" t="s">
        <v>166</v>
      </c>
      <c r="AZ23" s="407"/>
      <c r="BA23" s="407"/>
      <c r="BB23" s="407"/>
      <c r="BC23" s="407"/>
      <c r="BD23" s="407"/>
      <c r="BE23" s="407"/>
      <c r="BF23" s="407"/>
      <c r="BG23" s="407"/>
      <c r="BH23" s="407"/>
      <c r="BI23" s="407"/>
      <c r="BJ23" s="407"/>
      <c r="BK23" s="407"/>
      <c r="BL23" s="407"/>
      <c r="BM23" s="408"/>
      <c r="BN23" s="446">
        <v>2987967</v>
      </c>
      <c r="BO23" s="447"/>
      <c r="BP23" s="447"/>
      <c r="BQ23" s="447"/>
      <c r="BR23" s="447"/>
      <c r="BS23" s="447"/>
      <c r="BT23" s="447"/>
      <c r="BU23" s="448"/>
      <c r="BV23" s="446">
        <v>3094821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167</v>
      </c>
      <c r="F24" s="476"/>
      <c r="G24" s="476"/>
      <c r="H24" s="476"/>
      <c r="I24" s="476"/>
      <c r="J24" s="476"/>
      <c r="K24" s="477"/>
      <c r="L24" s="497">
        <v>1</v>
      </c>
      <c r="M24" s="498"/>
      <c r="N24" s="498"/>
      <c r="O24" s="498"/>
      <c r="P24" s="537"/>
      <c r="Q24" s="497">
        <v>6480</v>
      </c>
      <c r="R24" s="498"/>
      <c r="S24" s="498"/>
      <c r="T24" s="498"/>
      <c r="U24" s="498"/>
      <c r="V24" s="537"/>
      <c r="W24" s="596"/>
      <c r="X24" s="584"/>
      <c r="Y24" s="585"/>
      <c r="Z24" s="496" t="s">
        <v>168</v>
      </c>
      <c r="AA24" s="476"/>
      <c r="AB24" s="476"/>
      <c r="AC24" s="476"/>
      <c r="AD24" s="476"/>
      <c r="AE24" s="476"/>
      <c r="AF24" s="476"/>
      <c r="AG24" s="477"/>
      <c r="AH24" s="497">
        <v>48</v>
      </c>
      <c r="AI24" s="498"/>
      <c r="AJ24" s="498"/>
      <c r="AK24" s="498"/>
      <c r="AL24" s="537"/>
      <c r="AM24" s="497">
        <v>149184</v>
      </c>
      <c r="AN24" s="498"/>
      <c r="AO24" s="498"/>
      <c r="AP24" s="498"/>
      <c r="AQ24" s="498"/>
      <c r="AR24" s="537"/>
      <c r="AS24" s="497">
        <v>3108</v>
      </c>
      <c r="AT24" s="498"/>
      <c r="AU24" s="498"/>
      <c r="AV24" s="498"/>
      <c r="AW24" s="498"/>
      <c r="AX24" s="499"/>
      <c r="AY24" s="614" t="s">
        <v>169</v>
      </c>
      <c r="AZ24" s="615"/>
      <c r="BA24" s="615"/>
      <c r="BB24" s="615"/>
      <c r="BC24" s="615"/>
      <c r="BD24" s="615"/>
      <c r="BE24" s="615"/>
      <c r="BF24" s="615"/>
      <c r="BG24" s="615"/>
      <c r="BH24" s="615"/>
      <c r="BI24" s="615"/>
      <c r="BJ24" s="615"/>
      <c r="BK24" s="615"/>
      <c r="BL24" s="615"/>
      <c r="BM24" s="616"/>
      <c r="BN24" s="446">
        <v>2855480</v>
      </c>
      <c r="BO24" s="447"/>
      <c r="BP24" s="447"/>
      <c r="BQ24" s="447"/>
      <c r="BR24" s="447"/>
      <c r="BS24" s="447"/>
      <c r="BT24" s="447"/>
      <c r="BU24" s="448"/>
      <c r="BV24" s="446">
        <v>2929239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170</v>
      </c>
      <c r="F25" s="476"/>
      <c r="G25" s="476"/>
      <c r="H25" s="476"/>
      <c r="I25" s="476"/>
      <c r="J25" s="476"/>
      <c r="K25" s="477"/>
      <c r="L25" s="497">
        <v>1</v>
      </c>
      <c r="M25" s="498"/>
      <c r="N25" s="498"/>
      <c r="O25" s="498"/>
      <c r="P25" s="537"/>
      <c r="Q25" s="497">
        <v>5620</v>
      </c>
      <c r="R25" s="498"/>
      <c r="S25" s="498"/>
      <c r="T25" s="498"/>
      <c r="U25" s="498"/>
      <c r="V25" s="537"/>
      <c r="W25" s="596"/>
      <c r="X25" s="584"/>
      <c r="Y25" s="585"/>
      <c r="Z25" s="496" t="s">
        <v>171</v>
      </c>
      <c r="AA25" s="476"/>
      <c r="AB25" s="476"/>
      <c r="AC25" s="476"/>
      <c r="AD25" s="476"/>
      <c r="AE25" s="476"/>
      <c r="AF25" s="476"/>
      <c r="AG25" s="477"/>
      <c r="AH25" s="497" t="s">
        <v>133</v>
      </c>
      <c r="AI25" s="498"/>
      <c r="AJ25" s="498"/>
      <c r="AK25" s="498"/>
      <c r="AL25" s="537"/>
      <c r="AM25" s="497" t="s">
        <v>134</v>
      </c>
      <c r="AN25" s="498"/>
      <c r="AO25" s="498"/>
      <c r="AP25" s="498"/>
      <c r="AQ25" s="498"/>
      <c r="AR25" s="537"/>
      <c r="AS25" s="497" t="s">
        <v>134</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311877</v>
      </c>
      <c r="BO25" s="410"/>
      <c r="BP25" s="410"/>
      <c r="BQ25" s="410"/>
      <c r="BR25" s="410"/>
      <c r="BS25" s="410"/>
      <c r="BT25" s="410"/>
      <c r="BU25" s="411"/>
      <c r="BV25" s="409">
        <v>168690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173</v>
      </c>
      <c r="F26" s="476"/>
      <c r="G26" s="476"/>
      <c r="H26" s="476"/>
      <c r="I26" s="476"/>
      <c r="J26" s="476"/>
      <c r="K26" s="477"/>
      <c r="L26" s="497">
        <v>1</v>
      </c>
      <c r="M26" s="498"/>
      <c r="N26" s="498"/>
      <c r="O26" s="498"/>
      <c r="P26" s="537"/>
      <c r="Q26" s="497">
        <v>5390</v>
      </c>
      <c r="R26" s="498"/>
      <c r="S26" s="498"/>
      <c r="T26" s="498"/>
      <c r="U26" s="498"/>
      <c r="V26" s="537"/>
      <c r="W26" s="596"/>
      <c r="X26" s="584"/>
      <c r="Y26" s="585"/>
      <c r="Z26" s="496" t="s">
        <v>174</v>
      </c>
      <c r="AA26" s="620"/>
      <c r="AB26" s="620"/>
      <c r="AC26" s="620"/>
      <c r="AD26" s="620"/>
      <c r="AE26" s="620"/>
      <c r="AF26" s="620"/>
      <c r="AG26" s="621"/>
      <c r="AH26" s="497" t="s">
        <v>133</v>
      </c>
      <c r="AI26" s="498"/>
      <c r="AJ26" s="498"/>
      <c r="AK26" s="498"/>
      <c r="AL26" s="537"/>
      <c r="AM26" s="497" t="s">
        <v>134</v>
      </c>
      <c r="AN26" s="498"/>
      <c r="AO26" s="498"/>
      <c r="AP26" s="498"/>
      <c r="AQ26" s="498"/>
      <c r="AR26" s="537"/>
      <c r="AS26" s="497" t="s">
        <v>134</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134</v>
      </c>
      <c r="BO26" s="447"/>
      <c r="BP26" s="447"/>
      <c r="BQ26" s="447"/>
      <c r="BR26" s="447"/>
      <c r="BS26" s="447"/>
      <c r="BT26" s="447"/>
      <c r="BU26" s="448"/>
      <c r="BV26" s="446" t="s">
        <v>124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176</v>
      </c>
      <c r="F27" s="476"/>
      <c r="G27" s="476"/>
      <c r="H27" s="476"/>
      <c r="I27" s="476"/>
      <c r="J27" s="476"/>
      <c r="K27" s="477"/>
      <c r="L27" s="497">
        <v>1</v>
      </c>
      <c r="M27" s="498"/>
      <c r="N27" s="498"/>
      <c r="O27" s="498"/>
      <c r="P27" s="537"/>
      <c r="Q27" s="497">
        <v>2250</v>
      </c>
      <c r="R27" s="498"/>
      <c r="S27" s="498"/>
      <c r="T27" s="498"/>
      <c r="U27" s="498"/>
      <c r="V27" s="537"/>
      <c r="W27" s="596"/>
      <c r="X27" s="584"/>
      <c r="Y27" s="585"/>
      <c r="Z27" s="496" t="s">
        <v>177</v>
      </c>
      <c r="AA27" s="476"/>
      <c r="AB27" s="476"/>
      <c r="AC27" s="476"/>
      <c r="AD27" s="476"/>
      <c r="AE27" s="476"/>
      <c r="AF27" s="476"/>
      <c r="AG27" s="477"/>
      <c r="AH27" s="497" t="s">
        <v>134</v>
      </c>
      <c r="AI27" s="498"/>
      <c r="AJ27" s="498"/>
      <c r="AK27" s="498"/>
      <c r="AL27" s="537"/>
      <c r="AM27" s="497" t="s">
        <v>133</v>
      </c>
      <c r="AN27" s="498"/>
      <c r="AO27" s="498"/>
      <c r="AP27" s="498"/>
      <c r="AQ27" s="498"/>
      <c r="AR27" s="537"/>
      <c r="AS27" s="497" t="s">
        <v>133</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7" t="s">
        <v>134</v>
      </c>
      <c r="BO27" s="618"/>
      <c r="BP27" s="618"/>
      <c r="BQ27" s="618"/>
      <c r="BR27" s="618"/>
      <c r="BS27" s="618"/>
      <c r="BT27" s="618"/>
      <c r="BU27" s="619"/>
      <c r="BV27" s="617" t="s">
        <v>134</v>
      </c>
      <c r="BW27" s="618"/>
      <c r="BX27" s="618"/>
      <c r="BY27" s="618"/>
      <c r="BZ27" s="618"/>
      <c r="CA27" s="618"/>
      <c r="CB27" s="618"/>
      <c r="CC27" s="619"/>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179</v>
      </c>
      <c r="F28" s="476"/>
      <c r="G28" s="476"/>
      <c r="H28" s="476"/>
      <c r="I28" s="476"/>
      <c r="J28" s="476"/>
      <c r="K28" s="477"/>
      <c r="L28" s="497">
        <v>1</v>
      </c>
      <c r="M28" s="498"/>
      <c r="N28" s="498"/>
      <c r="O28" s="498"/>
      <c r="P28" s="537"/>
      <c r="Q28" s="497">
        <v>1700</v>
      </c>
      <c r="R28" s="498"/>
      <c r="S28" s="498"/>
      <c r="T28" s="498"/>
      <c r="U28" s="498"/>
      <c r="V28" s="537"/>
      <c r="W28" s="596"/>
      <c r="X28" s="584"/>
      <c r="Y28" s="585"/>
      <c r="Z28" s="496" t="s">
        <v>180</v>
      </c>
      <c r="AA28" s="476"/>
      <c r="AB28" s="476"/>
      <c r="AC28" s="476"/>
      <c r="AD28" s="476"/>
      <c r="AE28" s="476"/>
      <c r="AF28" s="476"/>
      <c r="AG28" s="477"/>
      <c r="AH28" s="497" t="s">
        <v>124</v>
      </c>
      <c r="AI28" s="498"/>
      <c r="AJ28" s="498"/>
      <c r="AK28" s="498"/>
      <c r="AL28" s="537"/>
      <c r="AM28" s="497" t="s">
        <v>134</v>
      </c>
      <c r="AN28" s="498"/>
      <c r="AO28" s="498"/>
      <c r="AP28" s="498"/>
      <c r="AQ28" s="498"/>
      <c r="AR28" s="537"/>
      <c r="AS28" s="497" t="s">
        <v>133</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755785</v>
      </c>
      <c r="BO28" s="410"/>
      <c r="BP28" s="410"/>
      <c r="BQ28" s="410"/>
      <c r="BR28" s="410"/>
      <c r="BS28" s="410"/>
      <c r="BT28" s="410"/>
      <c r="BU28" s="411"/>
      <c r="BV28" s="409">
        <v>817758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6</v>
      </c>
      <c r="M29" s="498"/>
      <c r="N29" s="498"/>
      <c r="O29" s="498"/>
      <c r="P29" s="537"/>
      <c r="Q29" s="497">
        <v>1400</v>
      </c>
      <c r="R29" s="498"/>
      <c r="S29" s="498"/>
      <c r="T29" s="498"/>
      <c r="U29" s="498"/>
      <c r="V29" s="537"/>
      <c r="W29" s="597"/>
      <c r="X29" s="598"/>
      <c r="Y29" s="599"/>
      <c r="Z29" s="496" t="s">
        <v>183</v>
      </c>
      <c r="AA29" s="476"/>
      <c r="AB29" s="476"/>
      <c r="AC29" s="476"/>
      <c r="AD29" s="476"/>
      <c r="AE29" s="476"/>
      <c r="AF29" s="476"/>
      <c r="AG29" s="477"/>
      <c r="AH29" s="497">
        <v>48</v>
      </c>
      <c r="AI29" s="498"/>
      <c r="AJ29" s="498"/>
      <c r="AK29" s="498"/>
      <c r="AL29" s="537"/>
      <c r="AM29" s="497">
        <v>149184</v>
      </c>
      <c r="AN29" s="498"/>
      <c r="AO29" s="498"/>
      <c r="AP29" s="498"/>
      <c r="AQ29" s="498"/>
      <c r="AR29" s="537"/>
      <c r="AS29" s="497">
        <v>3108</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189636</v>
      </c>
      <c r="BO29" s="447"/>
      <c r="BP29" s="447"/>
      <c r="BQ29" s="447"/>
      <c r="BR29" s="447"/>
      <c r="BS29" s="447"/>
      <c r="BT29" s="447"/>
      <c r="BU29" s="448"/>
      <c r="BV29" s="446">
        <v>189636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101.7</v>
      </c>
      <c r="AI30" s="563"/>
      <c r="AJ30" s="563"/>
      <c r="AK30" s="563"/>
      <c r="AL30" s="563"/>
      <c r="AM30" s="563"/>
      <c r="AN30" s="563"/>
      <c r="AO30" s="563"/>
      <c r="AP30" s="563"/>
      <c r="AQ30" s="563"/>
      <c r="AR30" s="563"/>
      <c r="AS30" s="563"/>
      <c r="AT30" s="563"/>
      <c r="AU30" s="563"/>
      <c r="AV30" s="563"/>
      <c r="AW30" s="563"/>
      <c r="AX30" s="565"/>
      <c r="AY30" s="628"/>
      <c r="AZ30" s="629"/>
      <c r="BA30" s="629"/>
      <c r="BB30" s="630"/>
      <c r="BC30" s="614" t="s">
        <v>44</v>
      </c>
      <c r="BD30" s="615"/>
      <c r="BE30" s="615"/>
      <c r="BF30" s="615"/>
      <c r="BG30" s="615"/>
      <c r="BH30" s="615"/>
      <c r="BI30" s="615"/>
      <c r="BJ30" s="615"/>
      <c r="BK30" s="615"/>
      <c r="BL30" s="615"/>
      <c r="BM30" s="616"/>
      <c r="BN30" s="617">
        <v>500942</v>
      </c>
      <c r="BO30" s="618"/>
      <c r="BP30" s="618"/>
      <c r="BQ30" s="618"/>
      <c r="BR30" s="618"/>
      <c r="BS30" s="618"/>
      <c r="BT30" s="618"/>
      <c r="BU30" s="619"/>
      <c r="BV30" s="617">
        <v>508052</v>
      </c>
      <c r="BW30" s="618"/>
      <c r="BX30" s="618"/>
      <c r="BY30" s="618"/>
      <c r="BZ30" s="618"/>
      <c r="CA30" s="618"/>
      <c r="CB30" s="618"/>
      <c r="CC30" s="619"/>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194</v>
      </c>
      <c r="AN33" s="470"/>
      <c r="AO33" s="435" t="s">
        <v>195</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199</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IF('各会計、関係団体の財政状況及び健全化判断比率'!B31="","",'各会計、関係団体の財政状況及び健全化判断比率'!B31)</f>
        <v>簡易水道事業特別会計</v>
      </c>
      <c r="BH34" s="633"/>
      <c r="BI34" s="633"/>
      <c r="BJ34" s="633"/>
      <c r="BK34" s="633"/>
      <c r="BL34" s="633"/>
      <c r="BM34" s="633"/>
      <c r="BN34" s="633"/>
      <c r="BO34" s="633"/>
      <c r="BP34" s="633"/>
      <c r="BQ34" s="633"/>
      <c r="BR34" s="633"/>
      <c r="BS34" s="633"/>
      <c r="BT34" s="633"/>
      <c r="BU34" s="633"/>
      <c r="BV34" s="193"/>
      <c r="BW34" s="632" t="str">
        <f>IF(BY34="","",MAX(C34:D43,U34:V43,AM34:AN43,BE34:BF43)+1)</f>
        <v/>
      </c>
      <c r="BX34" s="632"/>
      <c r="BY34" s="633" t="str">
        <f>IF('各会計、関係団体の財政状況及び健全化判断比率'!B68="","",'各会計、関係団体の財政状況及び健全化判断比率'!B68)</f>
        <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村立診療所特別会計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IF('各会計、関係団体の財政状況及び健全化判断比率'!B32="","",'各会計、関係団体の財政状況及び健全化判断比率'!B32)</f>
        <v>公共下水道事業特別会計</v>
      </c>
      <c r="BH35" s="633"/>
      <c r="BI35" s="633"/>
      <c r="BJ35" s="633"/>
      <c r="BK35" s="633"/>
      <c r="BL35" s="633"/>
      <c r="BM35" s="633"/>
      <c r="BN35" s="633"/>
      <c r="BO35" s="633"/>
      <c r="BP35" s="633"/>
      <c r="BQ35" s="633"/>
      <c r="BR35" s="633"/>
      <c r="BS35" s="633"/>
      <c r="BT35" s="633"/>
      <c r="BU35" s="633"/>
      <c r="BV35" s="193"/>
      <c r="BW35" s="632" t="str">
        <f t="shared" ref="BW35:BW43" si="2">IF(BY35="","",BW34+1)</f>
        <v/>
      </c>
      <c r="BX35" s="632"/>
      <c r="BY35" s="633" t="str">
        <f>IF('各会計、関係団体の財政状況及び健全化判断比率'!B69="","",'各会計、関係団体の財政状況及び健全化判断比率'!B69)</f>
        <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占冠村歯科診療所事業特別会計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2t/vAd3HfcZgjq9ugdWAs94OiBgSpzo40zIynHRpE3xk3mCpDs1l4loq0XnfmUkhZ5T+01AQ/dvbgbNBmYMgg==" saltValue="Z5lRebfudLbhUty+IlpF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0000"/>
    <pageSetUpPr fitToPage="1"/>
  </sheetPr>
  <dimension ref="A1:P45"/>
  <sheetViews>
    <sheetView showGridLines="0" zoomScaleNormal="100" zoomScaleSheetLayoutView="100" workbookViewId="0">
      <selection activeCell="K44" sqref="K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24" t="s">
        <v>562</v>
      </c>
      <c r="D34" s="1224"/>
      <c r="E34" s="1225"/>
      <c r="F34" s="32">
        <v>2.15</v>
      </c>
      <c r="G34" s="33">
        <v>2.59</v>
      </c>
      <c r="H34" s="33">
        <v>4.33</v>
      </c>
      <c r="I34" s="33">
        <v>3.83</v>
      </c>
      <c r="J34" s="34">
        <v>2.2999999999999998</v>
      </c>
      <c r="K34" s="22"/>
      <c r="L34" s="22"/>
      <c r="M34" s="22"/>
      <c r="N34" s="22"/>
      <c r="O34" s="22"/>
      <c r="P34" s="22"/>
    </row>
    <row r="35" spans="1:16" ht="39" customHeight="1" x14ac:dyDescent="0.15">
      <c r="A35" s="22"/>
      <c r="B35" s="35"/>
      <c r="C35" s="1218" t="s">
        <v>563</v>
      </c>
      <c r="D35" s="1219"/>
      <c r="E35" s="1220"/>
      <c r="F35" s="36">
        <v>0.63</v>
      </c>
      <c r="G35" s="37">
        <v>0.82</v>
      </c>
      <c r="H35" s="37">
        <v>0.39</v>
      </c>
      <c r="I35" s="37">
        <v>0.42</v>
      </c>
      <c r="J35" s="38">
        <v>0.39</v>
      </c>
      <c r="K35" s="22"/>
      <c r="L35" s="22"/>
      <c r="M35" s="22"/>
      <c r="N35" s="22"/>
      <c r="O35" s="22"/>
      <c r="P35" s="22"/>
    </row>
    <row r="36" spans="1:16" ht="39" customHeight="1" x14ac:dyDescent="0.15">
      <c r="A36" s="22"/>
      <c r="B36" s="35"/>
      <c r="C36" s="1218" t="s">
        <v>564</v>
      </c>
      <c r="D36" s="1219"/>
      <c r="E36" s="1220"/>
      <c r="F36" s="36">
        <v>0.6</v>
      </c>
      <c r="G36" s="37">
        <v>0.56999999999999995</v>
      </c>
      <c r="H36" s="37">
        <v>0.56000000000000005</v>
      </c>
      <c r="I36" s="37">
        <v>0.17</v>
      </c>
      <c r="J36" s="38">
        <v>0.19</v>
      </c>
      <c r="K36" s="22"/>
      <c r="L36" s="22"/>
      <c r="M36" s="22"/>
      <c r="N36" s="22"/>
      <c r="O36" s="22"/>
      <c r="P36" s="22"/>
    </row>
    <row r="37" spans="1:16" ht="39" customHeight="1" x14ac:dyDescent="0.15">
      <c r="A37" s="22"/>
      <c r="B37" s="35"/>
      <c r="C37" s="1218" t="s">
        <v>565</v>
      </c>
      <c r="D37" s="1219"/>
      <c r="E37" s="1220"/>
      <c r="F37" s="36">
        <v>0.11</v>
      </c>
      <c r="G37" s="37">
        <v>0.27</v>
      </c>
      <c r="H37" s="37">
        <v>0.08</v>
      </c>
      <c r="I37" s="37">
        <v>0.19</v>
      </c>
      <c r="J37" s="38">
        <v>0.15</v>
      </c>
      <c r="K37" s="22"/>
      <c r="L37" s="22"/>
      <c r="M37" s="22"/>
      <c r="N37" s="22"/>
      <c r="O37" s="22"/>
      <c r="P37" s="22"/>
    </row>
    <row r="38" spans="1:16" ht="39" customHeight="1" x14ac:dyDescent="0.15">
      <c r="A38" s="22"/>
      <c r="B38" s="35"/>
      <c r="C38" s="1218" t="s">
        <v>566</v>
      </c>
      <c r="D38" s="1219"/>
      <c r="E38" s="1220"/>
      <c r="F38" s="36">
        <v>0.23</v>
      </c>
      <c r="G38" s="37">
        <v>0.18</v>
      </c>
      <c r="H38" s="37">
        <v>0.24</v>
      </c>
      <c r="I38" s="37">
        <v>0.15</v>
      </c>
      <c r="J38" s="38">
        <v>0.15</v>
      </c>
      <c r="K38" s="22"/>
      <c r="L38" s="22"/>
      <c r="M38" s="22"/>
      <c r="N38" s="22"/>
      <c r="O38" s="22"/>
      <c r="P38" s="22"/>
    </row>
    <row r="39" spans="1:16" ht="39" customHeight="1" x14ac:dyDescent="0.15">
      <c r="A39" s="22"/>
      <c r="B39" s="35"/>
      <c r="C39" s="1218" t="s">
        <v>567</v>
      </c>
      <c r="D39" s="1219"/>
      <c r="E39" s="1220"/>
      <c r="F39" s="36">
        <v>0.15</v>
      </c>
      <c r="G39" s="37">
        <v>0.11</v>
      </c>
      <c r="H39" s="37">
        <v>0.11</v>
      </c>
      <c r="I39" s="37">
        <v>0.1</v>
      </c>
      <c r="J39" s="38">
        <v>0.15</v>
      </c>
      <c r="K39" s="22"/>
      <c r="L39" s="22"/>
      <c r="M39" s="22"/>
      <c r="N39" s="22"/>
      <c r="O39" s="22"/>
      <c r="P39" s="22"/>
    </row>
    <row r="40" spans="1:16" ht="39" customHeight="1" x14ac:dyDescent="0.15">
      <c r="A40" s="22"/>
      <c r="B40" s="35"/>
      <c r="C40" s="1218" t="s">
        <v>568</v>
      </c>
      <c r="D40" s="1219"/>
      <c r="E40" s="1220"/>
      <c r="F40" s="36">
        <v>0.1</v>
      </c>
      <c r="G40" s="37">
        <v>0.13</v>
      </c>
      <c r="H40" s="37">
        <v>0.2</v>
      </c>
      <c r="I40" s="37">
        <v>0.1</v>
      </c>
      <c r="J40" s="38">
        <v>0.05</v>
      </c>
      <c r="K40" s="22"/>
      <c r="L40" s="22"/>
      <c r="M40" s="22"/>
      <c r="N40" s="22"/>
      <c r="O40" s="22"/>
      <c r="P40" s="22"/>
    </row>
    <row r="41" spans="1:16" ht="39" customHeight="1" x14ac:dyDescent="0.15">
      <c r="A41" s="22"/>
      <c r="B41" s="35"/>
      <c r="C41" s="1218" t="s">
        <v>569</v>
      </c>
      <c r="D41" s="1219"/>
      <c r="E41" s="1220"/>
      <c r="F41" s="36">
        <v>0</v>
      </c>
      <c r="G41" s="37">
        <v>0.02</v>
      </c>
      <c r="H41" s="37">
        <v>0.04</v>
      </c>
      <c r="I41" s="37">
        <v>0.03</v>
      </c>
      <c r="J41" s="38">
        <v>0.01</v>
      </c>
      <c r="K41" s="22"/>
      <c r="L41" s="22"/>
      <c r="M41" s="22"/>
      <c r="N41" s="22"/>
      <c r="O41" s="22"/>
      <c r="P41" s="22"/>
    </row>
    <row r="42" spans="1:16" ht="39" customHeight="1" x14ac:dyDescent="0.15">
      <c r="A42" s="22"/>
      <c r="B42" s="39"/>
      <c r="C42" s="1218" t="s">
        <v>570</v>
      </c>
      <c r="D42" s="1219"/>
      <c r="E42" s="1220"/>
      <c r="F42" s="36" t="s">
        <v>511</v>
      </c>
      <c r="G42" s="37" t="s">
        <v>511</v>
      </c>
      <c r="H42" s="37" t="s">
        <v>511</v>
      </c>
      <c r="I42" s="37" t="s">
        <v>511</v>
      </c>
      <c r="J42" s="38" t="s">
        <v>511</v>
      </c>
      <c r="K42" s="22"/>
      <c r="L42" s="22"/>
      <c r="M42" s="22"/>
      <c r="N42" s="22"/>
      <c r="O42" s="22"/>
      <c r="P42" s="22"/>
    </row>
    <row r="43" spans="1:16" ht="39" customHeight="1" thickBot="1" x14ac:dyDescent="0.2">
      <c r="A43" s="22"/>
      <c r="B43" s="40"/>
      <c r="C43" s="1221" t="s">
        <v>571</v>
      </c>
      <c r="D43" s="1222"/>
      <c r="E43" s="1223"/>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zLrIKkGqoAtTOYiydT33o0i0xD9J5f6q3fLBUoQ+KiHmg0ra9+YUdua5qnFkXNs0MrmB4fbFsp0fzQF1jGSew==" saltValue="3/piOrCGNg+vYrrQth30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0000"/>
    <pageSetUpPr fitToPage="1"/>
  </sheetPr>
  <dimension ref="A1:U56"/>
  <sheetViews>
    <sheetView showGridLines="0" topLeftCell="A19" zoomScaleNormal="100" zoomScaleSheetLayoutView="55" workbookViewId="0">
      <selection activeCell="P51" sqref="P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237</v>
      </c>
      <c r="L45" s="60">
        <v>239</v>
      </c>
      <c r="M45" s="60">
        <v>248</v>
      </c>
      <c r="N45" s="60">
        <v>275</v>
      </c>
      <c r="O45" s="61">
        <v>288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x14ac:dyDescent="0.15">
      <c r="A48" s="48"/>
      <c r="B48" s="1236"/>
      <c r="C48" s="1237"/>
      <c r="D48" s="62"/>
      <c r="E48" s="1228" t="s">
        <v>15</v>
      </c>
      <c r="F48" s="1228"/>
      <c r="G48" s="1228"/>
      <c r="H48" s="1228"/>
      <c r="I48" s="1228"/>
      <c r="J48" s="1229"/>
      <c r="K48" s="63">
        <v>56</v>
      </c>
      <c r="L48" s="64">
        <v>59</v>
      </c>
      <c r="M48" s="64">
        <v>65</v>
      </c>
      <c r="N48" s="64">
        <v>61</v>
      </c>
      <c r="O48" s="65">
        <v>57</v>
      </c>
      <c r="P48" s="48"/>
      <c r="Q48" s="48"/>
      <c r="R48" s="48"/>
      <c r="S48" s="48"/>
      <c r="T48" s="48"/>
      <c r="U48" s="48"/>
    </row>
    <row r="49" spans="1:21" ht="30.75" customHeight="1" x14ac:dyDescent="0.15">
      <c r="A49" s="48"/>
      <c r="B49" s="1236"/>
      <c r="C49" s="1237"/>
      <c r="D49" s="62"/>
      <c r="E49" s="1228" t="s">
        <v>16</v>
      </c>
      <c r="F49" s="1228"/>
      <c r="G49" s="1228"/>
      <c r="H49" s="1228"/>
      <c r="I49" s="1228"/>
      <c r="J49" s="1229"/>
      <c r="K49" s="63">
        <v>16</v>
      </c>
      <c r="L49" s="64">
        <v>16</v>
      </c>
      <c r="M49" s="64">
        <v>17</v>
      </c>
      <c r="N49" s="64">
        <v>17</v>
      </c>
      <c r="O49" s="65">
        <v>23</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511</v>
      </c>
      <c r="L50" s="64" t="s">
        <v>511</v>
      </c>
      <c r="M50" s="64" t="s">
        <v>511</v>
      </c>
      <c r="N50" s="64" t="s">
        <v>511</v>
      </c>
      <c r="O50" s="65" t="s">
        <v>511</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1</v>
      </c>
      <c r="M51" s="64">
        <v>0</v>
      </c>
      <c r="N51" s="64">
        <v>1</v>
      </c>
      <c r="O51" s="65" t="s">
        <v>511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214</v>
      </c>
      <c r="L52" s="64">
        <v>227</v>
      </c>
      <c r="M52" s="64">
        <v>244</v>
      </c>
      <c r="N52" s="64">
        <v>254</v>
      </c>
      <c r="O52" s="65">
        <v>264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96</v>
      </c>
      <c r="L53" s="69">
        <v>88</v>
      </c>
      <c r="M53" s="69">
        <v>86</v>
      </c>
      <c r="N53" s="69">
        <v>100</v>
      </c>
      <c r="O53" s="70">
        <v>104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QD9vWbUWSSYe2jejSn7GWzJgd1rJl2nLW9IKcXtv5lLrYAE/MulVVNKsfnniPdUdITMFKh5cX2g3mSuQ/59AQ==" saltValue="Aukq1sr3eCZQ4AlX3yeC4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0000"/>
    <pageSetUpPr fitToPage="1"/>
  </sheetPr>
  <dimension ref="B1:M86"/>
  <sheetViews>
    <sheetView showGridLines="0" zoomScaleNormal="100" zoomScaleSheetLayoutView="100" workbookViewId="0">
      <selection activeCell="N49" sqref="N4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554</v>
      </c>
      <c r="J40" s="79" t="s">
        <v>555</v>
      </c>
      <c r="K40" s="79" t="s">
        <v>556</v>
      </c>
      <c r="L40" s="79" t="s">
        <v>557</v>
      </c>
      <c r="M40" s="80" t="s">
        <v>558</v>
      </c>
    </row>
    <row r="41" spans="2:13" ht="27.75" customHeight="1" x14ac:dyDescent="0.15">
      <c r="B41" s="1242" t="s">
        <v>24</v>
      </c>
      <c r="C41" s="1243"/>
      <c r="D41" s="81"/>
      <c r="E41" s="1248" t="s">
        <v>25</v>
      </c>
      <c r="F41" s="1248"/>
      <c r="G41" s="1248"/>
      <c r="H41" s="1249"/>
      <c r="I41" s="82">
        <v>3003</v>
      </c>
      <c r="J41" s="83">
        <v>3138</v>
      </c>
      <c r="K41" s="83">
        <v>3106</v>
      </c>
      <c r="L41" s="83">
        <v>3095</v>
      </c>
      <c r="M41" s="84">
        <v>2988</v>
      </c>
    </row>
    <row r="42" spans="2:13" ht="27.75" customHeight="1" x14ac:dyDescent="0.15">
      <c r="B42" s="1244"/>
      <c r="C42" s="1245"/>
      <c r="D42" s="85"/>
      <c r="E42" s="1250" t="s">
        <v>26</v>
      </c>
      <c r="F42" s="1250"/>
      <c r="G42" s="1250"/>
      <c r="H42" s="1251"/>
      <c r="I42" s="86" t="s">
        <v>511</v>
      </c>
      <c r="J42" s="87" t="s">
        <v>511</v>
      </c>
      <c r="K42" s="87" t="s">
        <v>511</v>
      </c>
      <c r="L42" s="87" t="s">
        <v>511</v>
      </c>
      <c r="M42" s="88" t="s">
        <v>511</v>
      </c>
    </row>
    <row r="43" spans="2:13" ht="27.75" customHeight="1" x14ac:dyDescent="0.15">
      <c r="B43" s="1244"/>
      <c r="C43" s="1245"/>
      <c r="D43" s="85"/>
      <c r="E43" s="1250" t="s">
        <v>27</v>
      </c>
      <c r="F43" s="1250"/>
      <c r="G43" s="1250"/>
      <c r="H43" s="1251"/>
      <c r="I43" s="86">
        <v>655</v>
      </c>
      <c r="J43" s="87">
        <v>672</v>
      </c>
      <c r="K43" s="87">
        <v>686</v>
      </c>
      <c r="L43" s="87">
        <v>663</v>
      </c>
      <c r="M43" s="88">
        <v>549</v>
      </c>
    </row>
    <row r="44" spans="2:13" ht="27.75" customHeight="1" x14ac:dyDescent="0.15">
      <c r="B44" s="1244"/>
      <c r="C44" s="1245"/>
      <c r="D44" s="85"/>
      <c r="E44" s="1250" t="s">
        <v>28</v>
      </c>
      <c r="F44" s="1250"/>
      <c r="G44" s="1250"/>
      <c r="H44" s="1251"/>
      <c r="I44" s="86">
        <v>95</v>
      </c>
      <c r="J44" s="87">
        <v>164</v>
      </c>
      <c r="K44" s="87">
        <v>149</v>
      </c>
      <c r="L44" s="87">
        <v>139</v>
      </c>
      <c r="M44" s="88">
        <v>127</v>
      </c>
    </row>
    <row r="45" spans="2:13" ht="27.75" customHeight="1" x14ac:dyDescent="0.15">
      <c r="B45" s="1244"/>
      <c r="C45" s="1245"/>
      <c r="D45" s="85"/>
      <c r="E45" s="1250" t="s">
        <v>29</v>
      </c>
      <c r="F45" s="1250"/>
      <c r="G45" s="1250"/>
      <c r="H45" s="1251"/>
      <c r="I45" s="86">
        <v>646</v>
      </c>
      <c r="J45" s="87">
        <v>546</v>
      </c>
      <c r="K45" s="87">
        <v>579</v>
      </c>
      <c r="L45" s="87">
        <v>519</v>
      </c>
      <c r="M45" s="88">
        <v>496</v>
      </c>
    </row>
    <row r="46" spans="2:13" ht="27.75" customHeight="1" x14ac:dyDescent="0.15">
      <c r="B46" s="1244"/>
      <c r="C46" s="1245"/>
      <c r="D46" s="89"/>
      <c r="E46" s="1250" t="s">
        <v>30</v>
      </c>
      <c r="F46" s="1250"/>
      <c r="G46" s="1250"/>
      <c r="H46" s="1251"/>
      <c r="I46" s="86" t="s">
        <v>511</v>
      </c>
      <c r="J46" s="87" t="s">
        <v>511</v>
      </c>
      <c r="K46" s="87" t="s">
        <v>511</v>
      </c>
      <c r="L46" s="87" t="s">
        <v>511</v>
      </c>
      <c r="M46" s="88" t="s">
        <v>511</v>
      </c>
    </row>
    <row r="47" spans="2:13" ht="27.75" customHeight="1" x14ac:dyDescent="0.15">
      <c r="B47" s="1244"/>
      <c r="C47" s="1245"/>
      <c r="D47" s="90"/>
      <c r="E47" s="1252" t="s">
        <v>31</v>
      </c>
      <c r="F47" s="1253"/>
      <c r="G47" s="1253"/>
      <c r="H47" s="1254"/>
      <c r="I47" s="86" t="s">
        <v>511</v>
      </c>
      <c r="J47" s="87" t="s">
        <v>511</v>
      </c>
      <c r="K47" s="87" t="s">
        <v>511</v>
      </c>
      <c r="L47" s="87" t="s">
        <v>511</v>
      </c>
      <c r="M47" s="88" t="s">
        <v>511</v>
      </c>
    </row>
    <row r="48" spans="2:13" ht="27.75" customHeight="1" x14ac:dyDescent="0.15">
      <c r="B48" s="1244"/>
      <c r="C48" s="1245"/>
      <c r="D48" s="85"/>
      <c r="E48" s="1250" t="s">
        <v>32</v>
      </c>
      <c r="F48" s="1250"/>
      <c r="G48" s="1250"/>
      <c r="H48" s="1251"/>
      <c r="I48" s="86" t="s">
        <v>511</v>
      </c>
      <c r="J48" s="87" t="s">
        <v>511</v>
      </c>
      <c r="K48" s="87" t="s">
        <v>511</v>
      </c>
      <c r="L48" s="87" t="s">
        <v>511</v>
      </c>
      <c r="M48" s="88" t="s">
        <v>511</v>
      </c>
    </row>
    <row r="49" spans="2:13" ht="27.75" customHeight="1" x14ac:dyDescent="0.15">
      <c r="B49" s="1246"/>
      <c r="C49" s="1247"/>
      <c r="D49" s="85"/>
      <c r="E49" s="1250" t="s">
        <v>33</v>
      </c>
      <c r="F49" s="1250"/>
      <c r="G49" s="1250"/>
      <c r="H49" s="1251"/>
      <c r="I49" s="86" t="s">
        <v>511</v>
      </c>
      <c r="J49" s="87" t="s">
        <v>511</v>
      </c>
      <c r="K49" s="87" t="s">
        <v>511</v>
      </c>
      <c r="L49" s="87" t="s">
        <v>511</v>
      </c>
      <c r="M49" s="88" t="s">
        <v>511</v>
      </c>
    </row>
    <row r="50" spans="2:13" ht="27.75" customHeight="1" x14ac:dyDescent="0.15">
      <c r="B50" s="1255" t="s">
        <v>34</v>
      </c>
      <c r="C50" s="1256"/>
      <c r="D50" s="91"/>
      <c r="E50" s="1250" t="s">
        <v>35</v>
      </c>
      <c r="F50" s="1250"/>
      <c r="G50" s="1250"/>
      <c r="H50" s="1251"/>
      <c r="I50" s="86">
        <v>1834</v>
      </c>
      <c r="J50" s="87">
        <v>1661</v>
      </c>
      <c r="K50" s="87">
        <v>1684</v>
      </c>
      <c r="L50" s="87">
        <v>1532</v>
      </c>
      <c r="M50" s="88">
        <v>1450</v>
      </c>
    </row>
    <row r="51" spans="2:13" ht="27.75" customHeight="1" x14ac:dyDescent="0.15">
      <c r="B51" s="1244"/>
      <c r="C51" s="1245"/>
      <c r="D51" s="85"/>
      <c r="E51" s="1250" t="s">
        <v>36</v>
      </c>
      <c r="F51" s="1250"/>
      <c r="G51" s="1250"/>
      <c r="H51" s="1251"/>
      <c r="I51" s="86">
        <v>5</v>
      </c>
      <c r="J51" s="87">
        <v>4</v>
      </c>
      <c r="K51" s="87">
        <v>2</v>
      </c>
      <c r="L51" s="87">
        <v>1</v>
      </c>
      <c r="M51" s="88">
        <v>1</v>
      </c>
    </row>
    <row r="52" spans="2:13" ht="27.75" customHeight="1" x14ac:dyDescent="0.15">
      <c r="B52" s="1246"/>
      <c r="C52" s="1247"/>
      <c r="D52" s="85"/>
      <c r="E52" s="1250" t="s">
        <v>37</v>
      </c>
      <c r="F52" s="1250"/>
      <c r="G52" s="1250"/>
      <c r="H52" s="1251"/>
      <c r="I52" s="86">
        <v>2689</v>
      </c>
      <c r="J52" s="87">
        <v>2773</v>
      </c>
      <c r="K52" s="87">
        <v>2719</v>
      </c>
      <c r="L52" s="87">
        <v>2671</v>
      </c>
      <c r="M52" s="88">
        <v>2581</v>
      </c>
    </row>
    <row r="53" spans="2:13" ht="27.75" customHeight="1" thickBot="1" x14ac:dyDescent="0.2">
      <c r="B53" s="1257" t="s">
        <v>38</v>
      </c>
      <c r="C53" s="1258"/>
      <c r="D53" s="92"/>
      <c r="E53" s="1259" t="s">
        <v>39</v>
      </c>
      <c r="F53" s="1259"/>
      <c r="G53" s="1259"/>
      <c r="H53" s="1260"/>
      <c r="I53" s="93">
        <v>-128</v>
      </c>
      <c r="J53" s="94">
        <v>84</v>
      </c>
      <c r="K53" s="94">
        <v>114</v>
      </c>
      <c r="L53" s="94">
        <v>211</v>
      </c>
      <c r="M53" s="95">
        <v>128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p9zJ/VXOmr5Pu2PGjf5Gw3/CPDeG8Xkda13vU+PKapeadmE59U2DoOPA7pFlcNjDiZ5KMUjlhwjLSCOBz5s1Q==" saltValue="ZxC16FL4F8omFz6t4qQh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69" t="s">
        <v>42</v>
      </c>
      <c r="D55" s="1269"/>
      <c r="E55" s="1270"/>
      <c r="F55" s="107">
        <v>919</v>
      </c>
      <c r="G55" s="107">
        <v>818</v>
      </c>
      <c r="H55" s="108">
        <v>756</v>
      </c>
    </row>
    <row r="56" spans="2:8" ht="52.5" customHeight="1" x14ac:dyDescent="0.15">
      <c r="B56" s="109"/>
      <c r="C56" s="1271" t="s">
        <v>43</v>
      </c>
      <c r="D56" s="1271"/>
      <c r="E56" s="1272"/>
      <c r="F56" s="110">
        <v>190</v>
      </c>
      <c r="G56" s="110">
        <v>190</v>
      </c>
      <c r="H56" s="111">
        <v>190</v>
      </c>
    </row>
    <row r="57" spans="2:8" ht="53.25" customHeight="1" x14ac:dyDescent="0.15">
      <c r="B57" s="109"/>
      <c r="C57" s="1273" t="s">
        <v>44</v>
      </c>
      <c r="D57" s="1273"/>
      <c r="E57" s="1274"/>
      <c r="F57" s="112">
        <v>557</v>
      </c>
      <c r="G57" s="112">
        <v>508</v>
      </c>
      <c r="H57" s="113">
        <v>501</v>
      </c>
    </row>
    <row r="58" spans="2:8" ht="45.75" customHeight="1" x14ac:dyDescent="0.15">
      <c r="B58" s="114"/>
      <c r="C58" s="1261" t="s">
        <v>45</v>
      </c>
      <c r="D58" s="1262"/>
      <c r="E58" s="1263"/>
      <c r="F58" s="115"/>
      <c r="G58" s="115"/>
      <c r="H58" s="116"/>
    </row>
    <row r="59" spans="2:8" ht="45.75" customHeight="1" x14ac:dyDescent="0.15">
      <c r="B59" s="114"/>
      <c r="C59" s="1261" t="s">
        <v>45</v>
      </c>
      <c r="D59" s="1262"/>
      <c r="E59" s="1263"/>
      <c r="F59" s="115"/>
      <c r="G59" s="115"/>
      <c r="H59" s="116"/>
    </row>
    <row r="60" spans="2:8" ht="45.75" customHeight="1" x14ac:dyDescent="0.15">
      <c r="B60" s="114"/>
      <c r="C60" s="1261" t="s">
        <v>45</v>
      </c>
      <c r="D60" s="1262"/>
      <c r="E60" s="1263"/>
      <c r="F60" s="115"/>
      <c r="G60" s="115"/>
      <c r="H60" s="116"/>
    </row>
    <row r="61" spans="2:8" ht="45.75" customHeight="1" x14ac:dyDescent="0.15">
      <c r="B61" s="114"/>
      <c r="C61" s="1261" t="s">
        <v>45</v>
      </c>
      <c r="D61" s="1262"/>
      <c r="E61" s="1263"/>
      <c r="F61" s="115"/>
      <c r="G61" s="115"/>
      <c r="H61" s="116"/>
    </row>
    <row r="62" spans="2:8" ht="45.75" customHeight="1" thickBot="1" x14ac:dyDescent="0.2">
      <c r="B62" s="117"/>
      <c r="C62" s="1264" t="s">
        <v>45</v>
      </c>
      <c r="D62" s="1265"/>
      <c r="E62" s="1266"/>
      <c r="F62" s="118"/>
      <c r="G62" s="118"/>
      <c r="H62" s="119"/>
    </row>
    <row r="63" spans="2:8" ht="52.5" customHeight="1" thickBot="1" x14ac:dyDescent="0.2">
      <c r="B63" s="120"/>
      <c r="C63" s="1267" t="s">
        <v>46</v>
      </c>
      <c r="D63" s="1267"/>
      <c r="E63" s="1268"/>
      <c r="F63" s="121">
        <v>1665</v>
      </c>
      <c r="G63" s="121">
        <v>1515</v>
      </c>
      <c r="H63" s="122">
        <v>1446</v>
      </c>
    </row>
    <row r="64" spans="2:8" ht="15" customHeight="1" x14ac:dyDescent="0.15"/>
    <row r="65" ht="0" hidden="1" customHeight="1" x14ac:dyDescent="0.15"/>
    <row r="66" ht="0" hidden="1" customHeight="1" x14ac:dyDescent="0.15"/>
  </sheetData>
  <sheetProtection algorithmName="SHA-512" hashValue="SKqCXo4ek/KbOnq9mODI+Dz15K8nY8WebIKhBrrgkooZYkAKFNeXE07hm06n1KVYaCNtUkShdtiLlzS2F1EO1Q==" saltValue="oz6XvQB5/2z8e5oZmtqT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2499B-B30C-4557-AD37-E5A8DE0C053D}">
  <sheetPr>
    <tabColor rgb="FFFF0000"/>
    <pageSetUpPr fitToPage="1"/>
  </sheetPr>
  <dimension ref="A1:WZM191"/>
  <sheetViews>
    <sheetView showGridLines="0" topLeftCell="A46" zoomScaleNormal="100" zoomScaleSheetLayoutView="55" workbookViewId="0">
      <selection activeCell="BE40" sqref="BE40"/>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582</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575</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554</v>
      </c>
      <c r="BQ50" s="1288"/>
      <c r="BR50" s="1288"/>
      <c r="BS50" s="1288"/>
      <c r="BT50" s="1288"/>
      <c r="BU50" s="1288"/>
      <c r="BV50" s="1288"/>
      <c r="BW50" s="1288"/>
      <c r="BX50" s="1288" t="s">
        <v>555</v>
      </c>
      <c r="BY50" s="1288"/>
      <c r="BZ50" s="1288"/>
      <c r="CA50" s="1288"/>
      <c r="CB50" s="1288"/>
      <c r="CC50" s="1288"/>
      <c r="CD50" s="1288"/>
      <c r="CE50" s="1288"/>
      <c r="CF50" s="1288" t="s">
        <v>556</v>
      </c>
      <c r="CG50" s="1288"/>
      <c r="CH50" s="1288"/>
      <c r="CI50" s="1288"/>
      <c r="CJ50" s="1288"/>
      <c r="CK50" s="1288"/>
      <c r="CL50" s="1288"/>
      <c r="CM50" s="1288"/>
      <c r="CN50" s="1288" t="s">
        <v>557</v>
      </c>
      <c r="CO50" s="1288"/>
      <c r="CP50" s="1288"/>
      <c r="CQ50" s="1288"/>
      <c r="CR50" s="1288"/>
      <c r="CS50" s="1288"/>
      <c r="CT50" s="1288"/>
      <c r="CU50" s="1288"/>
      <c r="CV50" s="1288" t="s">
        <v>558</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576</v>
      </c>
      <c r="AO51" s="1292"/>
      <c r="AP51" s="1292"/>
      <c r="AQ51" s="1292"/>
      <c r="AR51" s="1292"/>
      <c r="AS51" s="1292"/>
      <c r="AT51" s="1292"/>
      <c r="AU51" s="1292"/>
      <c r="AV51" s="1292"/>
      <c r="AW51" s="1292"/>
      <c r="AX51" s="1292"/>
      <c r="AY51" s="1292"/>
      <c r="AZ51" s="1292"/>
      <c r="BA51" s="1292"/>
      <c r="BB51" s="1292" t="s">
        <v>577</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v>7.7</v>
      </c>
      <c r="CG51" s="1290"/>
      <c r="CH51" s="1290"/>
      <c r="CI51" s="1290"/>
      <c r="CJ51" s="1290"/>
      <c r="CK51" s="1290"/>
      <c r="CL51" s="1290"/>
      <c r="CM51" s="1290"/>
      <c r="CN51" s="1290">
        <v>15</v>
      </c>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578</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66.2</v>
      </c>
      <c r="CG53" s="1290"/>
      <c r="CH53" s="1290"/>
      <c r="CI53" s="1290"/>
      <c r="CJ53" s="1290"/>
      <c r="CK53" s="1290"/>
      <c r="CL53" s="1290"/>
      <c r="CM53" s="1290"/>
      <c r="CN53" s="1290">
        <v>64.599999999999994</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579</v>
      </c>
      <c r="AO55" s="1288"/>
      <c r="AP55" s="1288"/>
      <c r="AQ55" s="1288"/>
      <c r="AR55" s="1288"/>
      <c r="AS55" s="1288"/>
      <c r="AT55" s="1288"/>
      <c r="AU55" s="1288"/>
      <c r="AV55" s="1288"/>
      <c r="AW55" s="1288"/>
      <c r="AX55" s="1288"/>
      <c r="AY55" s="1288"/>
      <c r="AZ55" s="1288"/>
      <c r="BA55" s="1288"/>
      <c r="BB55" s="1292" t="s">
        <v>577</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0</v>
      </c>
      <c r="CG55" s="1290"/>
      <c r="CH55" s="1290"/>
      <c r="CI55" s="1290"/>
      <c r="CJ55" s="1290"/>
      <c r="CK55" s="1290"/>
      <c r="CL55" s="1290"/>
      <c r="CM55" s="1290"/>
      <c r="CN55" s="1290">
        <v>0</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578</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57.1</v>
      </c>
      <c r="CG57" s="1290"/>
      <c r="CH57" s="1290"/>
      <c r="CI57" s="1290"/>
      <c r="CJ57" s="1290"/>
      <c r="CK57" s="1290"/>
      <c r="CL57" s="1290"/>
      <c r="CM57" s="1290"/>
      <c r="CN57" s="1290">
        <v>57.9</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580</v>
      </c>
    </row>
    <row r="64" spans="1:109" x14ac:dyDescent="0.15">
      <c r="B64" s="374"/>
      <c r="G64" s="381"/>
      <c r="I64" s="394"/>
      <c r="J64" s="394"/>
      <c r="K64" s="394"/>
      <c r="L64" s="394"/>
      <c r="M64" s="394"/>
      <c r="N64" s="395"/>
      <c r="AM64" s="381"/>
      <c r="AN64" s="381" t="s">
        <v>574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583</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575</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554</v>
      </c>
      <c r="BQ72" s="1288"/>
      <c r="BR72" s="1288"/>
      <c r="BS72" s="1288"/>
      <c r="BT72" s="1288"/>
      <c r="BU72" s="1288"/>
      <c r="BV72" s="1288"/>
      <c r="BW72" s="1288"/>
      <c r="BX72" s="1288" t="s">
        <v>555</v>
      </c>
      <c r="BY72" s="1288"/>
      <c r="BZ72" s="1288"/>
      <c r="CA72" s="1288"/>
      <c r="CB72" s="1288"/>
      <c r="CC72" s="1288"/>
      <c r="CD72" s="1288"/>
      <c r="CE72" s="1288"/>
      <c r="CF72" s="1288" t="s">
        <v>556</v>
      </c>
      <c r="CG72" s="1288"/>
      <c r="CH72" s="1288"/>
      <c r="CI72" s="1288"/>
      <c r="CJ72" s="1288"/>
      <c r="CK72" s="1288"/>
      <c r="CL72" s="1288"/>
      <c r="CM72" s="1288"/>
      <c r="CN72" s="1288" t="s">
        <v>557</v>
      </c>
      <c r="CO72" s="1288"/>
      <c r="CP72" s="1288"/>
      <c r="CQ72" s="1288"/>
      <c r="CR72" s="1288"/>
      <c r="CS72" s="1288"/>
      <c r="CT72" s="1288"/>
      <c r="CU72" s="1288"/>
      <c r="CV72" s="1288" t="s">
        <v>558</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576</v>
      </c>
      <c r="AO73" s="1292"/>
      <c r="AP73" s="1292"/>
      <c r="AQ73" s="1292"/>
      <c r="AR73" s="1292"/>
      <c r="AS73" s="1292"/>
      <c r="AT73" s="1292"/>
      <c r="AU73" s="1292"/>
      <c r="AV73" s="1292"/>
      <c r="AW73" s="1292"/>
      <c r="AX73" s="1292"/>
      <c r="AY73" s="1292"/>
      <c r="AZ73" s="1292"/>
      <c r="BA73" s="1292"/>
      <c r="BB73" s="1292" t="s">
        <v>577</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v>5.8</v>
      </c>
      <c r="BY73" s="1290"/>
      <c r="BZ73" s="1290"/>
      <c r="CA73" s="1290"/>
      <c r="CB73" s="1290"/>
      <c r="CC73" s="1290"/>
      <c r="CD73" s="1290"/>
      <c r="CE73" s="1290"/>
      <c r="CF73" s="1290">
        <v>7.7</v>
      </c>
      <c r="CG73" s="1290"/>
      <c r="CH73" s="1290"/>
      <c r="CI73" s="1290"/>
      <c r="CJ73" s="1290"/>
      <c r="CK73" s="1290"/>
      <c r="CL73" s="1290"/>
      <c r="CM73" s="1290"/>
      <c r="CN73" s="1290">
        <v>15</v>
      </c>
      <c r="CO73" s="1290"/>
      <c r="CP73" s="1290"/>
      <c r="CQ73" s="1290"/>
      <c r="CR73" s="1290"/>
      <c r="CS73" s="1290"/>
      <c r="CT73" s="1290"/>
      <c r="CU73" s="1290"/>
      <c r="CV73" s="1290">
        <v>9.5</v>
      </c>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581</v>
      </c>
      <c r="BC75" s="1292"/>
      <c r="BD75" s="1292"/>
      <c r="BE75" s="1292"/>
      <c r="BF75" s="1292"/>
      <c r="BG75" s="1292"/>
      <c r="BH75" s="1292"/>
      <c r="BI75" s="1292"/>
      <c r="BJ75" s="1292"/>
      <c r="BK75" s="1292"/>
      <c r="BL75" s="1292"/>
      <c r="BM75" s="1292"/>
      <c r="BN75" s="1292"/>
      <c r="BO75" s="1292"/>
      <c r="BP75" s="1290">
        <v>6.7</v>
      </c>
      <c r="BQ75" s="1290"/>
      <c r="BR75" s="1290"/>
      <c r="BS75" s="1290"/>
      <c r="BT75" s="1290"/>
      <c r="BU75" s="1290"/>
      <c r="BV75" s="1290"/>
      <c r="BW75" s="1290"/>
      <c r="BX75" s="1290">
        <v>6.2</v>
      </c>
      <c r="BY75" s="1290"/>
      <c r="BZ75" s="1290"/>
      <c r="CA75" s="1290"/>
      <c r="CB75" s="1290"/>
      <c r="CC75" s="1290"/>
      <c r="CD75" s="1290"/>
      <c r="CE75" s="1290"/>
      <c r="CF75" s="1290">
        <v>6</v>
      </c>
      <c r="CG75" s="1290"/>
      <c r="CH75" s="1290"/>
      <c r="CI75" s="1290"/>
      <c r="CJ75" s="1290"/>
      <c r="CK75" s="1290"/>
      <c r="CL75" s="1290"/>
      <c r="CM75" s="1290"/>
      <c r="CN75" s="1290">
        <v>6.4</v>
      </c>
      <c r="CO75" s="1290"/>
      <c r="CP75" s="1290"/>
      <c r="CQ75" s="1290"/>
      <c r="CR75" s="1290"/>
      <c r="CS75" s="1290"/>
      <c r="CT75" s="1290"/>
      <c r="CU75" s="1290"/>
      <c r="CV75" s="1290">
        <v>6.9</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579</v>
      </c>
      <c r="AO77" s="1288"/>
      <c r="AP77" s="1288"/>
      <c r="AQ77" s="1288"/>
      <c r="AR77" s="1288"/>
      <c r="AS77" s="1288"/>
      <c r="AT77" s="1288"/>
      <c r="AU77" s="1288"/>
      <c r="AV77" s="1288"/>
      <c r="AW77" s="1288"/>
      <c r="AX77" s="1288"/>
      <c r="AY77" s="1288"/>
      <c r="AZ77" s="1288"/>
      <c r="BA77" s="1288"/>
      <c r="BB77" s="1292" t="s">
        <v>577</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581</v>
      </c>
      <c r="BC79" s="1292"/>
      <c r="BD79" s="1292"/>
      <c r="BE79" s="1292"/>
      <c r="BF79" s="1292"/>
      <c r="BG79" s="1292"/>
      <c r="BH79" s="1292"/>
      <c r="BI79" s="1292"/>
      <c r="BJ79" s="1292"/>
      <c r="BK79" s="1292"/>
      <c r="BL79" s="1292"/>
      <c r="BM79" s="1292"/>
      <c r="BN79" s="1292"/>
      <c r="BO79" s="1292"/>
      <c r="BP79" s="1290">
        <v>8.6</v>
      </c>
      <c r="BQ79" s="1290"/>
      <c r="BR79" s="1290"/>
      <c r="BS79" s="1290"/>
      <c r="BT79" s="1290"/>
      <c r="BU79" s="1290"/>
      <c r="BV79" s="1290"/>
      <c r="BW79" s="1290"/>
      <c r="BX79" s="1290">
        <v>7.7</v>
      </c>
      <c r="BY79" s="1290"/>
      <c r="BZ79" s="1290"/>
      <c r="CA79" s="1290"/>
      <c r="CB79" s="1290"/>
      <c r="CC79" s="1290"/>
      <c r="CD79" s="1290"/>
      <c r="CE79" s="1290"/>
      <c r="CF79" s="1290">
        <v>6.4</v>
      </c>
      <c r="CG79" s="1290"/>
      <c r="CH79" s="1290"/>
      <c r="CI79" s="1290"/>
      <c r="CJ79" s="1290"/>
      <c r="CK79" s="1290"/>
      <c r="CL79" s="1290"/>
      <c r="CM79" s="1290"/>
      <c r="CN79" s="1290">
        <v>6.9</v>
      </c>
      <c r="CO79" s="1290"/>
      <c r="CP79" s="1290"/>
      <c r="CQ79" s="1290"/>
      <c r="CR79" s="1290"/>
      <c r="CS79" s="1290"/>
      <c r="CT79" s="1290"/>
      <c r="CU79" s="1290"/>
      <c r="CV79" s="1290">
        <v>7.1</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EdeA8m2kvgRqUHNSaH3eLhHW5tQewFbAbgK372gMqB74AeYziwWT1lYuRr75PUkn/ijaEHZXZO3Dvq6kWWSbg==" saltValue="7Wr+VtoA017wODLYyFgfm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3AB50-AB5D-4E56-92BE-CC002440DC60}">
  <sheetPr>
    <tabColor rgb="FFFF0000"/>
    <pageSetUpPr fitToPage="1"/>
  </sheetPr>
  <dimension ref="A1:DR135"/>
  <sheetViews>
    <sheetView showGridLines="0" topLeftCell="A82" zoomScaleNormal="100" zoomScaleSheetLayoutView="70" workbookViewId="0">
      <selection activeCell="K113" sqref="K11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ciOPFXH96gm7Il7ObJ1Nzz2OAvOjX64Ii5xmLUmk+hndR3L39uSkhFucrCTswaiOOwSmmdSiU2zLfrFWYB5Rg==" saltValue="Sc4fiyXqy6oqkC89Cr0I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89EFB-6C8A-4D0F-B627-725D00866C1E}">
  <sheetPr>
    <tabColor rgb="FFFF0000"/>
    <pageSetUpPr fitToPage="1"/>
  </sheetPr>
  <dimension ref="A1:DR135"/>
  <sheetViews>
    <sheetView showGridLines="0" zoomScaleNormal="100" zoomScaleSheetLayoutView="55" workbookViewId="0">
      <selection activeCell="A3" sqref="A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Z705ymTcC6fAlRk4ldQLifcmsQBDLPk+PAqPRufp6oEdcsImwejHsQP8qLXkRFiryEcm796/HYf7R9+TSGSdA==" saltValue="76td7UXUT1aH1Uu50rDf+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551</v>
      </c>
      <c r="G2" s="136"/>
      <c r="H2" s="137"/>
    </row>
    <row r="3" spans="1:8" x14ac:dyDescent="0.15">
      <c r="A3" s="133" t="s">
        <v>544</v>
      </c>
      <c r="B3" s="138"/>
      <c r="C3" s="139"/>
      <c r="D3" s="140">
        <v>707464</v>
      </c>
      <c r="E3" s="141"/>
      <c r="F3" s="142">
        <v>238802</v>
      </c>
      <c r="G3" s="143"/>
      <c r="H3" s="144"/>
    </row>
    <row r="4" spans="1:8" x14ac:dyDescent="0.15">
      <c r="A4" s="145"/>
      <c r="B4" s="146"/>
      <c r="C4" s="147"/>
      <c r="D4" s="148">
        <v>344470</v>
      </c>
      <c r="E4" s="149"/>
      <c r="F4" s="150">
        <v>128562</v>
      </c>
      <c r="G4" s="151"/>
      <c r="H4" s="152"/>
    </row>
    <row r="5" spans="1:8" x14ac:dyDescent="0.15">
      <c r="A5" s="133" t="s">
        <v>546</v>
      </c>
      <c r="B5" s="138"/>
      <c r="C5" s="139"/>
      <c r="D5" s="140">
        <v>635828</v>
      </c>
      <c r="E5" s="141"/>
      <c r="F5" s="142">
        <v>288550</v>
      </c>
      <c r="G5" s="143"/>
      <c r="H5" s="144"/>
    </row>
    <row r="6" spans="1:8" x14ac:dyDescent="0.15">
      <c r="A6" s="145"/>
      <c r="B6" s="146"/>
      <c r="C6" s="147"/>
      <c r="D6" s="148">
        <v>446720</v>
      </c>
      <c r="E6" s="149"/>
      <c r="F6" s="150">
        <v>141525</v>
      </c>
      <c r="G6" s="151"/>
      <c r="H6" s="152"/>
    </row>
    <row r="7" spans="1:8" x14ac:dyDescent="0.15">
      <c r="A7" s="133" t="s">
        <v>547</v>
      </c>
      <c r="B7" s="138"/>
      <c r="C7" s="139"/>
      <c r="D7" s="140">
        <v>389816</v>
      </c>
      <c r="E7" s="141"/>
      <c r="F7" s="142">
        <v>287914</v>
      </c>
      <c r="G7" s="143"/>
      <c r="H7" s="144"/>
    </row>
    <row r="8" spans="1:8" x14ac:dyDescent="0.15">
      <c r="A8" s="145"/>
      <c r="B8" s="146"/>
      <c r="C8" s="147"/>
      <c r="D8" s="148">
        <v>263842</v>
      </c>
      <c r="E8" s="149"/>
      <c r="F8" s="150">
        <v>146531</v>
      </c>
      <c r="G8" s="151"/>
      <c r="H8" s="152"/>
    </row>
    <row r="9" spans="1:8" x14ac:dyDescent="0.15">
      <c r="A9" s="133" t="s">
        <v>548</v>
      </c>
      <c r="B9" s="138"/>
      <c r="C9" s="139"/>
      <c r="D9" s="140">
        <v>458563</v>
      </c>
      <c r="E9" s="141"/>
      <c r="F9" s="142">
        <v>310300</v>
      </c>
      <c r="G9" s="143"/>
      <c r="H9" s="144"/>
    </row>
    <row r="10" spans="1:8" x14ac:dyDescent="0.15">
      <c r="A10" s="145"/>
      <c r="B10" s="146"/>
      <c r="C10" s="147"/>
      <c r="D10" s="148">
        <v>277074</v>
      </c>
      <c r="E10" s="149"/>
      <c r="F10" s="150">
        <v>157576</v>
      </c>
      <c r="G10" s="151"/>
      <c r="H10" s="152"/>
    </row>
    <row r="11" spans="1:8" x14ac:dyDescent="0.15">
      <c r="A11" s="133" t="s">
        <v>549</v>
      </c>
      <c r="B11" s="138"/>
      <c r="C11" s="139"/>
      <c r="D11" s="140">
        <v>424310</v>
      </c>
      <c r="E11" s="141"/>
      <c r="F11" s="142">
        <v>317319</v>
      </c>
      <c r="G11" s="143"/>
      <c r="H11" s="144"/>
    </row>
    <row r="12" spans="1:8" x14ac:dyDescent="0.15">
      <c r="A12" s="145"/>
      <c r="B12" s="146"/>
      <c r="C12" s="153"/>
      <c r="D12" s="148">
        <v>182839</v>
      </c>
      <c r="E12" s="149"/>
      <c r="F12" s="150">
        <v>164214</v>
      </c>
      <c r="G12" s="151"/>
      <c r="H12" s="152"/>
    </row>
    <row r="13" spans="1:8" x14ac:dyDescent="0.15">
      <c r="A13" s="133"/>
      <c r="B13" s="138"/>
      <c r="C13" s="154"/>
      <c r="D13" s="155">
        <v>523196</v>
      </c>
      <c r="E13" s="156"/>
      <c r="F13" s="157">
        <v>288577</v>
      </c>
      <c r="G13" s="158"/>
      <c r="H13" s="144"/>
    </row>
    <row r="14" spans="1:8" x14ac:dyDescent="0.15">
      <c r="A14" s="145"/>
      <c r="B14" s="146"/>
      <c r="C14" s="147"/>
      <c r="D14" s="148">
        <v>302989</v>
      </c>
      <c r="E14" s="149"/>
      <c r="F14" s="150">
        <v>147682</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2.37</v>
      </c>
      <c r="C19" s="159">
        <f>ROUND(VALUE(SUBSTITUTE(実質収支比率等に係る経年分析!G$48,"▲","-")),2)</f>
        <v>4.5599999999999996</v>
      </c>
      <c r="D19" s="159">
        <f>ROUND(VALUE(SUBSTITUTE(実質収支比率等に係る経年分析!H$48,"▲","-")),2)</f>
        <v>4.62</v>
      </c>
      <c r="E19" s="159">
        <f>ROUND(VALUE(SUBSTITUTE(実質収支比率等に係る経年分析!I$48,"▲","-")),2)</f>
        <v>4.1500000000000004</v>
      </c>
      <c r="F19" s="159">
        <f>ROUND(VALUE(SUBSTITUTE(実質収支比率等に係る経年分析!J$48,"▲","-")),2)</f>
        <v>2.5099999999999998</v>
      </c>
    </row>
    <row r="20" spans="1:11" x14ac:dyDescent="0.15">
      <c r="A20" s="159" t="s">
        <v>50</v>
      </c>
      <c r="B20" s="159">
        <f>ROUND(VALUE(SUBSTITUTE(実質収支比率等に係る経年分析!F$47,"▲","-")),2)</f>
        <v>53.79</v>
      </c>
      <c r="C20" s="159">
        <f>ROUND(VALUE(SUBSTITUTE(実質収支比率等に係る経年分析!G$47,"▲","-")),2)</f>
        <v>53.76</v>
      </c>
      <c r="D20" s="159">
        <f>ROUND(VALUE(SUBSTITUTE(実質収支比率等に係る経年分析!H$47,"▲","-")),2)</f>
        <v>53.34</v>
      </c>
      <c r="E20" s="159">
        <f>ROUND(VALUE(SUBSTITUTE(実質収支比率等に係る経年分析!I$47,"▲","-")),2)</f>
        <v>49.47</v>
      </c>
      <c r="F20" s="159">
        <f>ROUND(VALUE(SUBSTITUTE(実質収支比率等に係る経年分析!J$47,"▲","-")),2)</f>
        <v>47.02</v>
      </c>
    </row>
    <row r="21" spans="1:11" x14ac:dyDescent="0.15">
      <c r="A21" s="159" t="s">
        <v>51</v>
      </c>
      <c r="B21" s="159">
        <f>IF(ISNUMBER(VALUE(SUBSTITUTE(実質収支比率等に係る経年分析!F$49,"▲","-"))),ROUND(VALUE(SUBSTITUTE(実質収支比率等に係る経年分析!F$49,"▲","-")),2),NA())</f>
        <v>5.13</v>
      </c>
      <c r="C21" s="159">
        <f>IF(ISNUMBER(VALUE(SUBSTITUTE(実質収支比率等に係る経年分析!G$49,"▲","-"))),ROUND(VALUE(SUBSTITUTE(実質収支比率等に係る経年分析!G$49,"▲","-")),2),NA())</f>
        <v>-4.13</v>
      </c>
      <c r="D21" s="159">
        <f>IF(ISNUMBER(VALUE(SUBSTITUTE(実質収支比率等に係る経年分析!H$49,"▲","-"))),ROUND(VALUE(SUBSTITUTE(実質収支比率等に係る経年分析!H$49,"▲","-")),2),NA())</f>
        <v>2.1800000000000002</v>
      </c>
      <c r="E21" s="159">
        <f>IF(ISNUMBER(VALUE(SUBSTITUTE(実質収支比率等に係る経年分析!I$49,"▲","-"))),ROUND(VALUE(SUBSTITUTE(実質収支比率等に係る経年分析!I$49,"▲","-")),2),NA())</f>
        <v>-6.76</v>
      </c>
      <c r="F21" s="159">
        <f>IF(ISNUMBER(VALUE(SUBSTITUTE(実質収支比率等に係る経年分析!J$49,"▲","-"))),ROUND(VALUE(SUBSTITUTE(実質収支比率等に係る経年分析!J$49,"▲","-")),2),NA())</f>
        <v>-5.61</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占冠村歯科診療所事業特別会計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x14ac:dyDescent="0.15">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0.15</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0.15</v>
      </c>
    </row>
    <row r="33" spans="1:16" x14ac:dyDescent="0.15">
      <c r="A33" s="160" t="str">
        <f>IF(連結実質赤字比率に係る赤字・黒字の構成分析!C$37="",NA(),連結実質赤字比率に係る赤字・黒字の構成分析!C$37)</f>
        <v>村立診療所特別会計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0.15</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0.56999999999999995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0.56000000000000005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0.19</v>
      </c>
    </row>
    <row r="35" spans="1:16" x14ac:dyDescent="0.15">
      <c r="A35" s="160" t="str">
        <f>IF(連結実質赤字比率に係る赤字・黒字の構成分析!C$35="",NA(),連結実質赤字比率に係る赤字・黒字の構成分析!C$35)</f>
        <v>介護保険事業特別会計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0.63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0.82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0.39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0.42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0.39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2.15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2.59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4.33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3.83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2.2999999999999998</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214</v>
      </c>
      <c r="E42" s="161"/>
      <c r="F42" s="161"/>
      <c r="G42" s="161">
        <f>'実質公債費比率（分子）の構造'!L$52</f>
        <v>227</v>
      </c>
      <c r="H42" s="161"/>
      <c r="I42" s="161"/>
      <c r="J42" s="161">
        <f>'実質公債費比率（分子）の構造'!M$52</f>
        <v>244</v>
      </c>
      <c r="K42" s="161"/>
      <c r="L42" s="161"/>
      <c r="M42" s="161">
        <f>'実質公債費比率（分子）の構造'!N$52</f>
        <v>254</v>
      </c>
      <c r="N42" s="161"/>
      <c r="O42" s="161"/>
      <c r="P42" s="161">
        <f>'実質公債費比率（分子）の構造'!O$52</f>
        <v>264</v>
      </c>
    </row>
    <row r="43" spans="1:16" x14ac:dyDescent="0.15">
      <c r="A43" s="161" t="s">
        <v>18</v>
      </c>
      <c r="B43" s="161">
        <f>'実質公債費比率（分子）の構造'!K$51</f>
        <v>1</v>
      </c>
      <c r="C43" s="161"/>
      <c r="D43" s="161"/>
      <c r="E43" s="161">
        <f>'実質公債費比率（分子）の構造'!L$51</f>
        <v>1</v>
      </c>
      <c r="F43" s="161"/>
      <c r="G43" s="161"/>
      <c r="H43" s="161">
        <f>'実質公債費比率（分子）の構造'!M$51</f>
        <v>0</v>
      </c>
      <c r="I43" s="161"/>
      <c r="J43" s="161"/>
      <c r="K43" s="161">
        <f>'実質公債費比率（分子）の構造'!N$51</f>
        <v>1</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16</v>
      </c>
      <c r="C45" s="161"/>
      <c r="D45" s="161"/>
      <c r="E45" s="161">
        <f>'実質公債費比率（分子）の構造'!L$49</f>
        <v>16</v>
      </c>
      <c r="F45" s="161"/>
      <c r="G45" s="161"/>
      <c r="H45" s="161">
        <f>'実質公債費比率（分子）の構造'!M$49</f>
        <v>17</v>
      </c>
      <c r="I45" s="161"/>
      <c r="J45" s="161"/>
      <c r="K45" s="161">
        <f>'実質公債費比率（分子）の構造'!N$49</f>
        <v>17</v>
      </c>
      <c r="L45" s="161"/>
      <c r="M45" s="161"/>
      <c r="N45" s="161">
        <f>'実質公債費比率（分子）の構造'!O$49</f>
        <v>23</v>
      </c>
      <c r="O45" s="161"/>
      <c r="P45" s="161"/>
    </row>
    <row r="46" spans="1:16" x14ac:dyDescent="0.15">
      <c r="A46" s="161" t="s">
        <v>61</v>
      </c>
      <c r="B46" s="161">
        <f>'実質公債費比率（分子）の構造'!K$48</f>
        <v>56</v>
      </c>
      <c r="C46" s="161"/>
      <c r="D46" s="161"/>
      <c r="E46" s="161">
        <f>'実質公債費比率（分子）の構造'!L$48</f>
        <v>59</v>
      </c>
      <c r="F46" s="161"/>
      <c r="G46" s="161"/>
      <c r="H46" s="161">
        <f>'実質公債費比率（分子）の構造'!M$48</f>
        <v>65</v>
      </c>
      <c r="I46" s="161"/>
      <c r="J46" s="161"/>
      <c r="K46" s="161">
        <f>'実質公債費比率（分子）の構造'!N$48</f>
        <v>61</v>
      </c>
      <c r="L46" s="161"/>
      <c r="M46" s="161"/>
      <c r="N46" s="161">
        <f>'実質公債費比率（分子）の構造'!O$48</f>
        <v>57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237</v>
      </c>
      <c r="C49" s="161"/>
      <c r="D49" s="161"/>
      <c r="E49" s="161">
        <f>'実質公債費比率（分子）の構造'!L$45</f>
        <v>239</v>
      </c>
      <c r="F49" s="161"/>
      <c r="G49" s="161"/>
      <c r="H49" s="161">
        <f>'実質公債費比率（分子）の構造'!M$45</f>
        <v>248</v>
      </c>
      <c r="I49" s="161"/>
      <c r="J49" s="161"/>
      <c r="K49" s="161">
        <f>'実質公債費比率（分子）の構造'!N$45</f>
        <v>275</v>
      </c>
      <c r="L49" s="161"/>
      <c r="M49" s="161"/>
      <c r="N49" s="161">
        <f>'実質公債費比率（分子）の構造'!O$45</f>
        <v>288</v>
      </c>
      <c r="O49" s="161"/>
      <c r="P49" s="161"/>
    </row>
    <row r="50" spans="1:16" x14ac:dyDescent="0.15">
      <c r="A50" s="161" t="s">
        <v>65</v>
      </c>
      <c r="B50" s="161" t="e">
        <f>NA()</f>
        <v>#N/A</v>
      </c>
      <c r="C50" s="161">
        <f>IF(ISNUMBER('実質公債費比率（分子）の構造'!K$53),'実質公債費比率（分子）の構造'!K$53,NA())</f>
        <v>96</v>
      </c>
      <c r="D50" s="161" t="e">
        <f>NA()</f>
        <v>#N/A</v>
      </c>
      <c r="E50" s="161" t="e">
        <f>NA()</f>
        <v>#N/A</v>
      </c>
      <c r="F50" s="161">
        <f>IF(ISNUMBER('実質公債費比率（分子）の構造'!L$53),'実質公債費比率（分子）の構造'!L$53,NA())</f>
        <v>88</v>
      </c>
      <c r="G50" s="161" t="e">
        <f>NA()</f>
        <v>#N/A</v>
      </c>
      <c r="H50" s="161" t="e">
        <f>NA()</f>
        <v>#N/A</v>
      </c>
      <c r="I50" s="161">
        <f>IF(ISNUMBER('実質公債費比率（分子）の構造'!M$53),'実質公債費比率（分子）の構造'!M$53,NA())</f>
        <v>86</v>
      </c>
      <c r="J50" s="161" t="e">
        <f>NA()</f>
        <v>#N/A</v>
      </c>
      <c r="K50" s="161" t="e">
        <f>NA()</f>
        <v>#N/A</v>
      </c>
      <c r="L50" s="161">
        <f>IF(ISNUMBER('実質公債費比率（分子）の構造'!N$53),'実質公債費比率（分子）の構造'!N$53,NA())</f>
        <v>100</v>
      </c>
      <c r="M50" s="161" t="e">
        <f>NA()</f>
        <v>#N/A</v>
      </c>
      <c r="N50" s="161" t="e">
        <f>NA()</f>
        <v>#N/A</v>
      </c>
      <c r="O50" s="161">
        <f>IF(ISNUMBER('実質公債費比率（分子）の構造'!O$53),'実質公債費比率（分子）の構造'!O$53,NA())</f>
        <v>104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2689</v>
      </c>
      <c r="E56" s="160"/>
      <c r="F56" s="160"/>
      <c r="G56" s="160">
        <f>'将来負担比率（分子）の構造'!J$52</f>
        <v>2773</v>
      </c>
      <c r="H56" s="160"/>
      <c r="I56" s="160"/>
      <c r="J56" s="160">
        <f>'将来負担比率（分子）の構造'!K$52</f>
        <v>2719</v>
      </c>
      <c r="K56" s="160"/>
      <c r="L56" s="160"/>
      <c r="M56" s="160">
        <f>'将来負担比率（分子）の構造'!L$52</f>
        <v>2671</v>
      </c>
      <c r="N56" s="160"/>
      <c r="O56" s="160"/>
      <c r="P56" s="160">
        <f>'将来負担比率（分子）の構造'!M$52</f>
        <v>2581</v>
      </c>
    </row>
    <row r="57" spans="1:16" x14ac:dyDescent="0.15">
      <c r="A57" s="160" t="s">
        <v>36</v>
      </c>
      <c r="B57" s="160"/>
      <c r="C57" s="160"/>
      <c r="D57" s="160">
        <f>'将来負担比率（分子）の構造'!I$51</f>
        <v>5</v>
      </c>
      <c r="E57" s="160"/>
      <c r="F57" s="160"/>
      <c r="G57" s="160">
        <f>'将来負担比率（分子）の構造'!J$51</f>
        <v>4</v>
      </c>
      <c r="H57" s="160"/>
      <c r="I57" s="160"/>
      <c r="J57" s="160">
        <f>'将来負担比率（分子）の構造'!K$51</f>
        <v>2</v>
      </c>
      <c r="K57" s="160"/>
      <c r="L57" s="160"/>
      <c r="M57" s="160">
        <f>'将来負担比率（分子）の構造'!L$51</f>
        <v>1</v>
      </c>
      <c r="N57" s="160"/>
      <c r="O57" s="160"/>
      <c r="P57" s="160">
        <f>'将来負担比率（分子）の構造'!M$51</f>
        <v>1</v>
      </c>
    </row>
    <row r="58" spans="1:16" x14ac:dyDescent="0.15">
      <c r="A58" s="160" t="s">
        <v>35</v>
      </c>
      <c r="B58" s="160"/>
      <c r="C58" s="160"/>
      <c r="D58" s="160">
        <f>'将来負担比率（分子）の構造'!I$50</f>
        <v>1834</v>
      </c>
      <c r="E58" s="160"/>
      <c r="F58" s="160"/>
      <c r="G58" s="160">
        <f>'将来負担比率（分子）の構造'!J$50</f>
        <v>1661</v>
      </c>
      <c r="H58" s="160"/>
      <c r="I58" s="160"/>
      <c r="J58" s="160">
        <f>'将来負担比率（分子）の構造'!K$50</f>
        <v>1684</v>
      </c>
      <c r="K58" s="160"/>
      <c r="L58" s="160"/>
      <c r="M58" s="160">
        <f>'将来負担比率（分子）の構造'!L$50</f>
        <v>1532</v>
      </c>
      <c r="N58" s="160"/>
      <c r="O58" s="160"/>
      <c r="P58" s="160">
        <f>'将来負担比率（分子）の構造'!M$50</f>
        <v>1450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646</v>
      </c>
      <c r="C62" s="160"/>
      <c r="D62" s="160"/>
      <c r="E62" s="160">
        <f>'将来負担比率（分子）の構造'!J$45</f>
        <v>546</v>
      </c>
      <c r="F62" s="160"/>
      <c r="G62" s="160"/>
      <c r="H62" s="160">
        <f>'将来負担比率（分子）の構造'!K$45</f>
        <v>579</v>
      </c>
      <c r="I62" s="160"/>
      <c r="J62" s="160"/>
      <c r="K62" s="160">
        <f>'将来負担比率（分子）の構造'!L$45</f>
        <v>519</v>
      </c>
      <c r="L62" s="160"/>
      <c r="M62" s="160"/>
      <c r="N62" s="160">
        <f>'将来負担比率（分子）の構造'!M$45</f>
        <v>496</v>
      </c>
      <c r="O62" s="160"/>
      <c r="P62" s="160"/>
    </row>
    <row r="63" spans="1:16" x14ac:dyDescent="0.15">
      <c r="A63" s="160" t="s">
        <v>28</v>
      </c>
      <c r="B63" s="160">
        <f>'将来負担比率（分子）の構造'!I$44</f>
        <v>95</v>
      </c>
      <c r="C63" s="160"/>
      <c r="D63" s="160"/>
      <c r="E63" s="160">
        <f>'将来負担比率（分子）の構造'!J$44</f>
        <v>164</v>
      </c>
      <c r="F63" s="160"/>
      <c r="G63" s="160"/>
      <c r="H63" s="160">
        <f>'将来負担比率（分子）の構造'!K$44</f>
        <v>149</v>
      </c>
      <c r="I63" s="160"/>
      <c r="J63" s="160"/>
      <c r="K63" s="160">
        <f>'将来負担比率（分子）の構造'!L$44</f>
        <v>139</v>
      </c>
      <c r="L63" s="160"/>
      <c r="M63" s="160"/>
      <c r="N63" s="160">
        <f>'将来負担比率（分子）の構造'!M$44</f>
        <v>127</v>
      </c>
      <c r="O63" s="160"/>
      <c r="P63" s="160"/>
    </row>
    <row r="64" spans="1:16" x14ac:dyDescent="0.15">
      <c r="A64" s="160" t="s">
        <v>27</v>
      </c>
      <c r="B64" s="160">
        <f>'将来負担比率（分子）の構造'!I$43</f>
        <v>655</v>
      </c>
      <c r="C64" s="160"/>
      <c r="D64" s="160"/>
      <c r="E64" s="160">
        <f>'将来負担比率（分子）の構造'!J$43</f>
        <v>672</v>
      </c>
      <c r="F64" s="160"/>
      <c r="G64" s="160"/>
      <c r="H64" s="160">
        <f>'将来負担比率（分子）の構造'!K$43</f>
        <v>686</v>
      </c>
      <c r="I64" s="160"/>
      <c r="J64" s="160"/>
      <c r="K64" s="160">
        <f>'将来負担比率（分子）の構造'!L$43</f>
        <v>663</v>
      </c>
      <c r="L64" s="160"/>
      <c r="M64" s="160"/>
      <c r="N64" s="160">
        <f>'将来負担比率（分子）の構造'!M$43</f>
        <v>549</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3003</v>
      </c>
      <c r="C66" s="160"/>
      <c r="D66" s="160"/>
      <c r="E66" s="160">
        <f>'将来負担比率（分子）の構造'!J$41</f>
        <v>3138</v>
      </c>
      <c r="F66" s="160"/>
      <c r="G66" s="160"/>
      <c r="H66" s="160">
        <f>'将来負担比率（分子）の構造'!K$41</f>
        <v>3106</v>
      </c>
      <c r="I66" s="160"/>
      <c r="J66" s="160"/>
      <c r="K66" s="160">
        <f>'将来負担比率（分子）の構造'!L$41</f>
        <v>3095</v>
      </c>
      <c r="L66" s="160"/>
      <c r="M66" s="160"/>
      <c r="N66" s="160">
        <f>'将来負担比率（分子）の構造'!M$41</f>
        <v>2988</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84</v>
      </c>
      <c r="G67" s="160" t="e">
        <f>NA()</f>
        <v>#N/A</v>
      </c>
      <c r="H67" s="160" t="e">
        <f>NA()</f>
        <v>#N/A</v>
      </c>
      <c r="I67" s="160">
        <f>IF(ISNUMBER('将来負担比率（分子）の構造'!K$53), IF('将来負担比率（分子）の構造'!K$53 &lt; 0, 0, '将来負担比率（分子）の構造'!K$53), NA())</f>
        <v>114</v>
      </c>
      <c r="J67" s="160" t="e">
        <f>NA()</f>
        <v>#N/A</v>
      </c>
      <c r="K67" s="160" t="e">
        <f>NA()</f>
        <v>#N/A</v>
      </c>
      <c r="L67" s="160">
        <f>IF(ISNUMBER('将来負担比率（分子）の構造'!L$53), IF('将来負担比率（分子）の構造'!L$53 &lt; 0, 0, '将来負担比率（分子）の構造'!L$53), NA())</f>
        <v>211</v>
      </c>
      <c r="M67" s="160" t="e">
        <f>NA()</f>
        <v>#N/A</v>
      </c>
      <c r="N67" s="160" t="e">
        <f>NA()</f>
        <v>#N/A</v>
      </c>
      <c r="O67" s="160">
        <f>IF(ISNUMBER('将来負担比率（分子）の構造'!M$53), IF('将来負担比率（分子）の構造'!M$53 &lt; 0, 0, '将来負担比率（分子）の構造'!M$53), NA())</f>
        <v>128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919</v>
      </c>
      <c r="C72" s="164">
        <f>基金残高に係る経年分析!G55</f>
        <v>818</v>
      </c>
      <c r="D72" s="164">
        <f>基金残高に係る経年分析!H55</f>
        <v>756</v>
      </c>
    </row>
    <row r="73" spans="1:16" x14ac:dyDescent="0.15">
      <c r="A73" s="163" t="s">
        <v>72</v>
      </c>
      <c r="B73" s="164">
        <f>基金残高に係る経年分析!F56</f>
        <v>190</v>
      </c>
      <c r="C73" s="164">
        <f>基金残高に係る経年分析!G56</f>
        <v>190</v>
      </c>
      <c r="D73" s="164">
        <f>基金残高に係る経年分析!H56</f>
        <v>190</v>
      </c>
    </row>
    <row r="74" spans="1:16" x14ac:dyDescent="0.15">
      <c r="A74" s="163" t="s">
        <v>73</v>
      </c>
      <c r="B74" s="164">
        <f>基金残高に係る経年分析!F57</f>
        <v>557</v>
      </c>
      <c r="C74" s="164">
        <f>基金残高に係る経年分析!G57</f>
        <v>508</v>
      </c>
      <c r="D74" s="164">
        <f>基金残高に係る経年分析!H57</f>
        <v>501</v>
      </c>
    </row>
  </sheetData>
  <sheetProtection algorithmName="SHA-512" hashValue="D9yB3oxusTcuNFCwneeB4Eb33uePNoik5sk06xBcDHqOcQgQMSi+C8M0W6uFRTOun3o/LRp4jMOWByQ+U0MOig==" saltValue="0Ku/y8O9/UEfLRq2UUy9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election activeCell="F1" sqref="F1"/>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224</v>
      </c>
      <c r="C5" s="646"/>
      <c r="D5" s="646"/>
      <c r="E5" s="646"/>
      <c r="F5" s="646"/>
      <c r="G5" s="646"/>
      <c r="H5" s="646"/>
      <c r="I5" s="646"/>
      <c r="J5" s="646"/>
      <c r="K5" s="646"/>
      <c r="L5" s="646"/>
      <c r="M5" s="646"/>
      <c r="N5" s="646"/>
      <c r="O5" s="646"/>
      <c r="P5" s="646"/>
      <c r="Q5" s="647"/>
      <c r="R5" s="648">
        <v>353828</v>
      </c>
      <c r="S5" s="649"/>
      <c r="T5" s="649"/>
      <c r="U5" s="649"/>
      <c r="V5" s="649"/>
      <c r="W5" s="649"/>
      <c r="X5" s="649"/>
      <c r="Y5" s="650"/>
      <c r="Z5" s="651">
        <v>12.8</v>
      </c>
      <c r="AA5" s="651"/>
      <c r="AB5" s="651"/>
      <c r="AC5" s="651"/>
      <c r="AD5" s="652">
        <v>353828</v>
      </c>
      <c r="AE5" s="652"/>
      <c r="AF5" s="652"/>
      <c r="AG5" s="652"/>
      <c r="AH5" s="652"/>
      <c r="AI5" s="652"/>
      <c r="AJ5" s="652"/>
      <c r="AK5" s="652"/>
      <c r="AL5" s="653">
        <v>22.8</v>
      </c>
      <c r="AM5" s="654"/>
      <c r="AN5" s="654"/>
      <c r="AO5" s="655"/>
      <c r="AP5" s="645" t="s">
        <v>225</v>
      </c>
      <c r="AQ5" s="646"/>
      <c r="AR5" s="646"/>
      <c r="AS5" s="646"/>
      <c r="AT5" s="646"/>
      <c r="AU5" s="646"/>
      <c r="AV5" s="646"/>
      <c r="AW5" s="646"/>
      <c r="AX5" s="646"/>
      <c r="AY5" s="646"/>
      <c r="AZ5" s="646"/>
      <c r="BA5" s="646"/>
      <c r="BB5" s="646"/>
      <c r="BC5" s="646"/>
      <c r="BD5" s="646"/>
      <c r="BE5" s="646"/>
      <c r="BF5" s="647"/>
      <c r="BG5" s="659">
        <v>353828</v>
      </c>
      <c r="BH5" s="660"/>
      <c r="BI5" s="660"/>
      <c r="BJ5" s="660"/>
      <c r="BK5" s="660"/>
      <c r="BL5" s="660"/>
      <c r="BM5" s="660"/>
      <c r="BN5" s="661"/>
      <c r="BO5" s="662">
        <v>100</v>
      </c>
      <c r="BP5" s="662"/>
      <c r="BQ5" s="662"/>
      <c r="BR5" s="662"/>
      <c r="BS5" s="663">
        <v>3630</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x14ac:dyDescent="0.15">
      <c r="B6" s="656" t="s">
        <v>229</v>
      </c>
      <c r="C6" s="657"/>
      <c r="D6" s="657"/>
      <c r="E6" s="657"/>
      <c r="F6" s="657"/>
      <c r="G6" s="657"/>
      <c r="H6" s="657"/>
      <c r="I6" s="657"/>
      <c r="J6" s="657"/>
      <c r="K6" s="657"/>
      <c r="L6" s="657"/>
      <c r="M6" s="657"/>
      <c r="N6" s="657"/>
      <c r="O6" s="657"/>
      <c r="P6" s="657"/>
      <c r="Q6" s="658"/>
      <c r="R6" s="659">
        <v>31557</v>
      </c>
      <c r="S6" s="660"/>
      <c r="T6" s="660"/>
      <c r="U6" s="660"/>
      <c r="V6" s="660"/>
      <c r="W6" s="660"/>
      <c r="X6" s="660"/>
      <c r="Y6" s="661"/>
      <c r="Z6" s="662">
        <v>1.1000000000000001</v>
      </c>
      <c r="AA6" s="662"/>
      <c r="AB6" s="662"/>
      <c r="AC6" s="662"/>
      <c r="AD6" s="663">
        <v>31557</v>
      </c>
      <c r="AE6" s="663"/>
      <c r="AF6" s="663"/>
      <c r="AG6" s="663"/>
      <c r="AH6" s="663"/>
      <c r="AI6" s="663"/>
      <c r="AJ6" s="663"/>
      <c r="AK6" s="663"/>
      <c r="AL6" s="664">
        <v>2</v>
      </c>
      <c r="AM6" s="665"/>
      <c r="AN6" s="665"/>
      <c r="AO6" s="666"/>
      <c r="AP6" s="656" t="s">
        <v>230</v>
      </c>
      <c r="AQ6" s="657"/>
      <c r="AR6" s="657"/>
      <c r="AS6" s="657"/>
      <c r="AT6" s="657"/>
      <c r="AU6" s="657"/>
      <c r="AV6" s="657"/>
      <c r="AW6" s="657"/>
      <c r="AX6" s="657"/>
      <c r="AY6" s="657"/>
      <c r="AZ6" s="657"/>
      <c r="BA6" s="657"/>
      <c r="BB6" s="657"/>
      <c r="BC6" s="657"/>
      <c r="BD6" s="657"/>
      <c r="BE6" s="657"/>
      <c r="BF6" s="658"/>
      <c r="BG6" s="659">
        <v>353828</v>
      </c>
      <c r="BH6" s="660"/>
      <c r="BI6" s="660"/>
      <c r="BJ6" s="660"/>
      <c r="BK6" s="660"/>
      <c r="BL6" s="660"/>
      <c r="BM6" s="660"/>
      <c r="BN6" s="661"/>
      <c r="BO6" s="662">
        <v>100</v>
      </c>
      <c r="BP6" s="662"/>
      <c r="BQ6" s="662"/>
      <c r="BR6" s="662"/>
      <c r="BS6" s="663">
        <v>3630</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43236</v>
      </c>
      <c r="CS6" s="660"/>
      <c r="CT6" s="660"/>
      <c r="CU6" s="660"/>
      <c r="CV6" s="660"/>
      <c r="CW6" s="660"/>
      <c r="CX6" s="660"/>
      <c r="CY6" s="661"/>
      <c r="CZ6" s="653">
        <v>1.6</v>
      </c>
      <c r="DA6" s="654"/>
      <c r="DB6" s="654"/>
      <c r="DC6" s="673"/>
      <c r="DD6" s="668" t="s">
        <v>232</v>
      </c>
      <c r="DE6" s="660"/>
      <c r="DF6" s="660"/>
      <c r="DG6" s="660"/>
      <c r="DH6" s="660"/>
      <c r="DI6" s="660"/>
      <c r="DJ6" s="660"/>
      <c r="DK6" s="660"/>
      <c r="DL6" s="660"/>
      <c r="DM6" s="660"/>
      <c r="DN6" s="660"/>
      <c r="DO6" s="660"/>
      <c r="DP6" s="661"/>
      <c r="DQ6" s="668">
        <v>43236</v>
      </c>
      <c r="DR6" s="660"/>
      <c r="DS6" s="660"/>
      <c r="DT6" s="660"/>
      <c r="DU6" s="660"/>
      <c r="DV6" s="660"/>
      <c r="DW6" s="660"/>
      <c r="DX6" s="660"/>
      <c r="DY6" s="660"/>
      <c r="DZ6" s="660"/>
      <c r="EA6" s="660"/>
      <c r="EB6" s="660"/>
      <c r="EC6" s="669"/>
    </row>
    <row r="7" spans="2:143" ht="11.25" customHeight="1" x14ac:dyDescent="0.15">
      <c r="B7" s="656" t="s">
        <v>233</v>
      </c>
      <c r="C7" s="657"/>
      <c r="D7" s="657"/>
      <c r="E7" s="657"/>
      <c r="F7" s="657"/>
      <c r="G7" s="657"/>
      <c r="H7" s="657"/>
      <c r="I7" s="657"/>
      <c r="J7" s="657"/>
      <c r="K7" s="657"/>
      <c r="L7" s="657"/>
      <c r="M7" s="657"/>
      <c r="N7" s="657"/>
      <c r="O7" s="657"/>
      <c r="P7" s="657"/>
      <c r="Q7" s="658"/>
      <c r="R7" s="659">
        <v>245</v>
      </c>
      <c r="S7" s="660"/>
      <c r="T7" s="660"/>
      <c r="U7" s="660"/>
      <c r="V7" s="660"/>
      <c r="W7" s="660"/>
      <c r="X7" s="660"/>
      <c r="Y7" s="661"/>
      <c r="Z7" s="662">
        <v>0</v>
      </c>
      <c r="AA7" s="662"/>
      <c r="AB7" s="662"/>
      <c r="AC7" s="662"/>
      <c r="AD7" s="663">
        <v>245</v>
      </c>
      <c r="AE7" s="663"/>
      <c r="AF7" s="663"/>
      <c r="AG7" s="663"/>
      <c r="AH7" s="663"/>
      <c r="AI7" s="663"/>
      <c r="AJ7" s="663"/>
      <c r="AK7" s="663"/>
      <c r="AL7" s="664">
        <v>0</v>
      </c>
      <c r="AM7" s="665"/>
      <c r="AN7" s="665"/>
      <c r="AO7" s="666"/>
      <c r="AP7" s="656" t="s">
        <v>234</v>
      </c>
      <c r="AQ7" s="657"/>
      <c r="AR7" s="657"/>
      <c r="AS7" s="657"/>
      <c r="AT7" s="657"/>
      <c r="AU7" s="657"/>
      <c r="AV7" s="657"/>
      <c r="AW7" s="657"/>
      <c r="AX7" s="657"/>
      <c r="AY7" s="657"/>
      <c r="AZ7" s="657"/>
      <c r="BA7" s="657"/>
      <c r="BB7" s="657"/>
      <c r="BC7" s="657"/>
      <c r="BD7" s="657"/>
      <c r="BE7" s="657"/>
      <c r="BF7" s="658"/>
      <c r="BG7" s="659">
        <v>109517</v>
      </c>
      <c r="BH7" s="660"/>
      <c r="BI7" s="660"/>
      <c r="BJ7" s="660"/>
      <c r="BK7" s="660"/>
      <c r="BL7" s="660"/>
      <c r="BM7" s="660"/>
      <c r="BN7" s="661"/>
      <c r="BO7" s="662">
        <v>31</v>
      </c>
      <c r="BP7" s="662"/>
      <c r="BQ7" s="662"/>
      <c r="BR7" s="662"/>
      <c r="BS7" s="663">
        <v>3630</v>
      </c>
      <c r="BT7" s="663"/>
      <c r="BU7" s="663"/>
      <c r="BV7" s="663"/>
      <c r="BW7" s="663"/>
      <c r="BX7" s="663"/>
      <c r="BY7" s="663"/>
      <c r="BZ7" s="663"/>
      <c r="CA7" s="663"/>
      <c r="CB7" s="667"/>
      <c r="CD7" s="674" t="s">
        <v>235</v>
      </c>
      <c r="CE7" s="675"/>
      <c r="CF7" s="675"/>
      <c r="CG7" s="675"/>
      <c r="CH7" s="675"/>
      <c r="CI7" s="675"/>
      <c r="CJ7" s="675"/>
      <c r="CK7" s="675"/>
      <c r="CL7" s="675"/>
      <c r="CM7" s="675"/>
      <c r="CN7" s="675"/>
      <c r="CO7" s="675"/>
      <c r="CP7" s="675"/>
      <c r="CQ7" s="676"/>
      <c r="CR7" s="659">
        <v>509148</v>
      </c>
      <c r="CS7" s="660"/>
      <c r="CT7" s="660"/>
      <c r="CU7" s="660"/>
      <c r="CV7" s="660"/>
      <c r="CW7" s="660"/>
      <c r="CX7" s="660"/>
      <c r="CY7" s="661"/>
      <c r="CZ7" s="662">
        <v>18.600000000000001</v>
      </c>
      <c r="DA7" s="662"/>
      <c r="DB7" s="662"/>
      <c r="DC7" s="662"/>
      <c r="DD7" s="668">
        <v>112227</v>
      </c>
      <c r="DE7" s="660"/>
      <c r="DF7" s="660"/>
      <c r="DG7" s="660"/>
      <c r="DH7" s="660"/>
      <c r="DI7" s="660"/>
      <c r="DJ7" s="660"/>
      <c r="DK7" s="660"/>
      <c r="DL7" s="660"/>
      <c r="DM7" s="660"/>
      <c r="DN7" s="660"/>
      <c r="DO7" s="660"/>
      <c r="DP7" s="661"/>
      <c r="DQ7" s="668">
        <v>367441</v>
      </c>
      <c r="DR7" s="660"/>
      <c r="DS7" s="660"/>
      <c r="DT7" s="660"/>
      <c r="DU7" s="660"/>
      <c r="DV7" s="660"/>
      <c r="DW7" s="660"/>
      <c r="DX7" s="660"/>
      <c r="DY7" s="660"/>
      <c r="DZ7" s="660"/>
      <c r="EA7" s="660"/>
      <c r="EB7" s="660"/>
      <c r="EC7" s="669"/>
    </row>
    <row r="8" spans="2:143" ht="11.25" customHeight="1" x14ac:dyDescent="0.15">
      <c r="B8" s="656" t="s">
        <v>236</v>
      </c>
      <c r="C8" s="657"/>
      <c r="D8" s="657"/>
      <c r="E8" s="657"/>
      <c r="F8" s="657"/>
      <c r="G8" s="657"/>
      <c r="H8" s="657"/>
      <c r="I8" s="657"/>
      <c r="J8" s="657"/>
      <c r="K8" s="657"/>
      <c r="L8" s="657"/>
      <c r="M8" s="657"/>
      <c r="N8" s="657"/>
      <c r="O8" s="657"/>
      <c r="P8" s="657"/>
      <c r="Q8" s="658"/>
      <c r="R8" s="659">
        <v>350</v>
      </c>
      <c r="S8" s="660"/>
      <c r="T8" s="660"/>
      <c r="U8" s="660"/>
      <c r="V8" s="660"/>
      <c r="W8" s="660"/>
      <c r="X8" s="660"/>
      <c r="Y8" s="661"/>
      <c r="Z8" s="662">
        <v>0</v>
      </c>
      <c r="AA8" s="662"/>
      <c r="AB8" s="662"/>
      <c r="AC8" s="662"/>
      <c r="AD8" s="663">
        <v>350</v>
      </c>
      <c r="AE8" s="663"/>
      <c r="AF8" s="663"/>
      <c r="AG8" s="663"/>
      <c r="AH8" s="663"/>
      <c r="AI8" s="663"/>
      <c r="AJ8" s="663"/>
      <c r="AK8" s="663"/>
      <c r="AL8" s="664">
        <v>0</v>
      </c>
      <c r="AM8" s="665"/>
      <c r="AN8" s="665"/>
      <c r="AO8" s="666"/>
      <c r="AP8" s="656" t="s">
        <v>237</v>
      </c>
      <c r="AQ8" s="657"/>
      <c r="AR8" s="657"/>
      <c r="AS8" s="657"/>
      <c r="AT8" s="657"/>
      <c r="AU8" s="657"/>
      <c r="AV8" s="657"/>
      <c r="AW8" s="657"/>
      <c r="AX8" s="657"/>
      <c r="AY8" s="657"/>
      <c r="AZ8" s="657"/>
      <c r="BA8" s="657"/>
      <c r="BB8" s="657"/>
      <c r="BC8" s="657"/>
      <c r="BD8" s="657"/>
      <c r="BE8" s="657"/>
      <c r="BF8" s="658"/>
      <c r="BG8" s="659">
        <v>2166</v>
      </c>
      <c r="BH8" s="660"/>
      <c r="BI8" s="660"/>
      <c r="BJ8" s="660"/>
      <c r="BK8" s="660"/>
      <c r="BL8" s="660"/>
      <c r="BM8" s="660"/>
      <c r="BN8" s="661"/>
      <c r="BO8" s="662">
        <v>0.6</v>
      </c>
      <c r="BP8" s="662"/>
      <c r="BQ8" s="662"/>
      <c r="BR8" s="662"/>
      <c r="BS8" s="668" t="s">
        <v>232</v>
      </c>
      <c r="BT8" s="660"/>
      <c r="BU8" s="660"/>
      <c r="BV8" s="660"/>
      <c r="BW8" s="660"/>
      <c r="BX8" s="660"/>
      <c r="BY8" s="660"/>
      <c r="BZ8" s="660"/>
      <c r="CA8" s="660"/>
      <c r="CB8" s="669"/>
      <c r="CD8" s="674" t="s">
        <v>238</v>
      </c>
      <c r="CE8" s="675"/>
      <c r="CF8" s="675"/>
      <c r="CG8" s="675"/>
      <c r="CH8" s="675"/>
      <c r="CI8" s="675"/>
      <c r="CJ8" s="675"/>
      <c r="CK8" s="675"/>
      <c r="CL8" s="675"/>
      <c r="CM8" s="675"/>
      <c r="CN8" s="675"/>
      <c r="CO8" s="675"/>
      <c r="CP8" s="675"/>
      <c r="CQ8" s="676"/>
      <c r="CR8" s="659">
        <v>306331</v>
      </c>
      <c r="CS8" s="660"/>
      <c r="CT8" s="660"/>
      <c r="CU8" s="660"/>
      <c r="CV8" s="660"/>
      <c r="CW8" s="660"/>
      <c r="CX8" s="660"/>
      <c r="CY8" s="661"/>
      <c r="CZ8" s="662">
        <v>11.2</v>
      </c>
      <c r="DA8" s="662"/>
      <c r="DB8" s="662"/>
      <c r="DC8" s="662"/>
      <c r="DD8" s="668">
        <v>15276</v>
      </c>
      <c r="DE8" s="660"/>
      <c r="DF8" s="660"/>
      <c r="DG8" s="660"/>
      <c r="DH8" s="660"/>
      <c r="DI8" s="660"/>
      <c r="DJ8" s="660"/>
      <c r="DK8" s="660"/>
      <c r="DL8" s="660"/>
      <c r="DM8" s="660"/>
      <c r="DN8" s="660"/>
      <c r="DO8" s="660"/>
      <c r="DP8" s="661"/>
      <c r="DQ8" s="668">
        <v>207203</v>
      </c>
      <c r="DR8" s="660"/>
      <c r="DS8" s="660"/>
      <c r="DT8" s="660"/>
      <c r="DU8" s="660"/>
      <c r="DV8" s="660"/>
      <c r="DW8" s="660"/>
      <c r="DX8" s="660"/>
      <c r="DY8" s="660"/>
      <c r="DZ8" s="660"/>
      <c r="EA8" s="660"/>
      <c r="EB8" s="660"/>
      <c r="EC8" s="669"/>
    </row>
    <row r="9" spans="2:143" ht="11.25" customHeight="1" x14ac:dyDescent="0.15">
      <c r="B9" s="656" t="s">
        <v>239</v>
      </c>
      <c r="C9" s="657"/>
      <c r="D9" s="657"/>
      <c r="E9" s="657"/>
      <c r="F9" s="657"/>
      <c r="G9" s="657"/>
      <c r="H9" s="657"/>
      <c r="I9" s="657"/>
      <c r="J9" s="657"/>
      <c r="K9" s="657"/>
      <c r="L9" s="657"/>
      <c r="M9" s="657"/>
      <c r="N9" s="657"/>
      <c r="O9" s="657"/>
      <c r="P9" s="657"/>
      <c r="Q9" s="658"/>
      <c r="R9" s="659">
        <v>356</v>
      </c>
      <c r="S9" s="660"/>
      <c r="T9" s="660"/>
      <c r="U9" s="660"/>
      <c r="V9" s="660"/>
      <c r="W9" s="660"/>
      <c r="X9" s="660"/>
      <c r="Y9" s="661"/>
      <c r="Z9" s="662">
        <v>0</v>
      </c>
      <c r="AA9" s="662"/>
      <c r="AB9" s="662"/>
      <c r="AC9" s="662"/>
      <c r="AD9" s="663">
        <v>356</v>
      </c>
      <c r="AE9" s="663"/>
      <c r="AF9" s="663"/>
      <c r="AG9" s="663"/>
      <c r="AH9" s="663"/>
      <c r="AI9" s="663"/>
      <c r="AJ9" s="663"/>
      <c r="AK9" s="663"/>
      <c r="AL9" s="664">
        <v>0</v>
      </c>
      <c r="AM9" s="665"/>
      <c r="AN9" s="665"/>
      <c r="AO9" s="666"/>
      <c r="AP9" s="656" t="s">
        <v>240</v>
      </c>
      <c r="AQ9" s="657"/>
      <c r="AR9" s="657"/>
      <c r="AS9" s="657"/>
      <c r="AT9" s="657"/>
      <c r="AU9" s="657"/>
      <c r="AV9" s="657"/>
      <c r="AW9" s="657"/>
      <c r="AX9" s="657"/>
      <c r="AY9" s="657"/>
      <c r="AZ9" s="657"/>
      <c r="BA9" s="657"/>
      <c r="BB9" s="657"/>
      <c r="BC9" s="657"/>
      <c r="BD9" s="657"/>
      <c r="BE9" s="657"/>
      <c r="BF9" s="658"/>
      <c r="BG9" s="659">
        <v>53540</v>
      </c>
      <c r="BH9" s="660"/>
      <c r="BI9" s="660"/>
      <c r="BJ9" s="660"/>
      <c r="BK9" s="660"/>
      <c r="BL9" s="660"/>
      <c r="BM9" s="660"/>
      <c r="BN9" s="661"/>
      <c r="BO9" s="662">
        <v>15.1</v>
      </c>
      <c r="BP9" s="662"/>
      <c r="BQ9" s="662"/>
      <c r="BR9" s="662"/>
      <c r="BS9" s="668" t="s">
        <v>241</v>
      </c>
      <c r="BT9" s="660"/>
      <c r="BU9" s="660"/>
      <c r="BV9" s="660"/>
      <c r="BW9" s="660"/>
      <c r="BX9" s="660"/>
      <c r="BY9" s="660"/>
      <c r="BZ9" s="660"/>
      <c r="CA9" s="660"/>
      <c r="CB9" s="669"/>
      <c r="CD9" s="674" t="s">
        <v>242</v>
      </c>
      <c r="CE9" s="675"/>
      <c r="CF9" s="675"/>
      <c r="CG9" s="675"/>
      <c r="CH9" s="675"/>
      <c r="CI9" s="675"/>
      <c r="CJ9" s="675"/>
      <c r="CK9" s="675"/>
      <c r="CL9" s="675"/>
      <c r="CM9" s="675"/>
      <c r="CN9" s="675"/>
      <c r="CO9" s="675"/>
      <c r="CP9" s="675"/>
      <c r="CQ9" s="676"/>
      <c r="CR9" s="659">
        <v>273770</v>
      </c>
      <c r="CS9" s="660"/>
      <c r="CT9" s="660"/>
      <c r="CU9" s="660"/>
      <c r="CV9" s="660"/>
      <c r="CW9" s="660"/>
      <c r="CX9" s="660"/>
      <c r="CY9" s="661"/>
      <c r="CZ9" s="662">
        <v>10</v>
      </c>
      <c r="DA9" s="662"/>
      <c r="DB9" s="662"/>
      <c r="DC9" s="662"/>
      <c r="DD9" s="668">
        <v>13641</v>
      </c>
      <c r="DE9" s="660"/>
      <c r="DF9" s="660"/>
      <c r="DG9" s="660"/>
      <c r="DH9" s="660"/>
      <c r="DI9" s="660"/>
      <c r="DJ9" s="660"/>
      <c r="DK9" s="660"/>
      <c r="DL9" s="660"/>
      <c r="DM9" s="660"/>
      <c r="DN9" s="660"/>
      <c r="DO9" s="660"/>
      <c r="DP9" s="661"/>
      <c r="DQ9" s="668">
        <v>200997</v>
      </c>
      <c r="DR9" s="660"/>
      <c r="DS9" s="660"/>
      <c r="DT9" s="660"/>
      <c r="DU9" s="660"/>
      <c r="DV9" s="660"/>
      <c r="DW9" s="660"/>
      <c r="DX9" s="660"/>
      <c r="DY9" s="660"/>
      <c r="DZ9" s="660"/>
      <c r="EA9" s="660"/>
      <c r="EB9" s="660"/>
      <c r="EC9" s="669"/>
    </row>
    <row r="10" spans="2:143" ht="11.25" customHeight="1" x14ac:dyDescent="0.15">
      <c r="B10" s="656" t="s">
        <v>243</v>
      </c>
      <c r="C10" s="657"/>
      <c r="D10" s="657"/>
      <c r="E10" s="657"/>
      <c r="F10" s="657"/>
      <c r="G10" s="657"/>
      <c r="H10" s="657"/>
      <c r="I10" s="657"/>
      <c r="J10" s="657"/>
      <c r="K10" s="657"/>
      <c r="L10" s="657"/>
      <c r="M10" s="657"/>
      <c r="N10" s="657"/>
      <c r="O10" s="657"/>
      <c r="P10" s="657"/>
      <c r="Q10" s="658"/>
      <c r="R10" s="659" t="s">
        <v>232</v>
      </c>
      <c r="S10" s="660"/>
      <c r="T10" s="660"/>
      <c r="U10" s="660"/>
      <c r="V10" s="660"/>
      <c r="W10" s="660"/>
      <c r="X10" s="660"/>
      <c r="Y10" s="661"/>
      <c r="Z10" s="662" t="s">
        <v>241</v>
      </c>
      <c r="AA10" s="662"/>
      <c r="AB10" s="662"/>
      <c r="AC10" s="662"/>
      <c r="AD10" s="663" t="s">
        <v>232</v>
      </c>
      <c r="AE10" s="663"/>
      <c r="AF10" s="663"/>
      <c r="AG10" s="663"/>
      <c r="AH10" s="663"/>
      <c r="AI10" s="663"/>
      <c r="AJ10" s="663"/>
      <c r="AK10" s="663"/>
      <c r="AL10" s="664" t="s">
        <v>232</v>
      </c>
      <c r="AM10" s="665"/>
      <c r="AN10" s="665"/>
      <c r="AO10" s="666"/>
      <c r="AP10" s="656" t="s">
        <v>244</v>
      </c>
      <c r="AQ10" s="657"/>
      <c r="AR10" s="657"/>
      <c r="AS10" s="657"/>
      <c r="AT10" s="657"/>
      <c r="AU10" s="657"/>
      <c r="AV10" s="657"/>
      <c r="AW10" s="657"/>
      <c r="AX10" s="657"/>
      <c r="AY10" s="657"/>
      <c r="AZ10" s="657"/>
      <c r="BA10" s="657"/>
      <c r="BB10" s="657"/>
      <c r="BC10" s="657"/>
      <c r="BD10" s="657"/>
      <c r="BE10" s="657"/>
      <c r="BF10" s="658"/>
      <c r="BG10" s="659">
        <v>35494</v>
      </c>
      <c r="BH10" s="660"/>
      <c r="BI10" s="660"/>
      <c r="BJ10" s="660"/>
      <c r="BK10" s="660"/>
      <c r="BL10" s="660"/>
      <c r="BM10" s="660"/>
      <c r="BN10" s="661"/>
      <c r="BO10" s="662">
        <v>10</v>
      </c>
      <c r="BP10" s="662"/>
      <c r="BQ10" s="662"/>
      <c r="BR10" s="662"/>
      <c r="BS10" s="668" t="s">
        <v>232</v>
      </c>
      <c r="BT10" s="660"/>
      <c r="BU10" s="660"/>
      <c r="BV10" s="660"/>
      <c r="BW10" s="660"/>
      <c r="BX10" s="660"/>
      <c r="BY10" s="660"/>
      <c r="BZ10" s="660"/>
      <c r="CA10" s="660"/>
      <c r="CB10" s="669"/>
      <c r="CD10" s="674" t="s">
        <v>245</v>
      </c>
      <c r="CE10" s="675"/>
      <c r="CF10" s="675"/>
      <c r="CG10" s="675"/>
      <c r="CH10" s="675"/>
      <c r="CI10" s="675"/>
      <c r="CJ10" s="675"/>
      <c r="CK10" s="675"/>
      <c r="CL10" s="675"/>
      <c r="CM10" s="675"/>
      <c r="CN10" s="675"/>
      <c r="CO10" s="675"/>
      <c r="CP10" s="675"/>
      <c r="CQ10" s="676"/>
      <c r="CR10" s="659">
        <v>365</v>
      </c>
      <c r="CS10" s="660"/>
      <c r="CT10" s="660"/>
      <c r="CU10" s="660"/>
      <c r="CV10" s="660"/>
      <c r="CW10" s="660"/>
      <c r="CX10" s="660"/>
      <c r="CY10" s="661"/>
      <c r="CZ10" s="662">
        <v>0</v>
      </c>
      <c r="DA10" s="662"/>
      <c r="DB10" s="662"/>
      <c r="DC10" s="662"/>
      <c r="DD10" s="668" t="s">
        <v>241</v>
      </c>
      <c r="DE10" s="660"/>
      <c r="DF10" s="660"/>
      <c r="DG10" s="660"/>
      <c r="DH10" s="660"/>
      <c r="DI10" s="660"/>
      <c r="DJ10" s="660"/>
      <c r="DK10" s="660"/>
      <c r="DL10" s="660"/>
      <c r="DM10" s="660"/>
      <c r="DN10" s="660"/>
      <c r="DO10" s="660"/>
      <c r="DP10" s="661"/>
      <c r="DQ10" s="668">
        <v>365</v>
      </c>
      <c r="DR10" s="660"/>
      <c r="DS10" s="660"/>
      <c r="DT10" s="660"/>
      <c r="DU10" s="660"/>
      <c r="DV10" s="660"/>
      <c r="DW10" s="660"/>
      <c r="DX10" s="660"/>
      <c r="DY10" s="660"/>
      <c r="DZ10" s="660"/>
      <c r="EA10" s="660"/>
      <c r="EB10" s="660"/>
      <c r="EC10" s="669"/>
    </row>
    <row r="11" spans="2:143" ht="11.25" customHeight="1" x14ac:dyDescent="0.15">
      <c r="B11" s="656" t="s">
        <v>246</v>
      </c>
      <c r="C11" s="657"/>
      <c r="D11" s="657"/>
      <c r="E11" s="657"/>
      <c r="F11" s="657"/>
      <c r="G11" s="657"/>
      <c r="H11" s="657"/>
      <c r="I11" s="657"/>
      <c r="J11" s="657"/>
      <c r="K11" s="657"/>
      <c r="L11" s="657"/>
      <c r="M11" s="657"/>
      <c r="N11" s="657"/>
      <c r="O11" s="657"/>
      <c r="P11" s="657"/>
      <c r="Q11" s="658"/>
      <c r="R11" s="659" t="s">
        <v>232</v>
      </c>
      <c r="S11" s="660"/>
      <c r="T11" s="660"/>
      <c r="U11" s="660"/>
      <c r="V11" s="660"/>
      <c r="W11" s="660"/>
      <c r="X11" s="660"/>
      <c r="Y11" s="661"/>
      <c r="Z11" s="662" t="s">
        <v>232</v>
      </c>
      <c r="AA11" s="662"/>
      <c r="AB11" s="662"/>
      <c r="AC11" s="662"/>
      <c r="AD11" s="663" t="s">
        <v>232</v>
      </c>
      <c r="AE11" s="663"/>
      <c r="AF11" s="663"/>
      <c r="AG11" s="663"/>
      <c r="AH11" s="663"/>
      <c r="AI11" s="663"/>
      <c r="AJ11" s="663"/>
      <c r="AK11" s="663"/>
      <c r="AL11" s="664" t="s">
        <v>232</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18317</v>
      </c>
      <c r="BH11" s="660"/>
      <c r="BI11" s="660"/>
      <c r="BJ11" s="660"/>
      <c r="BK11" s="660"/>
      <c r="BL11" s="660"/>
      <c r="BM11" s="660"/>
      <c r="BN11" s="661"/>
      <c r="BO11" s="662">
        <v>5.2</v>
      </c>
      <c r="BP11" s="662"/>
      <c r="BQ11" s="662"/>
      <c r="BR11" s="662"/>
      <c r="BS11" s="668">
        <v>3630</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437539</v>
      </c>
      <c r="CS11" s="660"/>
      <c r="CT11" s="660"/>
      <c r="CU11" s="660"/>
      <c r="CV11" s="660"/>
      <c r="CW11" s="660"/>
      <c r="CX11" s="660"/>
      <c r="CY11" s="661"/>
      <c r="CZ11" s="662">
        <v>16</v>
      </c>
      <c r="DA11" s="662"/>
      <c r="DB11" s="662"/>
      <c r="DC11" s="662"/>
      <c r="DD11" s="668">
        <v>347119</v>
      </c>
      <c r="DE11" s="660"/>
      <c r="DF11" s="660"/>
      <c r="DG11" s="660"/>
      <c r="DH11" s="660"/>
      <c r="DI11" s="660"/>
      <c r="DJ11" s="660"/>
      <c r="DK11" s="660"/>
      <c r="DL11" s="660"/>
      <c r="DM11" s="660"/>
      <c r="DN11" s="660"/>
      <c r="DO11" s="660"/>
      <c r="DP11" s="661"/>
      <c r="DQ11" s="668">
        <v>141787</v>
      </c>
      <c r="DR11" s="660"/>
      <c r="DS11" s="660"/>
      <c r="DT11" s="660"/>
      <c r="DU11" s="660"/>
      <c r="DV11" s="660"/>
      <c r="DW11" s="660"/>
      <c r="DX11" s="660"/>
      <c r="DY11" s="660"/>
      <c r="DZ11" s="660"/>
      <c r="EA11" s="660"/>
      <c r="EB11" s="660"/>
      <c r="EC11" s="669"/>
    </row>
    <row r="12" spans="2:143" ht="11.25" customHeight="1" x14ac:dyDescent="0.15">
      <c r="B12" s="656" t="s">
        <v>249</v>
      </c>
      <c r="C12" s="657"/>
      <c r="D12" s="657"/>
      <c r="E12" s="657"/>
      <c r="F12" s="657"/>
      <c r="G12" s="657"/>
      <c r="H12" s="657"/>
      <c r="I12" s="657"/>
      <c r="J12" s="657"/>
      <c r="K12" s="657"/>
      <c r="L12" s="657"/>
      <c r="M12" s="657"/>
      <c r="N12" s="657"/>
      <c r="O12" s="657"/>
      <c r="P12" s="657"/>
      <c r="Q12" s="658"/>
      <c r="R12" s="659">
        <v>23607</v>
      </c>
      <c r="S12" s="660"/>
      <c r="T12" s="660"/>
      <c r="U12" s="660"/>
      <c r="V12" s="660"/>
      <c r="W12" s="660"/>
      <c r="X12" s="660"/>
      <c r="Y12" s="661"/>
      <c r="Z12" s="662">
        <v>0.9</v>
      </c>
      <c r="AA12" s="662"/>
      <c r="AB12" s="662"/>
      <c r="AC12" s="662"/>
      <c r="AD12" s="663">
        <v>23607</v>
      </c>
      <c r="AE12" s="663"/>
      <c r="AF12" s="663"/>
      <c r="AG12" s="663"/>
      <c r="AH12" s="663"/>
      <c r="AI12" s="663"/>
      <c r="AJ12" s="663"/>
      <c r="AK12" s="663"/>
      <c r="AL12" s="664">
        <v>1.5</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234823</v>
      </c>
      <c r="BH12" s="660"/>
      <c r="BI12" s="660"/>
      <c r="BJ12" s="660"/>
      <c r="BK12" s="660"/>
      <c r="BL12" s="660"/>
      <c r="BM12" s="660"/>
      <c r="BN12" s="661"/>
      <c r="BO12" s="662">
        <v>66.400000000000006</v>
      </c>
      <c r="BP12" s="662"/>
      <c r="BQ12" s="662"/>
      <c r="BR12" s="662"/>
      <c r="BS12" s="668" t="s">
        <v>241</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111034</v>
      </c>
      <c r="CS12" s="660"/>
      <c r="CT12" s="660"/>
      <c r="CU12" s="660"/>
      <c r="CV12" s="660"/>
      <c r="CW12" s="660"/>
      <c r="CX12" s="660"/>
      <c r="CY12" s="661"/>
      <c r="CZ12" s="662">
        <v>4.0999999999999996</v>
      </c>
      <c r="DA12" s="662"/>
      <c r="DB12" s="662"/>
      <c r="DC12" s="662"/>
      <c r="DD12" s="668">
        <v>20837</v>
      </c>
      <c r="DE12" s="660"/>
      <c r="DF12" s="660"/>
      <c r="DG12" s="660"/>
      <c r="DH12" s="660"/>
      <c r="DI12" s="660"/>
      <c r="DJ12" s="660"/>
      <c r="DK12" s="660"/>
      <c r="DL12" s="660"/>
      <c r="DM12" s="660"/>
      <c r="DN12" s="660"/>
      <c r="DO12" s="660"/>
      <c r="DP12" s="661"/>
      <c r="DQ12" s="668">
        <v>92483</v>
      </c>
      <c r="DR12" s="660"/>
      <c r="DS12" s="660"/>
      <c r="DT12" s="660"/>
      <c r="DU12" s="660"/>
      <c r="DV12" s="660"/>
      <c r="DW12" s="660"/>
      <c r="DX12" s="660"/>
      <c r="DY12" s="660"/>
      <c r="DZ12" s="660"/>
      <c r="EA12" s="660"/>
      <c r="EB12" s="660"/>
      <c r="EC12" s="669"/>
    </row>
    <row r="13" spans="2:143" ht="11.25" customHeight="1" x14ac:dyDescent="0.15">
      <c r="B13" s="656" t="s">
        <v>252</v>
      </c>
      <c r="C13" s="657"/>
      <c r="D13" s="657"/>
      <c r="E13" s="657"/>
      <c r="F13" s="657"/>
      <c r="G13" s="657"/>
      <c r="H13" s="657"/>
      <c r="I13" s="657"/>
      <c r="J13" s="657"/>
      <c r="K13" s="657"/>
      <c r="L13" s="657"/>
      <c r="M13" s="657"/>
      <c r="N13" s="657"/>
      <c r="O13" s="657"/>
      <c r="P13" s="657"/>
      <c r="Q13" s="658"/>
      <c r="R13" s="659" t="s">
        <v>232</v>
      </c>
      <c r="S13" s="660"/>
      <c r="T13" s="660"/>
      <c r="U13" s="660"/>
      <c r="V13" s="660"/>
      <c r="W13" s="660"/>
      <c r="X13" s="660"/>
      <c r="Y13" s="661"/>
      <c r="Z13" s="662" t="s">
        <v>232</v>
      </c>
      <c r="AA13" s="662"/>
      <c r="AB13" s="662"/>
      <c r="AC13" s="662"/>
      <c r="AD13" s="663" t="s">
        <v>232</v>
      </c>
      <c r="AE13" s="663"/>
      <c r="AF13" s="663"/>
      <c r="AG13" s="663"/>
      <c r="AH13" s="663"/>
      <c r="AI13" s="663"/>
      <c r="AJ13" s="663"/>
      <c r="AK13" s="663"/>
      <c r="AL13" s="664" t="s">
        <v>232</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223276</v>
      </c>
      <c r="BH13" s="660"/>
      <c r="BI13" s="660"/>
      <c r="BJ13" s="660"/>
      <c r="BK13" s="660"/>
      <c r="BL13" s="660"/>
      <c r="BM13" s="660"/>
      <c r="BN13" s="661"/>
      <c r="BO13" s="662">
        <v>63.1</v>
      </c>
      <c r="BP13" s="662"/>
      <c r="BQ13" s="662"/>
      <c r="BR13" s="662"/>
      <c r="BS13" s="668" t="s">
        <v>232</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272811</v>
      </c>
      <c r="CS13" s="660"/>
      <c r="CT13" s="660"/>
      <c r="CU13" s="660"/>
      <c r="CV13" s="660"/>
      <c r="CW13" s="660"/>
      <c r="CX13" s="660"/>
      <c r="CY13" s="661"/>
      <c r="CZ13" s="662">
        <v>10</v>
      </c>
      <c r="DA13" s="662"/>
      <c r="DB13" s="662"/>
      <c r="DC13" s="662"/>
      <c r="DD13" s="668">
        <v>63702</v>
      </c>
      <c r="DE13" s="660"/>
      <c r="DF13" s="660"/>
      <c r="DG13" s="660"/>
      <c r="DH13" s="660"/>
      <c r="DI13" s="660"/>
      <c r="DJ13" s="660"/>
      <c r="DK13" s="660"/>
      <c r="DL13" s="660"/>
      <c r="DM13" s="660"/>
      <c r="DN13" s="660"/>
      <c r="DO13" s="660"/>
      <c r="DP13" s="661"/>
      <c r="DQ13" s="668">
        <v>153602</v>
      </c>
      <c r="DR13" s="660"/>
      <c r="DS13" s="660"/>
      <c r="DT13" s="660"/>
      <c r="DU13" s="660"/>
      <c r="DV13" s="660"/>
      <c r="DW13" s="660"/>
      <c r="DX13" s="660"/>
      <c r="DY13" s="660"/>
      <c r="DZ13" s="660"/>
      <c r="EA13" s="660"/>
      <c r="EB13" s="660"/>
      <c r="EC13" s="669"/>
    </row>
    <row r="14" spans="2:143" ht="11.25" customHeight="1" x14ac:dyDescent="0.15">
      <c r="B14" s="656" t="s">
        <v>255</v>
      </c>
      <c r="C14" s="657"/>
      <c r="D14" s="657"/>
      <c r="E14" s="657"/>
      <c r="F14" s="657"/>
      <c r="G14" s="657"/>
      <c r="H14" s="657"/>
      <c r="I14" s="657"/>
      <c r="J14" s="657"/>
      <c r="K14" s="657"/>
      <c r="L14" s="657"/>
      <c r="M14" s="657"/>
      <c r="N14" s="657"/>
      <c r="O14" s="657"/>
      <c r="P14" s="657"/>
      <c r="Q14" s="658"/>
      <c r="R14" s="659" t="s">
        <v>134</v>
      </c>
      <c r="S14" s="660"/>
      <c r="T14" s="660"/>
      <c r="U14" s="660"/>
      <c r="V14" s="660"/>
      <c r="W14" s="660"/>
      <c r="X14" s="660"/>
      <c r="Y14" s="661"/>
      <c r="Z14" s="662" t="s">
        <v>232</v>
      </c>
      <c r="AA14" s="662"/>
      <c r="AB14" s="662"/>
      <c r="AC14" s="662"/>
      <c r="AD14" s="663" t="s">
        <v>232</v>
      </c>
      <c r="AE14" s="663"/>
      <c r="AF14" s="663"/>
      <c r="AG14" s="663"/>
      <c r="AH14" s="663"/>
      <c r="AI14" s="663"/>
      <c r="AJ14" s="663"/>
      <c r="AK14" s="663"/>
      <c r="AL14" s="664" t="s">
        <v>241</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2547</v>
      </c>
      <c r="BH14" s="660"/>
      <c r="BI14" s="660"/>
      <c r="BJ14" s="660"/>
      <c r="BK14" s="660"/>
      <c r="BL14" s="660"/>
      <c r="BM14" s="660"/>
      <c r="BN14" s="661"/>
      <c r="BO14" s="662">
        <v>0.7</v>
      </c>
      <c r="BP14" s="662"/>
      <c r="BQ14" s="662"/>
      <c r="BR14" s="662"/>
      <c r="BS14" s="668" t="s">
        <v>232</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181706</v>
      </c>
      <c r="CS14" s="660"/>
      <c r="CT14" s="660"/>
      <c r="CU14" s="660"/>
      <c r="CV14" s="660"/>
      <c r="CW14" s="660"/>
      <c r="CX14" s="660"/>
      <c r="CY14" s="661"/>
      <c r="CZ14" s="662">
        <v>6.6</v>
      </c>
      <c r="DA14" s="662"/>
      <c r="DB14" s="662"/>
      <c r="DC14" s="662"/>
      <c r="DD14" s="668" t="s">
        <v>232</v>
      </c>
      <c r="DE14" s="660"/>
      <c r="DF14" s="660"/>
      <c r="DG14" s="660"/>
      <c r="DH14" s="660"/>
      <c r="DI14" s="660"/>
      <c r="DJ14" s="660"/>
      <c r="DK14" s="660"/>
      <c r="DL14" s="660"/>
      <c r="DM14" s="660"/>
      <c r="DN14" s="660"/>
      <c r="DO14" s="660"/>
      <c r="DP14" s="661"/>
      <c r="DQ14" s="668">
        <v>181706</v>
      </c>
      <c r="DR14" s="660"/>
      <c r="DS14" s="660"/>
      <c r="DT14" s="660"/>
      <c r="DU14" s="660"/>
      <c r="DV14" s="660"/>
      <c r="DW14" s="660"/>
      <c r="DX14" s="660"/>
      <c r="DY14" s="660"/>
      <c r="DZ14" s="660"/>
      <c r="EA14" s="660"/>
      <c r="EB14" s="660"/>
      <c r="EC14" s="669"/>
    </row>
    <row r="15" spans="2:143" ht="11.25" customHeight="1" x14ac:dyDescent="0.15">
      <c r="B15" s="656" t="s">
        <v>258</v>
      </c>
      <c r="C15" s="657"/>
      <c r="D15" s="657"/>
      <c r="E15" s="657"/>
      <c r="F15" s="657"/>
      <c r="G15" s="657"/>
      <c r="H15" s="657"/>
      <c r="I15" s="657"/>
      <c r="J15" s="657"/>
      <c r="K15" s="657"/>
      <c r="L15" s="657"/>
      <c r="M15" s="657"/>
      <c r="N15" s="657"/>
      <c r="O15" s="657"/>
      <c r="P15" s="657"/>
      <c r="Q15" s="658"/>
      <c r="R15" s="659">
        <v>8035</v>
      </c>
      <c r="S15" s="660"/>
      <c r="T15" s="660"/>
      <c r="U15" s="660"/>
      <c r="V15" s="660"/>
      <c r="W15" s="660"/>
      <c r="X15" s="660"/>
      <c r="Y15" s="661"/>
      <c r="Z15" s="662">
        <v>0.3</v>
      </c>
      <c r="AA15" s="662"/>
      <c r="AB15" s="662"/>
      <c r="AC15" s="662"/>
      <c r="AD15" s="663">
        <v>8035</v>
      </c>
      <c r="AE15" s="663"/>
      <c r="AF15" s="663"/>
      <c r="AG15" s="663"/>
      <c r="AH15" s="663"/>
      <c r="AI15" s="663"/>
      <c r="AJ15" s="663"/>
      <c r="AK15" s="663"/>
      <c r="AL15" s="664">
        <v>0.5</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6941</v>
      </c>
      <c r="BH15" s="660"/>
      <c r="BI15" s="660"/>
      <c r="BJ15" s="660"/>
      <c r="BK15" s="660"/>
      <c r="BL15" s="660"/>
      <c r="BM15" s="660"/>
      <c r="BN15" s="661"/>
      <c r="BO15" s="662">
        <v>2</v>
      </c>
      <c r="BP15" s="662"/>
      <c r="BQ15" s="662"/>
      <c r="BR15" s="662"/>
      <c r="BS15" s="668" t="s">
        <v>241</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192118</v>
      </c>
      <c r="CS15" s="660"/>
      <c r="CT15" s="660"/>
      <c r="CU15" s="660"/>
      <c r="CV15" s="660"/>
      <c r="CW15" s="660"/>
      <c r="CX15" s="660"/>
      <c r="CY15" s="661"/>
      <c r="CZ15" s="662">
        <v>7</v>
      </c>
      <c r="DA15" s="662"/>
      <c r="DB15" s="662"/>
      <c r="DC15" s="662"/>
      <c r="DD15" s="668">
        <v>34953</v>
      </c>
      <c r="DE15" s="660"/>
      <c r="DF15" s="660"/>
      <c r="DG15" s="660"/>
      <c r="DH15" s="660"/>
      <c r="DI15" s="660"/>
      <c r="DJ15" s="660"/>
      <c r="DK15" s="660"/>
      <c r="DL15" s="660"/>
      <c r="DM15" s="660"/>
      <c r="DN15" s="660"/>
      <c r="DO15" s="660"/>
      <c r="DP15" s="661"/>
      <c r="DQ15" s="668">
        <v>160467</v>
      </c>
      <c r="DR15" s="660"/>
      <c r="DS15" s="660"/>
      <c r="DT15" s="660"/>
      <c r="DU15" s="660"/>
      <c r="DV15" s="660"/>
      <c r="DW15" s="660"/>
      <c r="DX15" s="660"/>
      <c r="DY15" s="660"/>
      <c r="DZ15" s="660"/>
      <c r="EA15" s="660"/>
      <c r="EB15" s="660"/>
      <c r="EC15" s="669"/>
    </row>
    <row r="16" spans="2:143" ht="11.25" customHeight="1" x14ac:dyDescent="0.15">
      <c r="B16" s="656" t="s">
        <v>261</v>
      </c>
      <c r="C16" s="657"/>
      <c r="D16" s="657"/>
      <c r="E16" s="657"/>
      <c r="F16" s="657"/>
      <c r="G16" s="657"/>
      <c r="H16" s="657"/>
      <c r="I16" s="657"/>
      <c r="J16" s="657"/>
      <c r="K16" s="657"/>
      <c r="L16" s="657"/>
      <c r="M16" s="657"/>
      <c r="N16" s="657"/>
      <c r="O16" s="657"/>
      <c r="P16" s="657"/>
      <c r="Q16" s="658"/>
      <c r="R16" s="659" t="s">
        <v>232</v>
      </c>
      <c r="S16" s="660"/>
      <c r="T16" s="660"/>
      <c r="U16" s="660"/>
      <c r="V16" s="660"/>
      <c r="W16" s="660"/>
      <c r="X16" s="660"/>
      <c r="Y16" s="661"/>
      <c r="Z16" s="662" t="s">
        <v>134</v>
      </c>
      <c r="AA16" s="662"/>
      <c r="AB16" s="662"/>
      <c r="AC16" s="662"/>
      <c r="AD16" s="663" t="s">
        <v>232</v>
      </c>
      <c r="AE16" s="663"/>
      <c r="AF16" s="663"/>
      <c r="AG16" s="663"/>
      <c r="AH16" s="663"/>
      <c r="AI16" s="663"/>
      <c r="AJ16" s="663"/>
      <c r="AK16" s="663"/>
      <c r="AL16" s="664" t="s">
        <v>232</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241</v>
      </c>
      <c r="BH16" s="660"/>
      <c r="BI16" s="660"/>
      <c r="BJ16" s="660"/>
      <c r="BK16" s="660"/>
      <c r="BL16" s="660"/>
      <c r="BM16" s="660"/>
      <c r="BN16" s="661"/>
      <c r="BO16" s="662" t="s">
        <v>232</v>
      </c>
      <c r="BP16" s="662"/>
      <c r="BQ16" s="662"/>
      <c r="BR16" s="662"/>
      <c r="BS16" s="668" t="s">
        <v>232</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109448</v>
      </c>
      <c r="CS16" s="660"/>
      <c r="CT16" s="660"/>
      <c r="CU16" s="660"/>
      <c r="CV16" s="660"/>
      <c r="CW16" s="660"/>
      <c r="CX16" s="660"/>
      <c r="CY16" s="661"/>
      <c r="CZ16" s="662">
        <v>4</v>
      </c>
      <c r="DA16" s="662"/>
      <c r="DB16" s="662"/>
      <c r="DC16" s="662"/>
      <c r="DD16" s="668" t="s">
        <v>241</v>
      </c>
      <c r="DE16" s="660"/>
      <c r="DF16" s="660"/>
      <c r="DG16" s="660"/>
      <c r="DH16" s="660"/>
      <c r="DI16" s="660"/>
      <c r="DJ16" s="660"/>
      <c r="DK16" s="660"/>
      <c r="DL16" s="660"/>
      <c r="DM16" s="660"/>
      <c r="DN16" s="660"/>
      <c r="DO16" s="660"/>
      <c r="DP16" s="661"/>
      <c r="DQ16" s="668">
        <v>28125</v>
      </c>
      <c r="DR16" s="660"/>
      <c r="DS16" s="660"/>
      <c r="DT16" s="660"/>
      <c r="DU16" s="660"/>
      <c r="DV16" s="660"/>
      <c r="DW16" s="660"/>
      <c r="DX16" s="660"/>
      <c r="DY16" s="660"/>
      <c r="DZ16" s="660"/>
      <c r="EA16" s="660"/>
      <c r="EB16" s="660"/>
      <c r="EC16" s="669"/>
    </row>
    <row r="17" spans="2:133" ht="11.25" customHeight="1" x14ac:dyDescent="0.15">
      <c r="B17" s="656" t="s">
        <v>264</v>
      </c>
      <c r="C17" s="657"/>
      <c r="D17" s="657"/>
      <c r="E17" s="657"/>
      <c r="F17" s="657"/>
      <c r="G17" s="657"/>
      <c r="H17" s="657"/>
      <c r="I17" s="657"/>
      <c r="J17" s="657"/>
      <c r="K17" s="657"/>
      <c r="L17" s="657"/>
      <c r="M17" s="657"/>
      <c r="N17" s="657"/>
      <c r="O17" s="657"/>
      <c r="P17" s="657"/>
      <c r="Q17" s="658"/>
      <c r="R17" s="659">
        <v>316</v>
      </c>
      <c r="S17" s="660"/>
      <c r="T17" s="660"/>
      <c r="U17" s="660"/>
      <c r="V17" s="660"/>
      <c r="W17" s="660"/>
      <c r="X17" s="660"/>
      <c r="Y17" s="661"/>
      <c r="Z17" s="662">
        <v>0</v>
      </c>
      <c r="AA17" s="662"/>
      <c r="AB17" s="662"/>
      <c r="AC17" s="662"/>
      <c r="AD17" s="663">
        <v>316</v>
      </c>
      <c r="AE17" s="663"/>
      <c r="AF17" s="663"/>
      <c r="AG17" s="663"/>
      <c r="AH17" s="663"/>
      <c r="AI17" s="663"/>
      <c r="AJ17" s="663"/>
      <c r="AK17" s="663"/>
      <c r="AL17" s="664">
        <v>0</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232</v>
      </c>
      <c r="BH17" s="660"/>
      <c r="BI17" s="660"/>
      <c r="BJ17" s="660"/>
      <c r="BK17" s="660"/>
      <c r="BL17" s="660"/>
      <c r="BM17" s="660"/>
      <c r="BN17" s="661"/>
      <c r="BO17" s="662" t="s">
        <v>232</v>
      </c>
      <c r="BP17" s="662"/>
      <c r="BQ17" s="662"/>
      <c r="BR17" s="662"/>
      <c r="BS17" s="668" t="s">
        <v>241</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288420</v>
      </c>
      <c r="CS17" s="660"/>
      <c r="CT17" s="660"/>
      <c r="CU17" s="660"/>
      <c r="CV17" s="660"/>
      <c r="CW17" s="660"/>
      <c r="CX17" s="660"/>
      <c r="CY17" s="661"/>
      <c r="CZ17" s="662">
        <v>10.6</v>
      </c>
      <c r="DA17" s="662"/>
      <c r="DB17" s="662"/>
      <c r="DC17" s="662"/>
      <c r="DD17" s="668" t="s">
        <v>232</v>
      </c>
      <c r="DE17" s="660"/>
      <c r="DF17" s="660"/>
      <c r="DG17" s="660"/>
      <c r="DH17" s="660"/>
      <c r="DI17" s="660"/>
      <c r="DJ17" s="660"/>
      <c r="DK17" s="660"/>
      <c r="DL17" s="660"/>
      <c r="DM17" s="660"/>
      <c r="DN17" s="660"/>
      <c r="DO17" s="660"/>
      <c r="DP17" s="661"/>
      <c r="DQ17" s="668">
        <v>287902</v>
      </c>
      <c r="DR17" s="660"/>
      <c r="DS17" s="660"/>
      <c r="DT17" s="660"/>
      <c r="DU17" s="660"/>
      <c r="DV17" s="660"/>
      <c r="DW17" s="660"/>
      <c r="DX17" s="660"/>
      <c r="DY17" s="660"/>
      <c r="DZ17" s="660"/>
      <c r="EA17" s="660"/>
      <c r="EB17" s="660"/>
      <c r="EC17" s="669"/>
    </row>
    <row r="18" spans="2:133" ht="11.25" customHeight="1" x14ac:dyDescent="0.15">
      <c r="B18" s="656" t="s">
        <v>267</v>
      </c>
      <c r="C18" s="657"/>
      <c r="D18" s="657"/>
      <c r="E18" s="657"/>
      <c r="F18" s="657"/>
      <c r="G18" s="657"/>
      <c r="H18" s="657"/>
      <c r="I18" s="657"/>
      <c r="J18" s="657"/>
      <c r="K18" s="657"/>
      <c r="L18" s="657"/>
      <c r="M18" s="657"/>
      <c r="N18" s="657"/>
      <c r="O18" s="657"/>
      <c r="P18" s="657"/>
      <c r="Q18" s="658"/>
      <c r="R18" s="659">
        <v>1265407</v>
      </c>
      <c r="S18" s="660"/>
      <c r="T18" s="660"/>
      <c r="U18" s="660"/>
      <c r="V18" s="660"/>
      <c r="W18" s="660"/>
      <c r="X18" s="660"/>
      <c r="Y18" s="661"/>
      <c r="Z18" s="662">
        <v>45.6</v>
      </c>
      <c r="AA18" s="662"/>
      <c r="AB18" s="662"/>
      <c r="AC18" s="662"/>
      <c r="AD18" s="663">
        <v>1132309</v>
      </c>
      <c r="AE18" s="663"/>
      <c r="AF18" s="663"/>
      <c r="AG18" s="663"/>
      <c r="AH18" s="663"/>
      <c r="AI18" s="663"/>
      <c r="AJ18" s="663"/>
      <c r="AK18" s="663"/>
      <c r="AL18" s="664">
        <v>73</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232</v>
      </c>
      <c r="BH18" s="660"/>
      <c r="BI18" s="660"/>
      <c r="BJ18" s="660"/>
      <c r="BK18" s="660"/>
      <c r="BL18" s="660"/>
      <c r="BM18" s="660"/>
      <c r="BN18" s="661"/>
      <c r="BO18" s="662" t="s">
        <v>232</v>
      </c>
      <c r="BP18" s="662"/>
      <c r="BQ18" s="662"/>
      <c r="BR18" s="662"/>
      <c r="BS18" s="668" t="s">
        <v>232</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v>7494</v>
      </c>
      <c r="CS18" s="660"/>
      <c r="CT18" s="660"/>
      <c r="CU18" s="660"/>
      <c r="CV18" s="660"/>
      <c r="CW18" s="660"/>
      <c r="CX18" s="660"/>
      <c r="CY18" s="661"/>
      <c r="CZ18" s="662">
        <v>0.3</v>
      </c>
      <c r="DA18" s="662"/>
      <c r="DB18" s="662"/>
      <c r="DC18" s="662"/>
      <c r="DD18" s="668">
        <v>7494</v>
      </c>
      <c r="DE18" s="660"/>
      <c r="DF18" s="660"/>
      <c r="DG18" s="660"/>
      <c r="DH18" s="660"/>
      <c r="DI18" s="660"/>
      <c r="DJ18" s="660"/>
      <c r="DK18" s="660"/>
      <c r="DL18" s="660"/>
      <c r="DM18" s="660"/>
      <c r="DN18" s="660"/>
      <c r="DO18" s="660"/>
      <c r="DP18" s="661"/>
      <c r="DQ18" s="668">
        <v>7494</v>
      </c>
      <c r="DR18" s="660"/>
      <c r="DS18" s="660"/>
      <c r="DT18" s="660"/>
      <c r="DU18" s="660"/>
      <c r="DV18" s="660"/>
      <c r="DW18" s="660"/>
      <c r="DX18" s="660"/>
      <c r="DY18" s="660"/>
      <c r="DZ18" s="660"/>
      <c r="EA18" s="660"/>
      <c r="EB18" s="660"/>
      <c r="EC18" s="669"/>
    </row>
    <row r="19" spans="2:133" ht="11.25" customHeight="1" x14ac:dyDescent="0.15">
      <c r="B19" s="656" t="s">
        <v>270</v>
      </c>
      <c r="C19" s="657"/>
      <c r="D19" s="657"/>
      <c r="E19" s="657"/>
      <c r="F19" s="657"/>
      <c r="G19" s="657"/>
      <c r="H19" s="657"/>
      <c r="I19" s="657"/>
      <c r="J19" s="657"/>
      <c r="K19" s="657"/>
      <c r="L19" s="657"/>
      <c r="M19" s="657"/>
      <c r="N19" s="657"/>
      <c r="O19" s="657"/>
      <c r="P19" s="657"/>
      <c r="Q19" s="658"/>
      <c r="R19" s="659">
        <v>1132309</v>
      </c>
      <c r="S19" s="660"/>
      <c r="T19" s="660"/>
      <c r="U19" s="660"/>
      <c r="V19" s="660"/>
      <c r="W19" s="660"/>
      <c r="X19" s="660"/>
      <c r="Y19" s="661"/>
      <c r="Z19" s="662">
        <v>40.799999999999997</v>
      </c>
      <c r="AA19" s="662"/>
      <c r="AB19" s="662"/>
      <c r="AC19" s="662"/>
      <c r="AD19" s="663">
        <v>1132309</v>
      </c>
      <c r="AE19" s="663"/>
      <c r="AF19" s="663"/>
      <c r="AG19" s="663"/>
      <c r="AH19" s="663"/>
      <c r="AI19" s="663"/>
      <c r="AJ19" s="663"/>
      <c r="AK19" s="663"/>
      <c r="AL19" s="664">
        <v>73</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t="s">
        <v>232</v>
      </c>
      <c r="BH19" s="660"/>
      <c r="BI19" s="660"/>
      <c r="BJ19" s="660"/>
      <c r="BK19" s="660"/>
      <c r="BL19" s="660"/>
      <c r="BM19" s="660"/>
      <c r="BN19" s="661"/>
      <c r="BO19" s="662" t="s">
        <v>232</v>
      </c>
      <c r="BP19" s="662"/>
      <c r="BQ19" s="662"/>
      <c r="BR19" s="662"/>
      <c r="BS19" s="668" t="s">
        <v>232</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232</v>
      </c>
      <c r="CS19" s="660"/>
      <c r="CT19" s="660"/>
      <c r="CU19" s="660"/>
      <c r="CV19" s="660"/>
      <c r="CW19" s="660"/>
      <c r="CX19" s="660"/>
      <c r="CY19" s="661"/>
      <c r="CZ19" s="662" t="s">
        <v>241</v>
      </c>
      <c r="DA19" s="662"/>
      <c r="DB19" s="662"/>
      <c r="DC19" s="662"/>
      <c r="DD19" s="668" t="s">
        <v>232</v>
      </c>
      <c r="DE19" s="660"/>
      <c r="DF19" s="660"/>
      <c r="DG19" s="660"/>
      <c r="DH19" s="660"/>
      <c r="DI19" s="660"/>
      <c r="DJ19" s="660"/>
      <c r="DK19" s="660"/>
      <c r="DL19" s="660"/>
      <c r="DM19" s="660"/>
      <c r="DN19" s="660"/>
      <c r="DO19" s="660"/>
      <c r="DP19" s="661"/>
      <c r="DQ19" s="668" t="s">
        <v>241</v>
      </c>
      <c r="DR19" s="660"/>
      <c r="DS19" s="660"/>
      <c r="DT19" s="660"/>
      <c r="DU19" s="660"/>
      <c r="DV19" s="660"/>
      <c r="DW19" s="660"/>
      <c r="DX19" s="660"/>
      <c r="DY19" s="660"/>
      <c r="DZ19" s="660"/>
      <c r="EA19" s="660"/>
      <c r="EB19" s="660"/>
      <c r="EC19" s="669"/>
    </row>
    <row r="20" spans="2:133" ht="11.25" customHeight="1" x14ac:dyDescent="0.15">
      <c r="B20" s="656" t="s">
        <v>273</v>
      </c>
      <c r="C20" s="657"/>
      <c r="D20" s="657"/>
      <c r="E20" s="657"/>
      <c r="F20" s="657"/>
      <c r="G20" s="657"/>
      <c r="H20" s="657"/>
      <c r="I20" s="657"/>
      <c r="J20" s="657"/>
      <c r="K20" s="657"/>
      <c r="L20" s="657"/>
      <c r="M20" s="657"/>
      <c r="N20" s="657"/>
      <c r="O20" s="657"/>
      <c r="P20" s="657"/>
      <c r="Q20" s="658"/>
      <c r="R20" s="659">
        <v>133098</v>
      </c>
      <c r="S20" s="660"/>
      <c r="T20" s="660"/>
      <c r="U20" s="660"/>
      <c r="V20" s="660"/>
      <c r="W20" s="660"/>
      <c r="X20" s="660"/>
      <c r="Y20" s="661"/>
      <c r="Z20" s="662">
        <v>4.8</v>
      </c>
      <c r="AA20" s="662"/>
      <c r="AB20" s="662"/>
      <c r="AC20" s="662"/>
      <c r="AD20" s="663" t="s">
        <v>241</v>
      </c>
      <c r="AE20" s="663"/>
      <c r="AF20" s="663"/>
      <c r="AG20" s="663"/>
      <c r="AH20" s="663"/>
      <c r="AI20" s="663"/>
      <c r="AJ20" s="663"/>
      <c r="AK20" s="663"/>
      <c r="AL20" s="664" t="s">
        <v>232</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t="s">
        <v>241</v>
      </c>
      <c r="BH20" s="660"/>
      <c r="BI20" s="660"/>
      <c r="BJ20" s="660"/>
      <c r="BK20" s="660"/>
      <c r="BL20" s="660"/>
      <c r="BM20" s="660"/>
      <c r="BN20" s="661"/>
      <c r="BO20" s="662" t="s">
        <v>232</v>
      </c>
      <c r="BP20" s="662"/>
      <c r="BQ20" s="662"/>
      <c r="BR20" s="662"/>
      <c r="BS20" s="668" t="s">
        <v>232</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2733420</v>
      </c>
      <c r="CS20" s="660"/>
      <c r="CT20" s="660"/>
      <c r="CU20" s="660"/>
      <c r="CV20" s="660"/>
      <c r="CW20" s="660"/>
      <c r="CX20" s="660"/>
      <c r="CY20" s="661"/>
      <c r="CZ20" s="662">
        <v>100</v>
      </c>
      <c r="DA20" s="662"/>
      <c r="DB20" s="662"/>
      <c r="DC20" s="662"/>
      <c r="DD20" s="668">
        <v>615249</v>
      </c>
      <c r="DE20" s="660"/>
      <c r="DF20" s="660"/>
      <c r="DG20" s="660"/>
      <c r="DH20" s="660"/>
      <c r="DI20" s="660"/>
      <c r="DJ20" s="660"/>
      <c r="DK20" s="660"/>
      <c r="DL20" s="660"/>
      <c r="DM20" s="660"/>
      <c r="DN20" s="660"/>
      <c r="DO20" s="660"/>
      <c r="DP20" s="661"/>
      <c r="DQ20" s="668">
        <v>1872808</v>
      </c>
      <c r="DR20" s="660"/>
      <c r="DS20" s="660"/>
      <c r="DT20" s="660"/>
      <c r="DU20" s="660"/>
      <c r="DV20" s="660"/>
      <c r="DW20" s="660"/>
      <c r="DX20" s="660"/>
      <c r="DY20" s="660"/>
      <c r="DZ20" s="660"/>
      <c r="EA20" s="660"/>
      <c r="EB20" s="660"/>
      <c r="EC20" s="669"/>
    </row>
    <row r="21" spans="2:133" ht="11.25" customHeight="1" x14ac:dyDescent="0.15">
      <c r="B21" s="656" t="s">
        <v>276</v>
      </c>
      <c r="C21" s="657"/>
      <c r="D21" s="657"/>
      <c r="E21" s="657"/>
      <c r="F21" s="657"/>
      <c r="G21" s="657"/>
      <c r="H21" s="657"/>
      <c r="I21" s="657"/>
      <c r="J21" s="657"/>
      <c r="K21" s="657"/>
      <c r="L21" s="657"/>
      <c r="M21" s="657"/>
      <c r="N21" s="657"/>
      <c r="O21" s="657"/>
      <c r="P21" s="657"/>
      <c r="Q21" s="658"/>
      <c r="R21" s="659" t="s">
        <v>232</v>
      </c>
      <c r="S21" s="660"/>
      <c r="T21" s="660"/>
      <c r="U21" s="660"/>
      <c r="V21" s="660"/>
      <c r="W21" s="660"/>
      <c r="X21" s="660"/>
      <c r="Y21" s="661"/>
      <c r="Z21" s="662" t="s">
        <v>232</v>
      </c>
      <c r="AA21" s="662"/>
      <c r="AB21" s="662"/>
      <c r="AC21" s="662"/>
      <c r="AD21" s="663" t="s">
        <v>232</v>
      </c>
      <c r="AE21" s="663"/>
      <c r="AF21" s="663"/>
      <c r="AG21" s="663"/>
      <c r="AH21" s="663"/>
      <c r="AI21" s="663"/>
      <c r="AJ21" s="663"/>
      <c r="AK21" s="663"/>
      <c r="AL21" s="664" t="s">
        <v>232</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t="s">
        <v>232</v>
      </c>
      <c r="BH21" s="660"/>
      <c r="BI21" s="660"/>
      <c r="BJ21" s="660"/>
      <c r="BK21" s="660"/>
      <c r="BL21" s="660"/>
      <c r="BM21" s="660"/>
      <c r="BN21" s="661"/>
      <c r="BO21" s="662" t="s">
        <v>232</v>
      </c>
      <c r="BP21" s="662"/>
      <c r="BQ21" s="662"/>
      <c r="BR21" s="662"/>
      <c r="BS21" s="668" t="s">
        <v>232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278</v>
      </c>
      <c r="C22" s="657"/>
      <c r="D22" s="657"/>
      <c r="E22" s="657"/>
      <c r="F22" s="657"/>
      <c r="G22" s="657"/>
      <c r="H22" s="657"/>
      <c r="I22" s="657"/>
      <c r="J22" s="657"/>
      <c r="K22" s="657"/>
      <c r="L22" s="657"/>
      <c r="M22" s="657"/>
      <c r="N22" s="657"/>
      <c r="O22" s="657"/>
      <c r="P22" s="657"/>
      <c r="Q22" s="658"/>
      <c r="R22" s="659">
        <v>1683701</v>
      </c>
      <c r="S22" s="660"/>
      <c r="T22" s="660"/>
      <c r="U22" s="660"/>
      <c r="V22" s="660"/>
      <c r="W22" s="660"/>
      <c r="X22" s="660"/>
      <c r="Y22" s="661"/>
      <c r="Z22" s="662">
        <v>60.7</v>
      </c>
      <c r="AA22" s="662"/>
      <c r="AB22" s="662"/>
      <c r="AC22" s="662"/>
      <c r="AD22" s="663">
        <v>1550603</v>
      </c>
      <c r="AE22" s="663"/>
      <c r="AF22" s="663"/>
      <c r="AG22" s="663"/>
      <c r="AH22" s="663"/>
      <c r="AI22" s="663"/>
      <c r="AJ22" s="663"/>
      <c r="AK22" s="663"/>
      <c r="AL22" s="664">
        <v>100</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232</v>
      </c>
      <c r="BH22" s="660"/>
      <c r="BI22" s="660"/>
      <c r="BJ22" s="660"/>
      <c r="BK22" s="660"/>
      <c r="BL22" s="660"/>
      <c r="BM22" s="660"/>
      <c r="BN22" s="661"/>
      <c r="BO22" s="662" t="s">
        <v>232</v>
      </c>
      <c r="BP22" s="662"/>
      <c r="BQ22" s="662"/>
      <c r="BR22" s="662"/>
      <c r="BS22" s="668" t="s">
        <v>232</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281</v>
      </c>
      <c r="C23" s="657"/>
      <c r="D23" s="657"/>
      <c r="E23" s="657"/>
      <c r="F23" s="657"/>
      <c r="G23" s="657"/>
      <c r="H23" s="657"/>
      <c r="I23" s="657"/>
      <c r="J23" s="657"/>
      <c r="K23" s="657"/>
      <c r="L23" s="657"/>
      <c r="M23" s="657"/>
      <c r="N23" s="657"/>
      <c r="O23" s="657"/>
      <c r="P23" s="657"/>
      <c r="Q23" s="658"/>
      <c r="R23" s="659" t="s">
        <v>241</v>
      </c>
      <c r="S23" s="660"/>
      <c r="T23" s="660"/>
      <c r="U23" s="660"/>
      <c r="V23" s="660"/>
      <c r="W23" s="660"/>
      <c r="X23" s="660"/>
      <c r="Y23" s="661"/>
      <c r="Z23" s="662" t="s">
        <v>232</v>
      </c>
      <c r="AA23" s="662"/>
      <c r="AB23" s="662"/>
      <c r="AC23" s="662"/>
      <c r="AD23" s="663" t="s">
        <v>241</v>
      </c>
      <c r="AE23" s="663"/>
      <c r="AF23" s="663"/>
      <c r="AG23" s="663"/>
      <c r="AH23" s="663"/>
      <c r="AI23" s="663"/>
      <c r="AJ23" s="663"/>
      <c r="AK23" s="663"/>
      <c r="AL23" s="664" t="s">
        <v>232</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t="s">
        <v>232</v>
      </c>
      <c r="BH23" s="660"/>
      <c r="BI23" s="660"/>
      <c r="BJ23" s="660"/>
      <c r="BK23" s="660"/>
      <c r="BL23" s="660"/>
      <c r="BM23" s="660"/>
      <c r="BN23" s="661"/>
      <c r="BO23" s="662" t="s">
        <v>232</v>
      </c>
      <c r="BP23" s="662"/>
      <c r="BQ23" s="662"/>
      <c r="BR23" s="662"/>
      <c r="BS23" s="668" t="s">
        <v>232</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x14ac:dyDescent="0.15">
      <c r="B24" s="656" t="s">
        <v>288</v>
      </c>
      <c r="C24" s="657"/>
      <c r="D24" s="657"/>
      <c r="E24" s="657"/>
      <c r="F24" s="657"/>
      <c r="G24" s="657"/>
      <c r="H24" s="657"/>
      <c r="I24" s="657"/>
      <c r="J24" s="657"/>
      <c r="K24" s="657"/>
      <c r="L24" s="657"/>
      <c r="M24" s="657"/>
      <c r="N24" s="657"/>
      <c r="O24" s="657"/>
      <c r="P24" s="657"/>
      <c r="Q24" s="658"/>
      <c r="R24" s="659">
        <v>23</v>
      </c>
      <c r="S24" s="660"/>
      <c r="T24" s="660"/>
      <c r="U24" s="660"/>
      <c r="V24" s="660"/>
      <c r="W24" s="660"/>
      <c r="X24" s="660"/>
      <c r="Y24" s="661"/>
      <c r="Z24" s="662">
        <v>0</v>
      </c>
      <c r="AA24" s="662"/>
      <c r="AB24" s="662"/>
      <c r="AC24" s="662"/>
      <c r="AD24" s="663" t="s">
        <v>241</v>
      </c>
      <c r="AE24" s="663"/>
      <c r="AF24" s="663"/>
      <c r="AG24" s="663"/>
      <c r="AH24" s="663"/>
      <c r="AI24" s="663"/>
      <c r="AJ24" s="663"/>
      <c r="AK24" s="663"/>
      <c r="AL24" s="664" t="s">
        <v>232</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232</v>
      </c>
      <c r="BH24" s="660"/>
      <c r="BI24" s="660"/>
      <c r="BJ24" s="660"/>
      <c r="BK24" s="660"/>
      <c r="BL24" s="660"/>
      <c r="BM24" s="660"/>
      <c r="BN24" s="661"/>
      <c r="BO24" s="662" t="s">
        <v>241</v>
      </c>
      <c r="BP24" s="662"/>
      <c r="BQ24" s="662"/>
      <c r="BR24" s="662"/>
      <c r="BS24" s="668" t="s">
        <v>232</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813738</v>
      </c>
      <c r="CS24" s="649"/>
      <c r="CT24" s="649"/>
      <c r="CU24" s="649"/>
      <c r="CV24" s="649"/>
      <c r="CW24" s="649"/>
      <c r="CX24" s="649"/>
      <c r="CY24" s="650"/>
      <c r="CZ24" s="653">
        <v>29.8</v>
      </c>
      <c r="DA24" s="654"/>
      <c r="DB24" s="654"/>
      <c r="DC24" s="673"/>
      <c r="DD24" s="696">
        <v>750194</v>
      </c>
      <c r="DE24" s="649"/>
      <c r="DF24" s="649"/>
      <c r="DG24" s="649"/>
      <c r="DH24" s="649"/>
      <c r="DI24" s="649"/>
      <c r="DJ24" s="649"/>
      <c r="DK24" s="650"/>
      <c r="DL24" s="696">
        <v>750077</v>
      </c>
      <c r="DM24" s="649"/>
      <c r="DN24" s="649"/>
      <c r="DO24" s="649"/>
      <c r="DP24" s="649"/>
      <c r="DQ24" s="649"/>
      <c r="DR24" s="649"/>
      <c r="DS24" s="649"/>
      <c r="DT24" s="649"/>
      <c r="DU24" s="649"/>
      <c r="DV24" s="650"/>
      <c r="DW24" s="653">
        <v>46.5</v>
      </c>
      <c r="DX24" s="654"/>
      <c r="DY24" s="654"/>
      <c r="DZ24" s="654"/>
      <c r="EA24" s="654"/>
      <c r="EB24" s="654"/>
      <c r="EC24" s="655"/>
    </row>
    <row r="25" spans="2:133" ht="11.25" customHeight="1" x14ac:dyDescent="0.15">
      <c r="B25" s="656" t="s">
        <v>291</v>
      </c>
      <c r="C25" s="657"/>
      <c r="D25" s="657"/>
      <c r="E25" s="657"/>
      <c r="F25" s="657"/>
      <c r="G25" s="657"/>
      <c r="H25" s="657"/>
      <c r="I25" s="657"/>
      <c r="J25" s="657"/>
      <c r="K25" s="657"/>
      <c r="L25" s="657"/>
      <c r="M25" s="657"/>
      <c r="N25" s="657"/>
      <c r="O25" s="657"/>
      <c r="P25" s="657"/>
      <c r="Q25" s="658"/>
      <c r="R25" s="659">
        <v>55610</v>
      </c>
      <c r="S25" s="660"/>
      <c r="T25" s="660"/>
      <c r="U25" s="660"/>
      <c r="V25" s="660"/>
      <c r="W25" s="660"/>
      <c r="X25" s="660"/>
      <c r="Y25" s="661"/>
      <c r="Z25" s="662">
        <v>2</v>
      </c>
      <c r="AA25" s="662"/>
      <c r="AB25" s="662"/>
      <c r="AC25" s="662"/>
      <c r="AD25" s="663" t="s">
        <v>232</v>
      </c>
      <c r="AE25" s="663"/>
      <c r="AF25" s="663"/>
      <c r="AG25" s="663"/>
      <c r="AH25" s="663"/>
      <c r="AI25" s="663"/>
      <c r="AJ25" s="663"/>
      <c r="AK25" s="663"/>
      <c r="AL25" s="664" t="s">
        <v>232</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241</v>
      </c>
      <c r="BH25" s="660"/>
      <c r="BI25" s="660"/>
      <c r="BJ25" s="660"/>
      <c r="BK25" s="660"/>
      <c r="BL25" s="660"/>
      <c r="BM25" s="660"/>
      <c r="BN25" s="661"/>
      <c r="BO25" s="662" t="s">
        <v>232</v>
      </c>
      <c r="BP25" s="662"/>
      <c r="BQ25" s="662"/>
      <c r="BR25" s="662"/>
      <c r="BS25" s="668" t="s">
        <v>232</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448782</v>
      </c>
      <c r="CS25" s="692"/>
      <c r="CT25" s="692"/>
      <c r="CU25" s="692"/>
      <c r="CV25" s="692"/>
      <c r="CW25" s="692"/>
      <c r="CX25" s="692"/>
      <c r="CY25" s="693"/>
      <c r="CZ25" s="664">
        <v>16.399999999999999</v>
      </c>
      <c r="DA25" s="694"/>
      <c r="DB25" s="694"/>
      <c r="DC25" s="697"/>
      <c r="DD25" s="668">
        <v>421449</v>
      </c>
      <c r="DE25" s="692"/>
      <c r="DF25" s="692"/>
      <c r="DG25" s="692"/>
      <c r="DH25" s="692"/>
      <c r="DI25" s="692"/>
      <c r="DJ25" s="692"/>
      <c r="DK25" s="693"/>
      <c r="DL25" s="668">
        <v>421332</v>
      </c>
      <c r="DM25" s="692"/>
      <c r="DN25" s="692"/>
      <c r="DO25" s="692"/>
      <c r="DP25" s="692"/>
      <c r="DQ25" s="692"/>
      <c r="DR25" s="692"/>
      <c r="DS25" s="692"/>
      <c r="DT25" s="692"/>
      <c r="DU25" s="692"/>
      <c r="DV25" s="693"/>
      <c r="DW25" s="664">
        <v>26.1</v>
      </c>
      <c r="DX25" s="694"/>
      <c r="DY25" s="694"/>
      <c r="DZ25" s="694"/>
      <c r="EA25" s="694"/>
      <c r="EB25" s="694"/>
      <c r="EC25" s="695"/>
    </row>
    <row r="26" spans="2:133" ht="11.25" customHeight="1" x14ac:dyDescent="0.15">
      <c r="B26" s="656" t="s">
        <v>294</v>
      </c>
      <c r="C26" s="657"/>
      <c r="D26" s="657"/>
      <c r="E26" s="657"/>
      <c r="F26" s="657"/>
      <c r="G26" s="657"/>
      <c r="H26" s="657"/>
      <c r="I26" s="657"/>
      <c r="J26" s="657"/>
      <c r="K26" s="657"/>
      <c r="L26" s="657"/>
      <c r="M26" s="657"/>
      <c r="N26" s="657"/>
      <c r="O26" s="657"/>
      <c r="P26" s="657"/>
      <c r="Q26" s="658"/>
      <c r="R26" s="659">
        <v>843</v>
      </c>
      <c r="S26" s="660"/>
      <c r="T26" s="660"/>
      <c r="U26" s="660"/>
      <c r="V26" s="660"/>
      <c r="W26" s="660"/>
      <c r="X26" s="660"/>
      <c r="Y26" s="661"/>
      <c r="Z26" s="662">
        <v>0</v>
      </c>
      <c r="AA26" s="662"/>
      <c r="AB26" s="662"/>
      <c r="AC26" s="662"/>
      <c r="AD26" s="663" t="s">
        <v>232</v>
      </c>
      <c r="AE26" s="663"/>
      <c r="AF26" s="663"/>
      <c r="AG26" s="663"/>
      <c r="AH26" s="663"/>
      <c r="AI26" s="663"/>
      <c r="AJ26" s="663"/>
      <c r="AK26" s="663"/>
      <c r="AL26" s="664" t="s">
        <v>241</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241</v>
      </c>
      <c r="BH26" s="660"/>
      <c r="BI26" s="660"/>
      <c r="BJ26" s="660"/>
      <c r="BK26" s="660"/>
      <c r="BL26" s="660"/>
      <c r="BM26" s="660"/>
      <c r="BN26" s="661"/>
      <c r="BO26" s="662" t="s">
        <v>232</v>
      </c>
      <c r="BP26" s="662"/>
      <c r="BQ26" s="662"/>
      <c r="BR26" s="662"/>
      <c r="BS26" s="668" t="s">
        <v>232</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281110</v>
      </c>
      <c r="CS26" s="660"/>
      <c r="CT26" s="660"/>
      <c r="CU26" s="660"/>
      <c r="CV26" s="660"/>
      <c r="CW26" s="660"/>
      <c r="CX26" s="660"/>
      <c r="CY26" s="661"/>
      <c r="CZ26" s="664">
        <v>10.3</v>
      </c>
      <c r="DA26" s="694"/>
      <c r="DB26" s="694"/>
      <c r="DC26" s="697"/>
      <c r="DD26" s="668">
        <v>256446</v>
      </c>
      <c r="DE26" s="660"/>
      <c r="DF26" s="660"/>
      <c r="DG26" s="660"/>
      <c r="DH26" s="660"/>
      <c r="DI26" s="660"/>
      <c r="DJ26" s="660"/>
      <c r="DK26" s="661"/>
      <c r="DL26" s="668" t="s">
        <v>232</v>
      </c>
      <c r="DM26" s="660"/>
      <c r="DN26" s="660"/>
      <c r="DO26" s="660"/>
      <c r="DP26" s="660"/>
      <c r="DQ26" s="660"/>
      <c r="DR26" s="660"/>
      <c r="DS26" s="660"/>
      <c r="DT26" s="660"/>
      <c r="DU26" s="660"/>
      <c r="DV26" s="661"/>
      <c r="DW26" s="664" t="s">
        <v>232</v>
      </c>
      <c r="DX26" s="694"/>
      <c r="DY26" s="694"/>
      <c r="DZ26" s="694"/>
      <c r="EA26" s="694"/>
      <c r="EB26" s="694"/>
      <c r="EC26" s="695"/>
    </row>
    <row r="27" spans="2:133" ht="11.25" customHeight="1" x14ac:dyDescent="0.15">
      <c r="B27" s="656" t="s">
        <v>297</v>
      </c>
      <c r="C27" s="657"/>
      <c r="D27" s="657"/>
      <c r="E27" s="657"/>
      <c r="F27" s="657"/>
      <c r="G27" s="657"/>
      <c r="H27" s="657"/>
      <c r="I27" s="657"/>
      <c r="J27" s="657"/>
      <c r="K27" s="657"/>
      <c r="L27" s="657"/>
      <c r="M27" s="657"/>
      <c r="N27" s="657"/>
      <c r="O27" s="657"/>
      <c r="P27" s="657"/>
      <c r="Q27" s="658"/>
      <c r="R27" s="659">
        <v>344507</v>
      </c>
      <c r="S27" s="660"/>
      <c r="T27" s="660"/>
      <c r="U27" s="660"/>
      <c r="V27" s="660"/>
      <c r="W27" s="660"/>
      <c r="X27" s="660"/>
      <c r="Y27" s="661"/>
      <c r="Z27" s="662">
        <v>12.4</v>
      </c>
      <c r="AA27" s="662"/>
      <c r="AB27" s="662"/>
      <c r="AC27" s="662"/>
      <c r="AD27" s="663" t="s">
        <v>241</v>
      </c>
      <c r="AE27" s="663"/>
      <c r="AF27" s="663"/>
      <c r="AG27" s="663"/>
      <c r="AH27" s="663"/>
      <c r="AI27" s="663"/>
      <c r="AJ27" s="663"/>
      <c r="AK27" s="663"/>
      <c r="AL27" s="664" t="s">
        <v>232</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353828</v>
      </c>
      <c r="BH27" s="660"/>
      <c r="BI27" s="660"/>
      <c r="BJ27" s="660"/>
      <c r="BK27" s="660"/>
      <c r="BL27" s="660"/>
      <c r="BM27" s="660"/>
      <c r="BN27" s="661"/>
      <c r="BO27" s="662">
        <v>100</v>
      </c>
      <c r="BP27" s="662"/>
      <c r="BQ27" s="662"/>
      <c r="BR27" s="662"/>
      <c r="BS27" s="668">
        <v>3630</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76536</v>
      </c>
      <c r="CS27" s="692"/>
      <c r="CT27" s="692"/>
      <c r="CU27" s="692"/>
      <c r="CV27" s="692"/>
      <c r="CW27" s="692"/>
      <c r="CX27" s="692"/>
      <c r="CY27" s="693"/>
      <c r="CZ27" s="664">
        <v>2.8</v>
      </c>
      <c r="DA27" s="694"/>
      <c r="DB27" s="694"/>
      <c r="DC27" s="697"/>
      <c r="DD27" s="668">
        <v>40843</v>
      </c>
      <c r="DE27" s="692"/>
      <c r="DF27" s="692"/>
      <c r="DG27" s="692"/>
      <c r="DH27" s="692"/>
      <c r="DI27" s="692"/>
      <c r="DJ27" s="692"/>
      <c r="DK27" s="693"/>
      <c r="DL27" s="668">
        <v>40843</v>
      </c>
      <c r="DM27" s="692"/>
      <c r="DN27" s="692"/>
      <c r="DO27" s="692"/>
      <c r="DP27" s="692"/>
      <c r="DQ27" s="692"/>
      <c r="DR27" s="692"/>
      <c r="DS27" s="692"/>
      <c r="DT27" s="692"/>
      <c r="DU27" s="692"/>
      <c r="DV27" s="693"/>
      <c r="DW27" s="664">
        <v>2.5</v>
      </c>
      <c r="DX27" s="694"/>
      <c r="DY27" s="694"/>
      <c r="DZ27" s="694"/>
      <c r="EA27" s="694"/>
      <c r="EB27" s="694"/>
      <c r="EC27" s="695"/>
    </row>
    <row r="28" spans="2:133" ht="11.25" customHeight="1" x14ac:dyDescent="0.15">
      <c r="B28" s="701" t="s">
        <v>300</v>
      </c>
      <c r="C28" s="702"/>
      <c r="D28" s="702"/>
      <c r="E28" s="702"/>
      <c r="F28" s="702"/>
      <c r="G28" s="702"/>
      <c r="H28" s="702"/>
      <c r="I28" s="702"/>
      <c r="J28" s="702"/>
      <c r="K28" s="702"/>
      <c r="L28" s="702"/>
      <c r="M28" s="702"/>
      <c r="N28" s="702"/>
      <c r="O28" s="702"/>
      <c r="P28" s="702"/>
      <c r="Q28" s="703"/>
      <c r="R28" s="659" t="s">
        <v>232</v>
      </c>
      <c r="S28" s="660"/>
      <c r="T28" s="660"/>
      <c r="U28" s="660"/>
      <c r="V28" s="660"/>
      <c r="W28" s="660"/>
      <c r="X28" s="660"/>
      <c r="Y28" s="661"/>
      <c r="Z28" s="662" t="s">
        <v>241</v>
      </c>
      <c r="AA28" s="662"/>
      <c r="AB28" s="662"/>
      <c r="AC28" s="662"/>
      <c r="AD28" s="663" t="s">
        <v>232</v>
      </c>
      <c r="AE28" s="663"/>
      <c r="AF28" s="663"/>
      <c r="AG28" s="663"/>
      <c r="AH28" s="663"/>
      <c r="AI28" s="663"/>
      <c r="AJ28" s="663"/>
      <c r="AK28" s="663"/>
      <c r="AL28" s="664" t="s">
        <v>232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288420</v>
      </c>
      <c r="CS28" s="660"/>
      <c r="CT28" s="660"/>
      <c r="CU28" s="660"/>
      <c r="CV28" s="660"/>
      <c r="CW28" s="660"/>
      <c r="CX28" s="660"/>
      <c r="CY28" s="661"/>
      <c r="CZ28" s="664">
        <v>10.6</v>
      </c>
      <c r="DA28" s="694"/>
      <c r="DB28" s="694"/>
      <c r="DC28" s="697"/>
      <c r="DD28" s="668">
        <v>287902</v>
      </c>
      <c r="DE28" s="660"/>
      <c r="DF28" s="660"/>
      <c r="DG28" s="660"/>
      <c r="DH28" s="660"/>
      <c r="DI28" s="660"/>
      <c r="DJ28" s="660"/>
      <c r="DK28" s="661"/>
      <c r="DL28" s="668">
        <v>287902</v>
      </c>
      <c r="DM28" s="660"/>
      <c r="DN28" s="660"/>
      <c r="DO28" s="660"/>
      <c r="DP28" s="660"/>
      <c r="DQ28" s="660"/>
      <c r="DR28" s="660"/>
      <c r="DS28" s="660"/>
      <c r="DT28" s="660"/>
      <c r="DU28" s="660"/>
      <c r="DV28" s="661"/>
      <c r="DW28" s="664">
        <v>17.8</v>
      </c>
      <c r="DX28" s="694"/>
      <c r="DY28" s="694"/>
      <c r="DZ28" s="694"/>
      <c r="EA28" s="694"/>
      <c r="EB28" s="694"/>
      <c r="EC28" s="695"/>
    </row>
    <row r="29" spans="2:133" ht="11.25" customHeight="1" x14ac:dyDescent="0.15">
      <c r="B29" s="656" t="s">
        <v>302</v>
      </c>
      <c r="C29" s="657"/>
      <c r="D29" s="657"/>
      <c r="E29" s="657"/>
      <c r="F29" s="657"/>
      <c r="G29" s="657"/>
      <c r="H29" s="657"/>
      <c r="I29" s="657"/>
      <c r="J29" s="657"/>
      <c r="K29" s="657"/>
      <c r="L29" s="657"/>
      <c r="M29" s="657"/>
      <c r="N29" s="657"/>
      <c r="O29" s="657"/>
      <c r="P29" s="657"/>
      <c r="Q29" s="658"/>
      <c r="R29" s="659">
        <v>92791</v>
      </c>
      <c r="S29" s="660"/>
      <c r="T29" s="660"/>
      <c r="U29" s="660"/>
      <c r="V29" s="660"/>
      <c r="W29" s="660"/>
      <c r="X29" s="660"/>
      <c r="Y29" s="661"/>
      <c r="Z29" s="662">
        <v>3.3</v>
      </c>
      <c r="AA29" s="662"/>
      <c r="AB29" s="662"/>
      <c r="AC29" s="662"/>
      <c r="AD29" s="663" t="s">
        <v>241</v>
      </c>
      <c r="AE29" s="663"/>
      <c r="AF29" s="663"/>
      <c r="AG29" s="663"/>
      <c r="AH29" s="663"/>
      <c r="AI29" s="663"/>
      <c r="AJ29" s="663"/>
      <c r="AK29" s="663"/>
      <c r="AL29" s="664" t="s">
        <v>232</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306</v>
      </c>
      <c r="CG29" s="675"/>
      <c r="CH29" s="675"/>
      <c r="CI29" s="675"/>
      <c r="CJ29" s="675"/>
      <c r="CK29" s="675"/>
      <c r="CL29" s="675"/>
      <c r="CM29" s="675"/>
      <c r="CN29" s="675"/>
      <c r="CO29" s="675"/>
      <c r="CP29" s="675"/>
      <c r="CQ29" s="676"/>
      <c r="CR29" s="659">
        <v>288420</v>
      </c>
      <c r="CS29" s="692"/>
      <c r="CT29" s="692"/>
      <c r="CU29" s="692"/>
      <c r="CV29" s="692"/>
      <c r="CW29" s="692"/>
      <c r="CX29" s="692"/>
      <c r="CY29" s="693"/>
      <c r="CZ29" s="664">
        <v>10.6</v>
      </c>
      <c r="DA29" s="694"/>
      <c r="DB29" s="694"/>
      <c r="DC29" s="697"/>
      <c r="DD29" s="668">
        <v>287902</v>
      </c>
      <c r="DE29" s="692"/>
      <c r="DF29" s="692"/>
      <c r="DG29" s="692"/>
      <c r="DH29" s="692"/>
      <c r="DI29" s="692"/>
      <c r="DJ29" s="692"/>
      <c r="DK29" s="693"/>
      <c r="DL29" s="668">
        <v>287902</v>
      </c>
      <c r="DM29" s="692"/>
      <c r="DN29" s="692"/>
      <c r="DO29" s="692"/>
      <c r="DP29" s="692"/>
      <c r="DQ29" s="692"/>
      <c r="DR29" s="692"/>
      <c r="DS29" s="692"/>
      <c r="DT29" s="692"/>
      <c r="DU29" s="692"/>
      <c r="DV29" s="693"/>
      <c r="DW29" s="664">
        <v>17.8</v>
      </c>
      <c r="DX29" s="694"/>
      <c r="DY29" s="694"/>
      <c r="DZ29" s="694"/>
      <c r="EA29" s="694"/>
      <c r="EB29" s="694"/>
      <c r="EC29" s="695"/>
    </row>
    <row r="30" spans="2:133" ht="11.25" customHeight="1" x14ac:dyDescent="0.15">
      <c r="B30" s="656" t="s">
        <v>307</v>
      </c>
      <c r="C30" s="657"/>
      <c r="D30" s="657"/>
      <c r="E30" s="657"/>
      <c r="F30" s="657"/>
      <c r="G30" s="657"/>
      <c r="H30" s="657"/>
      <c r="I30" s="657"/>
      <c r="J30" s="657"/>
      <c r="K30" s="657"/>
      <c r="L30" s="657"/>
      <c r="M30" s="657"/>
      <c r="N30" s="657"/>
      <c r="O30" s="657"/>
      <c r="P30" s="657"/>
      <c r="Q30" s="658"/>
      <c r="R30" s="659">
        <v>69783</v>
      </c>
      <c r="S30" s="660"/>
      <c r="T30" s="660"/>
      <c r="U30" s="660"/>
      <c r="V30" s="660"/>
      <c r="W30" s="660"/>
      <c r="X30" s="660"/>
      <c r="Y30" s="661"/>
      <c r="Z30" s="662">
        <v>2.5</v>
      </c>
      <c r="AA30" s="662"/>
      <c r="AB30" s="662"/>
      <c r="AC30" s="662"/>
      <c r="AD30" s="663" t="s">
        <v>134</v>
      </c>
      <c r="AE30" s="663"/>
      <c r="AF30" s="663"/>
      <c r="AG30" s="663"/>
      <c r="AH30" s="663"/>
      <c r="AI30" s="663"/>
      <c r="AJ30" s="663"/>
      <c r="AK30" s="663"/>
      <c r="AL30" s="664" t="s">
        <v>241</v>
      </c>
      <c r="AM30" s="665"/>
      <c r="AN30" s="665"/>
      <c r="AO30" s="666"/>
      <c r="AP30" s="707" t="s">
        <v>308</v>
      </c>
      <c r="AQ30" s="708"/>
      <c r="AR30" s="708"/>
      <c r="AS30" s="708"/>
      <c r="AT30" s="713" t="s">
        <v>309</v>
      </c>
      <c r="AU30" s="210"/>
      <c r="AV30" s="210"/>
      <c r="AW30" s="210"/>
      <c r="AX30" s="645" t="s">
        <v>183</v>
      </c>
      <c r="AY30" s="646"/>
      <c r="AZ30" s="646"/>
      <c r="BA30" s="646"/>
      <c r="BB30" s="646"/>
      <c r="BC30" s="646"/>
      <c r="BD30" s="646"/>
      <c r="BE30" s="646"/>
      <c r="BF30" s="647"/>
      <c r="BG30" s="719">
        <v>99.1</v>
      </c>
      <c r="BH30" s="720"/>
      <c r="BI30" s="720"/>
      <c r="BJ30" s="720"/>
      <c r="BK30" s="720"/>
      <c r="BL30" s="720"/>
      <c r="BM30" s="654">
        <v>95.6</v>
      </c>
      <c r="BN30" s="720"/>
      <c r="BO30" s="720"/>
      <c r="BP30" s="720"/>
      <c r="BQ30" s="721"/>
      <c r="BR30" s="719">
        <v>98.8</v>
      </c>
      <c r="BS30" s="720"/>
      <c r="BT30" s="720"/>
      <c r="BU30" s="720"/>
      <c r="BV30" s="720"/>
      <c r="BW30" s="720"/>
      <c r="BX30" s="654">
        <v>93.8</v>
      </c>
      <c r="BY30" s="720"/>
      <c r="BZ30" s="720"/>
      <c r="CA30" s="720"/>
      <c r="CB30" s="721"/>
      <c r="CD30" s="724"/>
      <c r="CE30" s="725"/>
      <c r="CF30" s="674" t="s">
        <v>310</v>
      </c>
      <c r="CG30" s="675"/>
      <c r="CH30" s="675"/>
      <c r="CI30" s="675"/>
      <c r="CJ30" s="675"/>
      <c r="CK30" s="675"/>
      <c r="CL30" s="675"/>
      <c r="CM30" s="675"/>
      <c r="CN30" s="675"/>
      <c r="CO30" s="675"/>
      <c r="CP30" s="675"/>
      <c r="CQ30" s="676"/>
      <c r="CR30" s="659">
        <v>268475</v>
      </c>
      <c r="CS30" s="660"/>
      <c r="CT30" s="660"/>
      <c r="CU30" s="660"/>
      <c r="CV30" s="660"/>
      <c r="CW30" s="660"/>
      <c r="CX30" s="660"/>
      <c r="CY30" s="661"/>
      <c r="CZ30" s="664">
        <v>9.8000000000000007</v>
      </c>
      <c r="DA30" s="694"/>
      <c r="DB30" s="694"/>
      <c r="DC30" s="697"/>
      <c r="DD30" s="668">
        <v>267957</v>
      </c>
      <c r="DE30" s="660"/>
      <c r="DF30" s="660"/>
      <c r="DG30" s="660"/>
      <c r="DH30" s="660"/>
      <c r="DI30" s="660"/>
      <c r="DJ30" s="660"/>
      <c r="DK30" s="661"/>
      <c r="DL30" s="668">
        <v>267957</v>
      </c>
      <c r="DM30" s="660"/>
      <c r="DN30" s="660"/>
      <c r="DO30" s="660"/>
      <c r="DP30" s="660"/>
      <c r="DQ30" s="660"/>
      <c r="DR30" s="660"/>
      <c r="DS30" s="660"/>
      <c r="DT30" s="660"/>
      <c r="DU30" s="660"/>
      <c r="DV30" s="661"/>
      <c r="DW30" s="664">
        <v>16.600000000000001</v>
      </c>
      <c r="DX30" s="694"/>
      <c r="DY30" s="694"/>
      <c r="DZ30" s="694"/>
      <c r="EA30" s="694"/>
      <c r="EB30" s="694"/>
      <c r="EC30" s="695"/>
    </row>
    <row r="31" spans="2:133" ht="11.25" customHeight="1" x14ac:dyDescent="0.15">
      <c r="B31" s="656" t="s">
        <v>311</v>
      </c>
      <c r="C31" s="657"/>
      <c r="D31" s="657"/>
      <c r="E31" s="657"/>
      <c r="F31" s="657"/>
      <c r="G31" s="657"/>
      <c r="H31" s="657"/>
      <c r="I31" s="657"/>
      <c r="J31" s="657"/>
      <c r="K31" s="657"/>
      <c r="L31" s="657"/>
      <c r="M31" s="657"/>
      <c r="N31" s="657"/>
      <c r="O31" s="657"/>
      <c r="P31" s="657"/>
      <c r="Q31" s="658"/>
      <c r="R31" s="659">
        <v>16626</v>
      </c>
      <c r="S31" s="660"/>
      <c r="T31" s="660"/>
      <c r="U31" s="660"/>
      <c r="V31" s="660"/>
      <c r="W31" s="660"/>
      <c r="X31" s="660"/>
      <c r="Y31" s="661"/>
      <c r="Z31" s="662">
        <v>0.6</v>
      </c>
      <c r="AA31" s="662"/>
      <c r="AB31" s="662"/>
      <c r="AC31" s="662"/>
      <c r="AD31" s="663" t="s">
        <v>241</v>
      </c>
      <c r="AE31" s="663"/>
      <c r="AF31" s="663"/>
      <c r="AG31" s="663"/>
      <c r="AH31" s="663"/>
      <c r="AI31" s="663"/>
      <c r="AJ31" s="663"/>
      <c r="AK31" s="663"/>
      <c r="AL31" s="664" t="s">
        <v>232</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99.5</v>
      </c>
      <c r="BH31" s="692"/>
      <c r="BI31" s="692"/>
      <c r="BJ31" s="692"/>
      <c r="BK31" s="692"/>
      <c r="BL31" s="692"/>
      <c r="BM31" s="665">
        <v>98.4</v>
      </c>
      <c r="BN31" s="717"/>
      <c r="BO31" s="717"/>
      <c r="BP31" s="717"/>
      <c r="BQ31" s="718"/>
      <c r="BR31" s="716">
        <v>99.7</v>
      </c>
      <c r="BS31" s="692"/>
      <c r="BT31" s="692"/>
      <c r="BU31" s="692"/>
      <c r="BV31" s="692"/>
      <c r="BW31" s="692"/>
      <c r="BX31" s="665">
        <v>98.4</v>
      </c>
      <c r="BY31" s="717"/>
      <c r="BZ31" s="717"/>
      <c r="CA31" s="717"/>
      <c r="CB31" s="718"/>
      <c r="CD31" s="724"/>
      <c r="CE31" s="725"/>
      <c r="CF31" s="674" t="s">
        <v>314</v>
      </c>
      <c r="CG31" s="675"/>
      <c r="CH31" s="675"/>
      <c r="CI31" s="675"/>
      <c r="CJ31" s="675"/>
      <c r="CK31" s="675"/>
      <c r="CL31" s="675"/>
      <c r="CM31" s="675"/>
      <c r="CN31" s="675"/>
      <c r="CO31" s="675"/>
      <c r="CP31" s="675"/>
      <c r="CQ31" s="676"/>
      <c r="CR31" s="659">
        <v>19945</v>
      </c>
      <c r="CS31" s="692"/>
      <c r="CT31" s="692"/>
      <c r="CU31" s="692"/>
      <c r="CV31" s="692"/>
      <c r="CW31" s="692"/>
      <c r="CX31" s="692"/>
      <c r="CY31" s="693"/>
      <c r="CZ31" s="664">
        <v>0.7</v>
      </c>
      <c r="DA31" s="694"/>
      <c r="DB31" s="694"/>
      <c r="DC31" s="697"/>
      <c r="DD31" s="668">
        <v>19945</v>
      </c>
      <c r="DE31" s="692"/>
      <c r="DF31" s="692"/>
      <c r="DG31" s="692"/>
      <c r="DH31" s="692"/>
      <c r="DI31" s="692"/>
      <c r="DJ31" s="692"/>
      <c r="DK31" s="693"/>
      <c r="DL31" s="668">
        <v>19945</v>
      </c>
      <c r="DM31" s="692"/>
      <c r="DN31" s="692"/>
      <c r="DO31" s="692"/>
      <c r="DP31" s="692"/>
      <c r="DQ31" s="692"/>
      <c r="DR31" s="692"/>
      <c r="DS31" s="692"/>
      <c r="DT31" s="692"/>
      <c r="DU31" s="692"/>
      <c r="DV31" s="693"/>
      <c r="DW31" s="664">
        <v>1.2</v>
      </c>
      <c r="DX31" s="694"/>
      <c r="DY31" s="694"/>
      <c r="DZ31" s="694"/>
      <c r="EA31" s="694"/>
      <c r="EB31" s="694"/>
      <c r="EC31" s="695"/>
    </row>
    <row r="32" spans="2:133" ht="11.25" customHeight="1" x14ac:dyDescent="0.15">
      <c r="B32" s="656" t="s">
        <v>315</v>
      </c>
      <c r="C32" s="657"/>
      <c r="D32" s="657"/>
      <c r="E32" s="657"/>
      <c r="F32" s="657"/>
      <c r="G32" s="657"/>
      <c r="H32" s="657"/>
      <c r="I32" s="657"/>
      <c r="J32" s="657"/>
      <c r="K32" s="657"/>
      <c r="L32" s="657"/>
      <c r="M32" s="657"/>
      <c r="N32" s="657"/>
      <c r="O32" s="657"/>
      <c r="P32" s="657"/>
      <c r="Q32" s="658"/>
      <c r="R32" s="659">
        <v>188356</v>
      </c>
      <c r="S32" s="660"/>
      <c r="T32" s="660"/>
      <c r="U32" s="660"/>
      <c r="V32" s="660"/>
      <c r="W32" s="660"/>
      <c r="X32" s="660"/>
      <c r="Y32" s="661"/>
      <c r="Z32" s="662">
        <v>6.8</v>
      </c>
      <c r="AA32" s="662"/>
      <c r="AB32" s="662"/>
      <c r="AC32" s="662"/>
      <c r="AD32" s="663" t="s">
        <v>232</v>
      </c>
      <c r="AE32" s="663"/>
      <c r="AF32" s="663"/>
      <c r="AG32" s="663"/>
      <c r="AH32" s="663"/>
      <c r="AI32" s="663"/>
      <c r="AJ32" s="663"/>
      <c r="AK32" s="663"/>
      <c r="AL32" s="664" t="s">
        <v>241</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98.9</v>
      </c>
      <c r="BH32" s="729"/>
      <c r="BI32" s="729"/>
      <c r="BJ32" s="729"/>
      <c r="BK32" s="729"/>
      <c r="BL32" s="729"/>
      <c r="BM32" s="730">
        <v>93.9</v>
      </c>
      <c r="BN32" s="729"/>
      <c r="BO32" s="729"/>
      <c r="BP32" s="729"/>
      <c r="BQ32" s="731"/>
      <c r="BR32" s="728">
        <v>98.3</v>
      </c>
      <c r="BS32" s="729"/>
      <c r="BT32" s="729"/>
      <c r="BU32" s="729"/>
      <c r="BV32" s="729"/>
      <c r="BW32" s="729"/>
      <c r="BX32" s="730">
        <v>91.2</v>
      </c>
      <c r="BY32" s="729"/>
      <c r="BZ32" s="729"/>
      <c r="CA32" s="729"/>
      <c r="CB32" s="731"/>
      <c r="CD32" s="726"/>
      <c r="CE32" s="727"/>
      <c r="CF32" s="674" t="s">
        <v>317</v>
      </c>
      <c r="CG32" s="675"/>
      <c r="CH32" s="675"/>
      <c r="CI32" s="675"/>
      <c r="CJ32" s="675"/>
      <c r="CK32" s="675"/>
      <c r="CL32" s="675"/>
      <c r="CM32" s="675"/>
      <c r="CN32" s="675"/>
      <c r="CO32" s="675"/>
      <c r="CP32" s="675"/>
      <c r="CQ32" s="676"/>
      <c r="CR32" s="659" t="s">
        <v>232</v>
      </c>
      <c r="CS32" s="660"/>
      <c r="CT32" s="660"/>
      <c r="CU32" s="660"/>
      <c r="CV32" s="660"/>
      <c r="CW32" s="660"/>
      <c r="CX32" s="660"/>
      <c r="CY32" s="661"/>
      <c r="CZ32" s="664" t="s">
        <v>232</v>
      </c>
      <c r="DA32" s="694"/>
      <c r="DB32" s="694"/>
      <c r="DC32" s="697"/>
      <c r="DD32" s="668" t="s">
        <v>232</v>
      </c>
      <c r="DE32" s="660"/>
      <c r="DF32" s="660"/>
      <c r="DG32" s="660"/>
      <c r="DH32" s="660"/>
      <c r="DI32" s="660"/>
      <c r="DJ32" s="660"/>
      <c r="DK32" s="661"/>
      <c r="DL32" s="668" t="s">
        <v>232</v>
      </c>
      <c r="DM32" s="660"/>
      <c r="DN32" s="660"/>
      <c r="DO32" s="660"/>
      <c r="DP32" s="660"/>
      <c r="DQ32" s="660"/>
      <c r="DR32" s="660"/>
      <c r="DS32" s="660"/>
      <c r="DT32" s="660"/>
      <c r="DU32" s="660"/>
      <c r="DV32" s="661"/>
      <c r="DW32" s="664" t="s">
        <v>232</v>
      </c>
      <c r="DX32" s="694"/>
      <c r="DY32" s="694"/>
      <c r="DZ32" s="694"/>
      <c r="EA32" s="694"/>
      <c r="EB32" s="694"/>
      <c r="EC32" s="695"/>
    </row>
    <row r="33" spans="2:133" ht="11.25" customHeight="1" x14ac:dyDescent="0.15">
      <c r="B33" s="656" t="s">
        <v>318</v>
      </c>
      <c r="C33" s="657"/>
      <c r="D33" s="657"/>
      <c r="E33" s="657"/>
      <c r="F33" s="657"/>
      <c r="G33" s="657"/>
      <c r="H33" s="657"/>
      <c r="I33" s="657"/>
      <c r="J33" s="657"/>
      <c r="K33" s="657"/>
      <c r="L33" s="657"/>
      <c r="M33" s="657"/>
      <c r="N33" s="657"/>
      <c r="O33" s="657"/>
      <c r="P33" s="657"/>
      <c r="Q33" s="658"/>
      <c r="R33" s="659">
        <v>68670</v>
      </c>
      <c r="S33" s="660"/>
      <c r="T33" s="660"/>
      <c r="U33" s="660"/>
      <c r="V33" s="660"/>
      <c r="W33" s="660"/>
      <c r="X33" s="660"/>
      <c r="Y33" s="661"/>
      <c r="Z33" s="662">
        <v>2.5</v>
      </c>
      <c r="AA33" s="662"/>
      <c r="AB33" s="662"/>
      <c r="AC33" s="662"/>
      <c r="AD33" s="663" t="s">
        <v>232</v>
      </c>
      <c r="AE33" s="663"/>
      <c r="AF33" s="663"/>
      <c r="AG33" s="663"/>
      <c r="AH33" s="663"/>
      <c r="AI33" s="663"/>
      <c r="AJ33" s="663"/>
      <c r="AK33" s="663"/>
      <c r="AL33" s="664" t="s">
        <v>232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1194985</v>
      </c>
      <c r="CS33" s="692"/>
      <c r="CT33" s="692"/>
      <c r="CU33" s="692"/>
      <c r="CV33" s="692"/>
      <c r="CW33" s="692"/>
      <c r="CX33" s="692"/>
      <c r="CY33" s="693"/>
      <c r="CZ33" s="664">
        <v>43.7</v>
      </c>
      <c r="DA33" s="694"/>
      <c r="DB33" s="694"/>
      <c r="DC33" s="697"/>
      <c r="DD33" s="668">
        <v>873370</v>
      </c>
      <c r="DE33" s="692"/>
      <c r="DF33" s="692"/>
      <c r="DG33" s="692"/>
      <c r="DH33" s="692"/>
      <c r="DI33" s="692"/>
      <c r="DJ33" s="692"/>
      <c r="DK33" s="693"/>
      <c r="DL33" s="668">
        <v>759968</v>
      </c>
      <c r="DM33" s="692"/>
      <c r="DN33" s="692"/>
      <c r="DO33" s="692"/>
      <c r="DP33" s="692"/>
      <c r="DQ33" s="692"/>
      <c r="DR33" s="692"/>
      <c r="DS33" s="692"/>
      <c r="DT33" s="692"/>
      <c r="DU33" s="692"/>
      <c r="DV33" s="693"/>
      <c r="DW33" s="664">
        <v>47.1</v>
      </c>
      <c r="DX33" s="694"/>
      <c r="DY33" s="694"/>
      <c r="DZ33" s="694"/>
      <c r="EA33" s="694"/>
      <c r="EB33" s="694"/>
      <c r="EC33" s="695"/>
    </row>
    <row r="34" spans="2:133" ht="11.25" customHeight="1" x14ac:dyDescent="0.15">
      <c r="B34" s="656" t="s">
        <v>320</v>
      </c>
      <c r="C34" s="657"/>
      <c r="D34" s="657"/>
      <c r="E34" s="657"/>
      <c r="F34" s="657"/>
      <c r="G34" s="657"/>
      <c r="H34" s="657"/>
      <c r="I34" s="657"/>
      <c r="J34" s="657"/>
      <c r="K34" s="657"/>
      <c r="L34" s="657"/>
      <c r="M34" s="657"/>
      <c r="N34" s="657"/>
      <c r="O34" s="657"/>
      <c r="P34" s="657"/>
      <c r="Q34" s="658"/>
      <c r="R34" s="659">
        <v>91263</v>
      </c>
      <c r="S34" s="660"/>
      <c r="T34" s="660"/>
      <c r="U34" s="660"/>
      <c r="V34" s="660"/>
      <c r="W34" s="660"/>
      <c r="X34" s="660"/>
      <c r="Y34" s="661"/>
      <c r="Z34" s="662">
        <v>3.3</v>
      </c>
      <c r="AA34" s="662"/>
      <c r="AB34" s="662"/>
      <c r="AC34" s="662"/>
      <c r="AD34" s="663" t="s">
        <v>232</v>
      </c>
      <c r="AE34" s="663"/>
      <c r="AF34" s="663"/>
      <c r="AG34" s="663"/>
      <c r="AH34" s="663"/>
      <c r="AI34" s="663"/>
      <c r="AJ34" s="663"/>
      <c r="AK34" s="663"/>
      <c r="AL34" s="664" t="s">
        <v>232</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476400</v>
      </c>
      <c r="CS34" s="660"/>
      <c r="CT34" s="660"/>
      <c r="CU34" s="660"/>
      <c r="CV34" s="660"/>
      <c r="CW34" s="660"/>
      <c r="CX34" s="660"/>
      <c r="CY34" s="661"/>
      <c r="CZ34" s="664">
        <v>17.399999999999999</v>
      </c>
      <c r="DA34" s="694"/>
      <c r="DB34" s="694"/>
      <c r="DC34" s="697"/>
      <c r="DD34" s="668">
        <v>338842</v>
      </c>
      <c r="DE34" s="660"/>
      <c r="DF34" s="660"/>
      <c r="DG34" s="660"/>
      <c r="DH34" s="660"/>
      <c r="DI34" s="660"/>
      <c r="DJ34" s="660"/>
      <c r="DK34" s="661"/>
      <c r="DL34" s="668">
        <v>317695</v>
      </c>
      <c r="DM34" s="660"/>
      <c r="DN34" s="660"/>
      <c r="DO34" s="660"/>
      <c r="DP34" s="660"/>
      <c r="DQ34" s="660"/>
      <c r="DR34" s="660"/>
      <c r="DS34" s="660"/>
      <c r="DT34" s="660"/>
      <c r="DU34" s="660"/>
      <c r="DV34" s="661"/>
      <c r="DW34" s="664">
        <v>19.7</v>
      </c>
      <c r="DX34" s="694"/>
      <c r="DY34" s="694"/>
      <c r="DZ34" s="694"/>
      <c r="EA34" s="694"/>
      <c r="EB34" s="694"/>
      <c r="EC34" s="695"/>
    </row>
    <row r="35" spans="2:133" ht="11.25" customHeight="1" x14ac:dyDescent="0.15">
      <c r="B35" s="656" t="s">
        <v>324</v>
      </c>
      <c r="C35" s="657"/>
      <c r="D35" s="657"/>
      <c r="E35" s="657"/>
      <c r="F35" s="657"/>
      <c r="G35" s="657"/>
      <c r="H35" s="657"/>
      <c r="I35" s="657"/>
      <c r="J35" s="657"/>
      <c r="K35" s="657"/>
      <c r="L35" s="657"/>
      <c r="M35" s="657"/>
      <c r="N35" s="657"/>
      <c r="O35" s="657"/>
      <c r="P35" s="657"/>
      <c r="Q35" s="658"/>
      <c r="R35" s="659">
        <v>161621</v>
      </c>
      <c r="S35" s="660"/>
      <c r="T35" s="660"/>
      <c r="U35" s="660"/>
      <c r="V35" s="660"/>
      <c r="W35" s="660"/>
      <c r="X35" s="660"/>
      <c r="Y35" s="661"/>
      <c r="Z35" s="662">
        <v>5.8</v>
      </c>
      <c r="AA35" s="662"/>
      <c r="AB35" s="662"/>
      <c r="AC35" s="662"/>
      <c r="AD35" s="663" t="s">
        <v>232</v>
      </c>
      <c r="AE35" s="663"/>
      <c r="AF35" s="663"/>
      <c r="AG35" s="663"/>
      <c r="AH35" s="663"/>
      <c r="AI35" s="663"/>
      <c r="AJ35" s="663"/>
      <c r="AK35" s="663"/>
      <c r="AL35" s="664" t="s">
        <v>232</v>
      </c>
      <c r="AM35" s="665"/>
      <c r="AN35" s="665"/>
      <c r="AO35" s="666"/>
      <c r="AP35" s="214"/>
      <c r="AQ35" s="732" t="s">
        <v>325</v>
      </c>
      <c r="AR35" s="733"/>
      <c r="AS35" s="733"/>
      <c r="AT35" s="733"/>
      <c r="AU35" s="733"/>
      <c r="AV35" s="733"/>
      <c r="AW35" s="733"/>
      <c r="AX35" s="733"/>
      <c r="AY35" s="734"/>
      <c r="AZ35" s="648">
        <v>155545</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3180</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78394</v>
      </c>
      <c r="CS35" s="692"/>
      <c r="CT35" s="692"/>
      <c r="CU35" s="692"/>
      <c r="CV35" s="692"/>
      <c r="CW35" s="692"/>
      <c r="CX35" s="692"/>
      <c r="CY35" s="693"/>
      <c r="CZ35" s="664">
        <v>2.9</v>
      </c>
      <c r="DA35" s="694"/>
      <c r="DB35" s="694"/>
      <c r="DC35" s="697"/>
      <c r="DD35" s="668">
        <v>52912</v>
      </c>
      <c r="DE35" s="692"/>
      <c r="DF35" s="692"/>
      <c r="DG35" s="692"/>
      <c r="DH35" s="692"/>
      <c r="DI35" s="692"/>
      <c r="DJ35" s="692"/>
      <c r="DK35" s="693"/>
      <c r="DL35" s="668">
        <v>52912</v>
      </c>
      <c r="DM35" s="692"/>
      <c r="DN35" s="692"/>
      <c r="DO35" s="692"/>
      <c r="DP35" s="692"/>
      <c r="DQ35" s="692"/>
      <c r="DR35" s="692"/>
      <c r="DS35" s="692"/>
      <c r="DT35" s="692"/>
      <c r="DU35" s="692"/>
      <c r="DV35" s="693"/>
      <c r="DW35" s="664">
        <v>3.3</v>
      </c>
      <c r="DX35" s="694"/>
      <c r="DY35" s="694"/>
      <c r="DZ35" s="694"/>
      <c r="EA35" s="694"/>
      <c r="EB35" s="694"/>
      <c r="EC35" s="695"/>
    </row>
    <row r="36" spans="2:133" ht="11.25" customHeight="1" x14ac:dyDescent="0.15">
      <c r="B36" s="656" t="s">
        <v>328</v>
      </c>
      <c r="C36" s="657"/>
      <c r="D36" s="657"/>
      <c r="E36" s="657"/>
      <c r="F36" s="657"/>
      <c r="G36" s="657"/>
      <c r="H36" s="657"/>
      <c r="I36" s="657"/>
      <c r="J36" s="657"/>
      <c r="K36" s="657"/>
      <c r="L36" s="657"/>
      <c r="M36" s="657"/>
      <c r="N36" s="657"/>
      <c r="O36" s="657"/>
      <c r="P36" s="657"/>
      <c r="Q36" s="658"/>
      <c r="R36" s="659" t="s">
        <v>232</v>
      </c>
      <c r="S36" s="660"/>
      <c r="T36" s="660"/>
      <c r="U36" s="660"/>
      <c r="V36" s="660"/>
      <c r="W36" s="660"/>
      <c r="X36" s="660"/>
      <c r="Y36" s="661"/>
      <c r="Z36" s="662" t="s">
        <v>232</v>
      </c>
      <c r="AA36" s="662"/>
      <c r="AB36" s="662"/>
      <c r="AC36" s="662"/>
      <c r="AD36" s="663" t="s">
        <v>241</v>
      </c>
      <c r="AE36" s="663"/>
      <c r="AF36" s="663"/>
      <c r="AG36" s="663"/>
      <c r="AH36" s="663"/>
      <c r="AI36" s="663"/>
      <c r="AJ36" s="663"/>
      <c r="AK36" s="663"/>
      <c r="AL36" s="664" t="s">
        <v>232</v>
      </c>
      <c r="AM36" s="665"/>
      <c r="AN36" s="665"/>
      <c r="AO36" s="666"/>
      <c r="AQ36" s="736" t="s">
        <v>329</v>
      </c>
      <c r="AR36" s="737"/>
      <c r="AS36" s="737"/>
      <c r="AT36" s="737"/>
      <c r="AU36" s="737"/>
      <c r="AV36" s="737"/>
      <c r="AW36" s="737"/>
      <c r="AX36" s="737"/>
      <c r="AY36" s="738"/>
      <c r="AZ36" s="659">
        <v>68800</v>
      </c>
      <c r="BA36" s="660"/>
      <c r="BB36" s="660"/>
      <c r="BC36" s="660"/>
      <c r="BD36" s="692"/>
      <c r="BE36" s="692"/>
      <c r="BF36" s="718"/>
      <c r="BG36" s="674" t="s">
        <v>330</v>
      </c>
      <c r="BH36" s="675"/>
      <c r="BI36" s="675"/>
      <c r="BJ36" s="675"/>
      <c r="BK36" s="675"/>
      <c r="BL36" s="675"/>
      <c r="BM36" s="675"/>
      <c r="BN36" s="675"/>
      <c r="BO36" s="675"/>
      <c r="BP36" s="675"/>
      <c r="BQ36" s="675"/>
      <c r="BR36" s="675"/>
      <c r="BS36" s="675"/>
      <c r="BT36" s="675"/>
      <c r="BU36" s="676"/>
      <c r="BV36" s="659">
        <v>64</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355293</v>
      </c>
      <c r="CS36" s="660"/>
      <c r="CT36" s="660"/>
      <c r="CU36" s="660"/>
      <c r="CV36" s="660"/>
      <c r="CW36" s="660"/>
      <c r="CX36" s="660"/>
      <c r="CY36" s="661"/>
      <c r="CZ36" s="664">
        <v>13</v>
      </c>
      <c r="DA36" s="694"/>
      <c r="DB36" s="694"/>
      <c r="DC36" s="697"/>
      <c r="DD36" s="668">
        <v>295064</v>
      </c>
      <c r="DE36" s="660"/>
      <c r="DF36" s="660"/>
      <c r="DG36" s="660"/>
      <c r="DH36" s="660"/>
      <c r="DI36" s="660"/>
      <c r="DJ36" s="660"/>
      <c r="DK36" s="661"/>
      <c r="DL36" s="668">
        <v>251784</v>
      </c>
      <c r="DM36" s="660"/>
      <c r="DN36" s="660"/>
      <c r="DO36" s="660"/>
      <c r="DP36" s="660"/>
      <c r="DQ36" s="660"/>
      <c r="DR36" s="660"/>
      <c r="DS36" s="660"/>
      <c r="DT36" s="660"/>
      <c r="DU36" s="660"/>
      <c r="DV36" s="661"/>
      <c r="DW36" s="664">
        <v>15.6</v>
      </c>
      <c r="DX36" s="694"/>
      <c r="DY36" s="694"/>
      <c r="DZ36" s="694"/>
      <c r="EA36" s="694"/>
      <c r="EB36" s="694"/>
      <c r="EC36" s="695"/>
    </row>
    <row r="37" spans="2:133" ht="11.25" customHeight="1" x14ac:dyDescent="0.15">
      <c r="B37" s="656" t="s">
        <v>332</v>
      </c>
      <c r="C37" s="657"/>
      <c r="D37" s="657"/>
      <c r="E37" s="657"/>
      <c r="F37" s="657"/>
      <c r="G37" s="657"/>
      <c r="H37" s="657"/>
      <c r="I37" s="657"/>
      <c r="J37" s="657"/>
      <c r="K37" s="657"/>
      <c r="L37" s="657"/>
      <c r="M37" s="657"/>
      <c r="N37" s="657"/>
      <c r="O37" s="657"/>
      <c r="P37" s="657"/>
      <c r="Q37" s="658"/>
      <c r="R37" s="659">
        <v>63921</v>
      </c>
      <c r="S37" s="660"/>
      <c r="T37" s="660"/>
      <c r="U37" s="660"/>
      <c r="V37" s="660"/>
      <c r="W37" s="660"/>
      <c r="X37" s="660"/>
      <c r="Y37" s="661"/>
      <c r="Z37" s="662">
        <v>2.2999999999999998</v>
      </c>
      <c r="AA37" s="662"/>
      <c r="AB37" s="662"/>
      <c r="AC37" s="662"/>
      <c r="AD37" s="663" t="s">
        <v>232</v>
      </c>
      <c r="AE37" s="663"/>
      <c r="AF37" s="663"/>
      <c r="AG37" s="663"/>
      <c r="AH37" s="663"/>
      <c r="AI37" s="663"/>
      <c r="AJ37" s="663"/>
      <c r="AK37" s="663"/>
      <c r="AL37" s="664" t="s">
        <v>232</v>
      </c>
      <c r="AM37" s="665"/>
      <c r="AN37" s="665"/>
      <c r="AO37" s="666"/>
      <c r="AQ37" s="736" t="s">
        <v>333</v>
      </c>
      <c r="AR37" s="737"/>
      <c r="AS37" s="737"/>
      <c r="AT37" s="737"/>
      <c r="AU37" s="737"/>
      <c r="AV37" s="737"/>
      <c r="AW37" s="737"/>
      <c r="AX37" s="737"/>
      <c r="AY37" s="738"/>
      <c r="AZ37" s="659">
        <v>36400</v>
      </c>
      <c r="BA37" s="660"/>
      <c r="BB37" s="660"/>
      <c r="BC37" s="660"/>
      <c r="BD37" s="692"/>
      <c r="BE37" s="692"/>
      <c r="BF37" s="718"/>
      <c r="BG37" s="674" t="s">
        <v>334</v>
      </c>
      <c r="BH37" s="675"/>
      <c r="BI37" s="675"/>
      <c r="BJ37" s="675"/>
      <c r="BK37" s="675"/>
      <c r="BL37" s="675"/>
      <c r="BM37" s="675"/>
      <c r="BN37" s="675"/>
      <c r="BO37" s="675"/>
      <c r="BP37" s="675"/>
      <c r="BQ37" s="675"/>
      <c r="BR37" s="675"/>
      <c r="BS37" s="675"/>
      <c r="BT37" s="675"/>
      <c r="BU37" s="676"/>
      <c r="BV37" s="659">
        <v>262</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264489</v>
      </c>
      <c r="CS37" s="692"/>
      <c r="CT37" s="692"/>
      <c r="CU37" s="692"/>
      <c r="CV37" s="692"/>
      <c r="CW37" s="692"/>
      <c r="CX37" s="692"/>
      <c r="CY37" s="693"/>
      <c r="CZ37" s="664">
        <v>9.6999999999999993</v>
      </c>
      <c r="DA37" s="694"/>
      <c r="DB37" s="694"/>
      <c r="DC37" s="697"/>
      <c r="DD37" s="668">
        <v>241460</v>
      </c>
      <c r="DE37" s="692"/>
      <c r="DF37" s="692"/>
      <c r="DG37" s="692"/>
      <c r="DH37" s="692"/>
      <c r="DI37" s="692"/>
      <c r="DJ37" s="692"/>
      <c r="DK37" s="693"/>
      <c r="DL37" s="668">
        <v>200097</v>
      </c>
      <c r="DM37" s="692"/>
      <c r="DN37" s="692"/>
      <c r="DO37" s="692"/>
      <c r="DP37" s="692"/>
      <c r="DQ37" s="692"/>
      <c r="DR37" s="692"/>
      <c r="DS37" s="692"/>
      <c r="DT37" s="692"/>
      <c r="DU37" s="692"/>
      <c r="DV37" s="693"/>
      <c r="DW37" s="664">
        <v>12.4</v>
      </c>
      <c r="DX37" s="694"/>
      <c r="DY37" s="694"/>
      <c r="DZ37" s="694"/>
      <c r="EA37" s="694"/>
      <c r="EB37" s="694"/>
      <c r="EC37" s="695"/>
    </row>
    <row r="38" spans="2:133" ht="11.25" customHeight="1" x14ac:dyDescent="0.15">
      <c r="B38" s="704" t="s">
        <v>336</v>
      </c>
      <c r="C38" s="705"/>
      <c r="D38" s="705"/>
      <c r="E38" s="705"/>
      <c r="F38" s="705"/>
      <c r="G38" s="705"/>
      <c r="H38" s="705"/>
      <c r="I38" s="705"/>
      <c r="J38" s="705"/>
      <c r="K38" s="705"/>
      <c r="L38" s="705"/>
      <c r="M38" s="705"/>
      <c r="N38" s="705"/>
      <c r="O38" s="705"/>
      <c r="P38" s="705"/>
      <c r="Q38" s="706"/>
      <c r="R38" s="739">
        <v>2773794</v>
      </c>
      <c r="S38" s="740"/>
      <c r="T38" s="740"/>
      <c r="U38" s="740"/>
      <c r="V38" s="740"/>
      <c r="W38" s="740"/>
      <c r="X38" s="740"/>
      <c r="Y38" s="741"/>
      <c r="Z38" s="742">
        <v>100</v>
      </c>
      <c r="AA38" s="742"/>
      <c r="AB38" s="742"/>
      <c r="AC38" s="742"/>
      <c r="AD38" s="743">
        <v>1550603</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t="s">
        <v>241</v>
      </c>
      <c r="BA38" s="660"/>
      <c r="BB38" s="660"/>
      <c r="BC38" s="660"/>
      <c r="BD38" s="692"/>
      <c r="BE38" s="692"/>
      <c r="BF38" s="718"/>
      <c r="BG38" s="674" t="s">
        <v>338</v>
      </c>
      <c r="BH38" s="675"/>
      <c r="BI38" s="675"/>
      <c r="BJ38" s="675"/>
      <c r="BK38" s="675"/>
      <c r="BL38" s="675"/>
      <c r="BM38" s="675"/>
      <c r="BN38" s="675"/>
      <c r="BO38" s="675"/>
      <c r="BP38" s="675"/>
      <c r="BQ38" s="675"/>
      <c r="BR38" s="675"/>
      <c r="BS38" s="675"/>
      <c r="BT38" s="675"/>
      <c r="BU38" s="676"/>
      <c r="BV38" s="659">
        <v>379</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155545</v>
      </c>
      <c r="CS38" s="660"/>
      <c r="CT38" s="660"/>
      <c r="CU38" s="660"/>
      <c r="CV38" s="660"/>
      <c r="CW38" s="660"/>
      <c r="CX38" s="660"/>
      <c r="CY38" s="661"/>
      <c r="CZ38" s="664">
        <v>5.7</v>
      </c>
      <c r="DA38" s="694"/>
      <c r="DB38" s="694"/>
      <c r="DC38" s="697"/>
      <c r="DD38" s="668">
        <v>146552</v>
      </c>
      <c r="DE38" s="660"/>
      <c r="DF38" s="660"/>
      <c r="DG38" s="660"/>
      <c r="DH38" s="660"/>
      <c r="DI38" s="660"/>
      <c r="DJ38" s="660"/>
      <c r="DK38" s="661"/>
      <c r="DL38" s="668">
        <v>137577</v>
      </c>
      <c r="DM38" s="660"/>
      <c r="DN38" s="660"/>
      <c r="DO38" s="660"/>
      <c r="DP38" s="660"/>
      <c r="DQ38" s="660"/>
      <c r="DR38" s="660"/>
      <c r="DS38" s="660"/>
      <c r="DT38" s="660"/>
      <c r="DU38" s="660"/>
      <c r="DV38" s="661"/>
      <c r="DW38" s="664">
        <v>8.5</v>
      </c>
      <c r="DX38" s="694"/>
      <c r="DY38" s="694"/>
      <c r="DZ38" s="694"/>
      <c r="EA38" s="694"/>
      <c r="EB38" s="694"/>
      <c r="EC38" s="695"/>
    </row>
    <row r="39" spans="2:133" ht="11.25" customHeight="1" x14ac:dyDescent="0.15">
      <c r="AQ39" s="736" t="s">
        <v>340</v>
      </c>
      <c r="AR39" s="737"/>
      <c r="AS39" s="737"/>
      <c r="AT39" s="737"/>
      <c r="AU39" s="737"/>
      <c r="AV39" s="737"/>
      <c r="AW39" s="737"/>
      <c r="AX39" s="737"/>
      <c r="AY39" s="738"/>
      <c r="AZ39" s="659" t="s">
        <v>232</v>
      </c>
      <c r="BA39" s="660"/>
      <c r="BB39" s="660"/>
      <c r="BC39" s="660"/>
      <c r="BD39" s="692"/>
      <c r="BE39" s="692"/>
      <c r="BF39" s="718"/>
      <c r="BG39" s="750" t="s">
        <v>341</v>
      </c>
      <c r="BH39" s="751"/>
      <c r="BI39" s="751"/>
      <c r="BJ39" s="751"/>
      <c r="BK39" s="751"/>
      <c r="BL39" s="215"/>
      <c r="BM39" s="675" t="s">
        <v>342</v>
      </c>
      <c r="BN39" s="675"/>
      <c r="BO39" s="675"/>
      <c r="BP39" s="675"/>
      <c r="BQ39" s="675"/>
      <c r="BR39" s="675"/>
      <c r="BS39" s="675"/>
      <c r="BT39" s="675"/>
      <c r="BU39" s="676"/>
      <c r="BV39" s="659">
        <v>78</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119273</v>
      </c>
      <c r="CS39" s="692"/>
      <c r="CT39" s="692"/>
      <c r="CU39" s="692"/>
      <c r="CV39" s="692"/>
      <c r="CW39" s="692"/>
      <c r="CX39" s="692"/>
      <c r="CY39" s="693"/>
      <c r="CZ39" s="664">
        <v>4.4000000000000004</v>
      </c>
      <c r="DA39" s="694"/>
      <c r="DB39" s="694"/>
      <c r="DC39" s="697"/>
      <c r="DD39" s="668">
        <v>40000</v>
      </c>
      <c r="DE39" s="692"/>
      <c r="DF39" s="692"/>
      <c r="DG39" s="692"/>
      <c r="DH39" s="692"/>
      <c r="DI39" s="692"/>
      <c r="DJ39" s="692"/>
      <c r="DK39" s="693"/>
      <c r="DL39" s="668" t="s">
        <v>241</v>
      </c>
      <c r="DM39" s="692"/>
      <c r="DN39" s="692"/>
      <c r="DO39" s="692"/>
      <c r="DP39" s="692"/>
      <c r="DQ39" s="692"/>
      <c r="DR39" s="692"/>
      <c r="DS39" s="692"/>
      <c r="DT39" s="692"/>
      <c r="DU39" s="692"/>
      <c r="DV39" s="693"/>
      <c r="DW39" s="664" t="s">
        <v>232</v>
      </c>
      <c r="DX39" s="694"/>
      <c r="DY39" s="694"/>
      <c r="DZ39" s="694"/>
      <c r="EA39" s="694"/>
      <c r="EB39" s="694"/>
      <c r="EC39" s="695"/>
    </row>
    <row r="40" spans="2:133" ht="11.25" customHeight="1" x14ac:dyDescent="0.15">
      <c r="AQ40" s="736" t="s">
        <v>344</v>
      </c>
      <c r="AR40" s="737"/>
      <c r="AS40" s="737"/>
      <c r="AT40" s="737"/>
      <c r="AU40" s="737"/>
      <c r="AV40" s="737"/>
      <c r="AW40" s="737"/>
      <c r="AX40" s="737"/>
      <c r="AY40" s="738"/>
      <c r="AZ40" s="659">
        <v>22800</v>
      </c>
      <c r="BA40" s="660"/>
      <c r="BB40" s="660"/>
      <c r="BC40" s="660"/>
      <c r="BD40" s="692"/>
      <c r="BE40" s="692"/>
      <c r="BF40" s="718"/>
      <c r="BG40" s="750"/>
      <c r="BH40" s="751"/>
      <c r="BI40" s="751"/>
      <c r="BJ40" s="751"/>
      <c r="BK40" s="751"/>
      <c r="BL40" s="215"/>
      <c r="BM40" s="675" t="s">
        <v>345</v>
      </c>
      <c r="BN40" s="675"/>
      <c r="BO40" s="675"/>
      <c r="BP40" s="675"/>
      <c r="BQ40" s="675"/>
      <c r="BR40" s="675"/>
      <c r="BS40" s="675"/>
      <c r="BT40" s="675"/>
      <c r="BU40" s="676"/>
      <c r="BV40" s="659">
        <v>151</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10080</v>
      </c>
      <c r="CS40" s="660"/>
      <c r="CT40" s="660"/>
      <c r="CU40" s="660"/>
      <c r="CV40" s="660"/>
      <c r="CW40" s="660"/>
      <c r="CX40" s="660"/>
      <c r="CY40" s="661"/>
      <c r="CZ40" s="664">
        <v>0.4</v>
      </c>
      <c r="DA40" s="694"/>
      <c r="DB40" s="694"/>
      <c r="DC40" s="697"/>
      <c r="DD40" s="668" t="s">
        <v>241</v>
      </c>
      <c r="DE40" s="660"/>
      <c r="DF40" s="660"/>
      <c r="DG40" s="660"/>
      <c r="DH40" s="660"/>
      <c r="DI40" s="660"/>
      <c r="DJ40" s="660"/>
      <c r="DK40" s="661"/>
      <c r="DL40" s="668" t="s">
        <v>241</v>
      </c>
      <c r="DM40" s="660"/>
      <c r="DN40" s="660"/>
      <c r="DO40" s="660"/>
      <c r="DP40" s="660"/>
      <c r="DQ40" s="660"/>
      <c r="DR40" s="660"/>
      <c r="DS40" s="660"/>
      <c r="DT40" s="660"/>
      <c r="DU40" s="660"/>
      <c r="DV40" s="661"/>
      <c r="DW40" s="664" t="s">
        <v>241</v>
      </c>
      <c r="DX40" s="694"/>
      <c r="DY40" s="694"/>
      <c r="DZ40" s="694"/>
      <c r="EA40" s="694"/>
      <c r="EB40" s="694"/>
      <c r="EC40" s="695"/>
    </row>
    <row r="41" spans="2:133" ht="11.25" customHeight="1" x14ac:dyDescent="0.15">
      <c r="AQ41" s="746" t="s">
        <v>347</v>
      </c>
      <c r="AR41" s="747"/>
      <c r="AS41" s="747"/>
      <c r="AT41" s="747"/>
      <c r="AU41" s="747"/>
      <c r="AV41" s="747"/>
      <c r="AW41" s="747"/>
      <c r="AX41" s="747"/>
      <c r="AY41" s="748"/>
      <c r="AZ41" s="739">
        <v>27545</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v>224</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232</v>
      </c>
      <c r="CS41" s="692"/>
      <c r="CT41" s="692"/>
      <c r="CU41" s="692"/>
      <c r="CV41" s="692"/>
      <c r="CW41" s="692"/>
      <c r="CX41" s="692"/>
      <c r="CY41" s="693"/>
      <c r="CZ41" s="664" t="s">
        <v>241</v>
      </c>
      <c r="DA41" s="694"/>
      <c r="DB41" s="694"/>
      <c r="DC41" s="697"/>
      <c r="DD41" s="668" t="s">
        <v>241</v>
      </c>
      <c r="DE41" s="692"/>
      <c r="DF41" s="692"/>
      <c r="DG41" s="692"/>
      <c r="DH41" s="692"/>
      <c r="DI41" s="692"/>
      <c r="DJ41" s="692"/>
      <c r="DK41" s="693"/>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724697</v>
      </c>
      <c r="CS42" s="660"/>
      <c r="CT42" s="660"/>
      <c r="CU42" s="660"/>
      <c r="CV42" s="660"/>
      <c r="CW42" s="660"/>
      <c r="CX42" s="660"/>
      <c r="CY42" s="661"/>
      <c r="CZ42" s="664">
        <v>26.5</v>
      </c>
      <c r="DA42" s="665"/>
      <c r="DB42" s="665"/>
      <c r="DC42" s="760"/>
      <c r="DD42" s="668">
        <v>249244</v>
      </c>
      <c r="DE42" s="660"/>
      <c r="DF42" s="660"/>
      <c r="DG42" s="660"/>
      <c r="DH42" s="660"/>
      <c r="DI42" s="660"/>
      <c r="DJ42" s="660"/>
      <c r="DK42" s="661"/>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t="s">
        <v>232</v>
      </c>
      <c r="CS43" s="692"/>
      <c r="CT43" s="692"/>
      <c r="CU43" s="692"/>
      <c r="CV43" s="692"/>
      <c r="CW43" s="692"/>
      <c r="CX43" s="692"/>
      <c r="CY43" s="693"/>
      <c r="CZ43" s="664" t="s">
        <v>232</v>
      </c>
      <c r="DA43" s="694"/>
      <c r="DB43" s="694"/>
      <c r="DC43" s="697"/>
      <c r="DD43" s="668" t="s">
        <v>232</v>
      </c>
      <c r="DE43" s="692"/>
      <c r="DF43" s="692"/>
      <c r="DG43" s="692"/>
      <c r="DH43" s="692"/>
      <c r="DI43" s="692"/>
      <c r="DJ43" s="692"/>
      <c r="DK43" s="693"/>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220" t="s">
        <v>354</v>
      </c>
      <c r="CD44" s="771" t="s">
        <v>305</v>
      </c>
      <c r="CE44" s="772"/>
      <c r="CF44" s="656" t="s">
        <v>355</v>
      </c>
      <c r="CG44" s="657"/>
      <c r="CH44" s="657"/>
      <c r="CI44" s="657"/>
      <c r="CJ44" s="657"/>
      <c r="CK44" s="657"/>
      <c r="CL44" s="657"/>
      <c r="CM44" s="657"/>
      <c r="CN44" s="657"/>
      <c r="CO44" s="657"/>
      <c r="CP44" s="657"/>
      <c r="CQ44" s="658"/>
      <c r="CR44" s="659">
        <v>615249</v>
      </c>
      <c r="CS44" s="660"/>
      <c r="CT44" s="660"/>
      <c r="CU44" s="660"/>
      <c r="CV44" s="660"/>
      <c r="CW44" s="660"/>
      <c r="CX44" s="660"/>
      <c r="CY44" s="661"/>
      <c r="CZ44" s="664">
        <v>22.5</v>
      </c>
      <c r="DA44" s="665"/>
      <c r="DB44" s="665"/>
      <c r="DC44" s="760"/>
      <c r="DD44" s="668">
        <v>221119</v>
      </c>
      <c r="DE44" s="660"/>
      <c r="DF44" s="660"/>
      <c r="DG44" s="660"/>
      <c r="DH44" s="660"/>
      <c r="DI44" s="660"/>
      <c r="DJ44" s="660"/>
      <c r="DK44" s="661"/>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CD45" s="773"/>
      <c r="CE45" s="774"/>
      <c r="CF45" s="656" t="s">
        <v>356</v>
      </c>
      <c r="CG45" s="657"/>
      <c r="CH45" s="657"/>
      <c r="CI45" s="657"/>
      <c r="CJ45" s="657"/>
      <c r="CK45" s="657"/>
      <c r="CL45" s="657"/>
      <c r="CM45" s="657"/>
      <c r="CN45" s="657"/>
      <c r="CO45" s="657"/>
      <c r="CP45" s="657"/>
      <c r="CQ45" s="658"/>
      <c r="CR45" s="659">
        <v>350132</v>
      </c>
      <c r="CS45" s="692"/>
      <c r="CT45" s="692"/>
      <c r="CU45" s="692"/>
      <c r="CV45" s="692"/>
      <c r="CW45" s="692"/>
      <c r="CX45" s="692"/>
      <c r="CY45" s="693"/>
      <c r="CZ45" s="664">
        <v>12.8</v>
      </c>
      <c r="DA45" s="694"/>
      <c r="DB45" s="694"/>
      <c r="DC45" s="697"/>
      <c r="DD45" s="668">
        <v>57949</v>
      </c>
      <c r="DE45" s="692"/>
      <c r="DF45" s="692"/>
      <c r="DG45" s="692"/>
      <c r="DH45" s="692"/>
      <c r="DI45" s="692"/>
      <c r="DJ45" s="692"/>
      <c r="DK45" s="693"/>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CD46" s="773"/>
      <c r="CE46" s="774"/>
      <c r="CF46" s="656" t="s">
        <v>357</v>
      </c>
      <c r="CG46" s="657"/>
      <c r="CH46" s="657"/>
      <c r="CI46" s="657"/>
      <c r="CJ46" s="657"/>
      <c r="CK46" s="657"/>
      <c r="CL46" s="657"/>
      <c r="CM46" s="657"/>
      <c r="CN46" s="657"/>
      <c r="CO46" s="657"/>
      <c r="CP46" s="657"/>
      <c r="CQ46" s="658"/>
      <c r="CR46" s="659">
        <v>265117</v>
      </c>
      <c r="CS46" s="660"/>
      <c r="CT46" s="660"/>
      <c r="CU46" s="660"/>
      <c r="CV46" s="660"/>
      <c r="CW46" s="660"/>
      <c r="CX46" s="660"/>
      <c r="CY46" s="661"/>
      <c r="CZ46" s="664">
        <v>9.6999999999999993</v>
      </c>
      <c r="DA46" s="665"/>
      <c r="DB46" s="665"/>
      <c r="DC46" s="760"/>
      <c r="DD46" s="668">
        <v>163170</v>
      </c>
      <c r="DE46" s="660"/>
      <c r="DF46" s="660"/>
      <c r="DG46" s="660"/>
      <c r="DH46" s="660"/>
      <c r="DI46" s="660"/>
      <c r="DJ46" s="660"/>
      <c r="DK46" s="661"/>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CD47" s="773"/>
      <c r="CE47" s="774"/>
      <c r="CF47" s="656" t="s">
        <v>358</v>
      </c>
      <c r="CG47" s="657"/>
      <c r="CH47" s="657"/>
      <c r="CI47" s="657"/>
      <c r="CJ47" s="657"/>
      <c r="CK47" s="657"/>
      <c r="CL47" s="657"/>
      <c r="CM47" s="657"/>
      <c r="CN47" s="657"/>
      <c r="CO47" s="657"/>
      <c r="CP47" s="657"/>
      <c r="CQ47" s="658"/>
      <c r="CR47" s="659">
        <v>109448</v>
      </c>
      <c r="CS47" s="692"/>
      <c r="CT47" s="692"/>
      <c r="CU47" s="692"/>
      <c r="CV47" s="692"/>
      <c r="CW47" s="692"/>
      <c r="CX47" s="692"/>
      <c r="CY47" s="693"/>
      <c r="CZ47" s="664">
        <v>4</v>
      </c>
      <c r="DA47" s="694"/>
      <c r="DB47" s="694"/>
      <c r="DC47" s="697"/>
      <c r="DD47" s="668">
        <v>28125</v>
      </c>
      <c r="DE47" s="692"/>
      <c r="DF47" s="692"/>
      <c r="DG47" s="692"/>
      <c r="DH47" s="692"/>
      <c r="DI47" s="692"/>
      <c r="DJ47" s="692"/>
      <c r="DK47" s="693"/>
      <c r="DL47" s="757"/>
      <c r="DM47" s="758"/>
      <c r="DN47" s="758"/>
      <c r="DO47" s="758"/>
      <c r="DP47" s="758"/>
      <c r="DQ47" s="758"/>
      <c r="DR47" s="758"/>
      <c r="DS47" s="758"/>
      <c r="DT47" s="758"/>
      <c r="DU47" s="758"/>
      <c r="DV47" s="759"/>
      <c r="DW47" s="754"/>
      <c r="DX47" s="755"/>
      <c r="DY47" s="755"/>
      <c r="DZ47" s="755"/>
      <c r="EA47" s="755"/>
      <c r="EB47" s="755"/>
      <c r="EC47" s="756"/>
    </row>
    <row r="48" spans="2:133" x14ac:dyDescent="0.15">
      <c r="CD48" s="775"/>
      <c r="CE48" s="776"/>
      <c r="CF48" s="656" t="s">
        <v>359</v>
      </c>
      <c r="CG48" s="657"/>
      <c r="CH48" s="657"/>
      <c r="CI48" s="657"/>
      <c r="CJ48" s="657"/>
      <c r="CK48" s="657"/>
      <c r="CL48" s="657"/>
      <c r="CM48" s="657"/>
      <c r="CN48" s="657"/>
      <c r="CO48" s="657"/>
      <c r="CP48" s="657"/>
      <c r="CQ48" s="658"/>
      <c r="CR48" s="659" t="s">
        <v>241</v>
      </c>
      <c r="CS48" s="660"/>
      <c r="CT48" s="660"/>
      <c r="CU48" s="660"/>
      <c r="CV48" s="660"/>
      <c r="CW48" s="660"/>
      <c r="CX48" s="660"/>
      <c r="CY48" s="661"/>
      <c r="CZ48" s="664" t="s">
        <v>232</v>
      </c>
      <c r="DA48" s="665"/>
      <c r="DB48" s="665"/>
      <c r="DC48" s="760"/>
      <c r="DD48" s="668" t="s">
        <v>241</v>
      </c>
      <c r="DE48" s="660"/>
      <c r="DF48" s="660"/>
      <c r="DG48" s="660"/>
      <c r="DH48" s="660"/>
      <c r="DI48" s="660"/>
      <c r="DJ48" s="660"/>
      <c r="DK48" s="661"/>
      <c r="DL48" s="757"/>
      <c r="DM48" s="758"/>
      <c r="DN48" s="758"/>
      <c r="DO48" s="758"/>
      <c r="DP48" s="758"/>
      <c r="DQ48" s="758"/>
      <c r="DR48" s="758"/>
      <c r="DS48" s="758"/>
      <c r="DT48" s="758"/>
      <c r="DU48" s="758"/>
      <c r="DV48" s="759"/>
      <c r="DW48" s="754"/>
      <c r="DX48" s="755"/>
      <c r="DY48" s="755"/>
      <c r="DZ48" s="755"/>
      <c r="EA48" s="755"/>
      <c r="EB48" s="755"/>
      <c r="EC48" s="756"/>
    </row>
    <row r="49" spans="82:133" ht="11.25" customHeight="1" x14ac:dyDescent="0.15">
      <c r="CD49" s="704" t="s">
        <v>360</v>
      </c>
      <c r="CE49" s="705"/>
      <c r="CF49" s="705"/>
      <c r="CG49" s="705"/>
      <c r="CH49" s="705"/>
      <c r="CI49" s="705"/>
      <c r="CJ49" s="705"/>
      <c r="CK49" s="705"/>
      <c r="CL49" s="705"/>
      <c r="CM49" s="705"/>
      <c r="CN49" s="705"/>
      <c r="CO49" s="705"/>
      <c r="CP49" s="705"/>
      <c r="CQ49" s="706"/>
      <c r="CR49" s="739">
        <v>2733420</v>
      </c>
      <c r="CS49" s="729"/>
      <c r="CT49" s="729"/>
      <c r="CU49" s="729"/>
      <c r="CV49" s="729"/>
      <c r="CW49" s="729"/>
      <c r="CX49" s="729"/>
      <c r="CY49" s="761"/>
      <c r="CZ49" s="744">
        <v>100</v>
      </c>
      <c r="DA49" s="762"/>
      <c r="DB49" s="762"/>
      <c r="DC49" s="763"/>
      <c r="DD49" s="764">
        <v>1872808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tDTkoj47RJQzW3pnNWsUXsCqeFPVaMVsAprpS+MS/1cG+hzT3jAoSox2G2PYd3rcL1j7QpuYB9+ecWzgf5Lwxw==" saltValue="RaB8uSyiYVOenzd19aBiXA=="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abSelected="1" zoomScale="70" zoomScaleNormal="25" zoomScaleSheetLayoutView="70" workbookViewId="0">
      <selection activeCell="AK33" sqref="AK33:AO33"/>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383</v>
      </c>
      <c r="C7" s="792"/>
      <c r="D7" s="792"/>
      <c r="E7" s="792"/>
      <c r="F7" s="792"/>
      <c r="G7" s="792"/>
      <c r="H7" s="792"/>
      <c r="I7" s="792"/>
      <c r="J7" s="792"/>
      <c r="K7" s="792"/>
      <c r="L7" s="792"/>
      <c r="M7" s="792"/>
      <c r="N7" s="792"/>
      <c r="O7" s="792"/>
      <c r="P7" s="793"/>
      <c r="Q7" s="794">
        <v>2667</v>
      </c>
      <c r="R7" s="795"/>
      <c r="S7" s="795"/>
      <c r="T7" s="795"/>
      <c r="U7" s="795"/>
      <c r="V7" s="795">
        <v>2630</v>
      </c>
      <c r="W7" s="795"/>
      <c r="X7" s="795"/>
      <c r="Y7" s="795"/>
      <c r="Z7" s="795"/>
      <c r="AA7" s="795">
        <v>37</v>
      </c>
      <c r="AB7" s="795"/>
      <c r="AC7" s="795"/>
      <c r="AD7" s="795"/>
      <c r="AE7" s="796"/>
      <c r="AF7" s="797">
        <v>37</v>
      </c>
      <c r="AG7" s="798"/>
      <c r="AH7" s="798"/>
      <c r="AI7" s="798"/>
      <c r="AJ7" s="799"/>
      <c r="AK7" s="834"/>
      <c r="AL7" s="835"/>
      <c r="AM7" s="835"/>
      <c r="AN7" s="835"/>
      <c r="AO7" s="835"/>
      <c r="AP7" s="835">
        <v>2988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384</v>
      </c>
      <c r="C8" s="816"/>
      <c r="D8" s="816"/>
      <c r="E8" s="816"/>
      <c r="F8" s="816"/>
      <c r="G8" s="816"/>
      <c r="H8" s="816"/>
      <c r="I8" s="816"/>
      <c r="J8" s="816"/>
      <c r="K8" s="816"/>
      <c r="L8" s="816"/>
      <c r="M8" s="816"/>
      <c r="N8" s="816"/>
      <c r="O8" s="816"/>
      <c r="P8" s="817"/>
      <c r="Q8" s="818">
        <v>85</v>
      </c>
      <c r="R8" s="819"/>
      <c r="S8" s="819"/>
      <c r="T8" s="819"/>
      <c r="U8" s="819"/>
      <c r="V8" s="819">
        <v>83</v>
      </c>
      <c r="W8" s="819"/>
      <c r="X8" s="819"/>
      <c r="Y8" s="819"/>
      <c r="Z8" s="819"/>
      <c r="AA8" s="819">
        <v>2</v>
      </c>
      <c r="AB8" s="819"/>
      <c r="AC8" s="819"/>
      <c r="AD8" s="819"/>
      <c r="AE8" s="820"/>
      <c r="AF8" s="821">
        <v>2</v>
      </c>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385</v>
      </c>
      <c r="C9" s="816"/>
      <c r="D9" s="816"/>
      <c r="E9" s="816"/>
      <c r="F9" s="816"/>
      <c r="G9" s="816"/>
      <c r="H9" s="816"/>
      <c r="I9" s="816"/>
      <c r="J9" s="816"/>
      <c r="K9" s="816"/>
      <c r="L9" s="816"/>
      <c r="M9" s="816"/>
      <c r="N9" s="816"/>
      <c r="O9" s="816"/>
      <c r="P9" s="817"/>
      <c r="Q9" s="818">
        <v>22</v>
      </c>
      <c r="R9" s="819"/>
      <c r="S9" s="819"/>
      <c r="T9" s="819"/>
      <c r="U9" s="819"/>
      <c r="V9" s="819">
        <v>21</v>
      </c>
      <c r="W9" s="819"/>
      <c r="X9" s="819"/>
      <c r="Y9" s="819"/>
      <c r="Z9" s="819"/>
      <c r="AA9" s="819">
        <v>1</v>
      </c>
      <c r="AB9" s="819"/>
      <c r="AC9" s="819"/>
      <c r="AD9" s="819"/>
      <c r="AE9" s="820"/>
      <c r="AF9" s="821">
        <v>1</v>
      </c>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387</v>
      </c>
      <c r="B23" s="850" t="s">
        <v>388</v>
      </c>
      <c r="C23" s="851"/>
      <c r="D23" s="851"/>
      <c r="E23" s="851"/>
      <c r="F23" s="851"/>
      <c r="G23" s="851"/>
      <c r="H23" s="851"/>
      <c r="I23" s="851"/>
      <c r="J23" s="851"/>
      <c r="K23" s="851"/>
      <c r="L23" s="851"/>
      <c r="M23" s="851"/>
      <c r="N23" s="851"/>
      <c r="O23" s="851"/>
      <c r="P23" s="852"/>
      <c r="Q23" s="853">
        <v>2774</v>
      </c>
      <c r="R23" s="854"/>
      <c r="S23" s="854"/>
      <c r="T23" s="854"/>
      <c r="U23" s="854"/>
      <c r="V23" s="854">
        <v>2734</v>
      </c>
      <c r="W23" s="854"/>
      <c r="X23" s="854"/>
      <c r="Y23" s="854"/>
      <c r="Z23" s="854"/>
      <c r="AA23" s="854"/>
      <c r="AB23" s="854"/>
      <c r="AC23" s="854"/>
      <c r="AD23" s="854"/>
      <c r="AE23" s="855"/>
      <c r="AF23" s="856">
        <v>40</v>
      </c>
      <c r="AG23" s="854"/>
      <c r="AH23" s="854"/>
      <c r="AI23" s="854"/>
      <c r="AJ23" s="857"/>
      <c r="AK23" s="858"/>
      <c r="AL23" s="859"/>
      <c r="AM23" s="859"/>
      <c r="AN23" s="859"/>
      <c r="AO23" s="859"/>
      <c r="AP23" s="854"/>
      <c r="AQ23" s="854"/>
      <c r="AR23" s="854"/>
      <c r="AS23" s="854"/>
      <c r="AT23" s="854"/>
      <c r="AU23" s="860"/>
      <c r="AV23" s="860"/>
      <c r="AW23" s="860"/>
      <c r="AX23" s="860"/>
      <c r="AY23" s="861"/>
      <c r="AZ23" s="869" t="s">
        <v>389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390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366</v>
      </c>
      <c r="B26" s="801"/>
      <c r="C26" s="801"/>
      <c r="D26" s="801"/>
      <c r="E26" s="801"/>
      <c r="F26" s="801"/>
      <c r="G26" s="801"/>
      <c r="H26" s="801"/>
      <c r="I26" s="801"/>
      <c r="J26" s="801"/>
      <c r="K26" s="801"/>
      <c r="L26" s="801"/>
      <c r="M26" s="801"/>
      <c r="N26" s="801"/>
      <c r="O26" s="801"/>
      <c r="P26" s="802"/>
      <c r="Q26" s="777" t="s">
        <v>392</v>
      </c>
      <c r="R26" s="778"/>
      <c r="S26" s="778"/>
      <c r="T26" s="778"/>
      <c r="U26" s="779"/>
      <c r="V26" s="777" t="s">
        <v>393</v>
      </c>
      <c r="W26" s="778"/>
      <c r="X26" s="778"/>
      <c r="Y26" s="778"/>
      <c r="Z26" s="779"/>
      <c r="AA26" s="777" t="s">
        <v>394</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373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400</v>
      </c>
      <c r="C28" s="792"/>
      <c r="D28" s="792"/>
      <c r="E28" s="792"/>
      <c r="F28" s="792"/>
      <c r="G28" s="792"/>
      <c r="H28" s="792"/>
      <c r="I28" s="792"/>
      <c r="J28" s="792"/>
      <c r="K28" s="792"/>
      <c r="L28" s="792"/>
      <c r="M28" s="792"/>
      <c r="N28" s="792"/>
      <c r="O28" s="792"/>
      <c r="P28" s="793"/>
      <c r="Q28" s="882">
        <v>190</v>
      </c>
      <c r="R28" s="883"/>
      <c r="S28" s="883"/>
      <c r="T28" s="883"/>
      <c r="U28" s="883"/>
      <c r="V28" s="883">
        <v>187</v>
      </c>
      <c r="W28" s="883"/>
      <c r="X28" s="883"/>
      <c r="Y28" s="883"/>
      <c r="Z28" s="883"/>
      <c r="AA28" s="883">
        <v>3</v>
      </c>
      <c r="AB28" s="883"/>
      <c r="AC28" s="883"/>
      <c r="AD28" s="883"/>
      <c r="AE28" s="884"/>
      <c r="AF28" s="885">
        <v>3</v>
      </c>
      <c r="AG28" s="883"/>
      <c r="AH28" s="883"/>
      <c r="AI28" s="883"/>
      <c r="AJ28" s="886"/>
      <c r="AK28" s="887"/>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401</v>
      </c>
      <c r="C29" s="816"/>
      <c r="D29" s="816"/>
      <c r="E29" s="816"/>
      <c r="F29" s="816"/>
      <c r="G29" s="816"/>
      <c r="H29" s="816"/>
      <c r="I29" s="816"/>
      <c r="J29" s="816"/>
      <c r="K29" s="816"/>
      <c r="L29" s="816"/>
      <c r="M29" s="816"/>
      <c r="N29" s="816"/>
      <c r="O29" s="816"/>
      <c r="P29" s="817"/>
      <c r="Q29" s="818">
        <v>107</v>
      </c>
      <c r="R29" s="819"/>
      <c r="S29" s="819"/>
      <c r="T29" s="819"/>
      <c r="U29" s="819"/>
      <c r="V29" s="819">
        <v>100</v>
      </c>
      <c r="W29" s="819"/>
      <c r="X29" s="819"/>
      <c r="Y29" s="819"/>
      <c r="Z29" s="819"/>
      <c r="AA29" s="819">
        <v>7</v>
      </c>
      <c r="AB29" s="819"/>
      <c r="AC29" s="819"/>
      <c r="AD29" s="819"/>
      <c r="AE29" s="820"/>
      <c r="AF29" s="821">
        <v>6</v>
      </c>
      <c r="AG29" s="822"/>
      <c r="AH29" s="822"/>
      <c r="AI29" s="822"/>
      <c r="AJ29" s="823"/>
      <c r="AK29" s="890"/>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402</v>
      </c>
      <c r="C30" s="816"/>
      <c r="D30" s="816"/>
      <c r="E30" s="816"/>
      <c r="F30" s="816"/>
      <c r="G30" s="816"/>
      <c r="H30" s="816"/>
      <c r="I30" s="816"/>
      <c r="J30" s="816"/>
      <c r="K30" s="816"/>
      <c r="L30" s="816"/>
      <c r="M30" s="816"/>
      <c r="N30" s="816"/>
      <c r="O30" s="816"/>
      <c r="P30" s="817"/>
      <c r="Q30" s="818">
        <v>16</v>
      </c>
      <c r="R30" s="819"/>
      <c r="S30" s="819"/>
      <c r="T30" s="819"/>
      <c r="U30" s="819"/>
      <c r="V30" s="819">
        <v>16</v>
      </c>
      <c r="W30" s="819"/>
      <c r="X30" s="819"/>
      <c r="Y30" s="819"/>
      <c r="Z30" s="819"/>
      <c r="AA30" s="819">
        <v>0</v>
      </c>
      <c r="AB30" s="819"/>
      <c r="AC30" s="819"/>
      <c r="AD30" s="819"/>
      <c r="AE30" s="820"/>
      <c r="AF30" s="821">
        <v>0</v>
      </c>
      <c r="AG30" s="822"/>
      <c r="AH30" s="822"/>
      <c r="AI30" s="822"/>
      <c r="AJ30" s="823"/>
      <c r="AK30" s="890"/>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403</v>
      </c>
      <c r="C31" s="816"/>
      <c r="D31" s="816"/>
      <c r="E31" s="816"/>
      <c r="F31" s="816"/>
      <c r="G31" s="816"/>
      <c r="H31" s="816"/>
      <c r="I31" s="816"/>
      <c r="J31" s="816"/>
      <c r="K31" s="816"/>
      <c r="L31" s="816"/>
      <c r="M31" s="816"/>
      <c r="N31" s="816"/>
      <c r="O31" s="816"/>
      <c r="P31" s="817"/>
      <c r="Q31" s="818">
        <v>112</v>
      </c>
      <c r="R31" s="819"/>
      <c r="S31" s="819"/>
      <c r="T31" s="819"/>
      <c r="U31" s="819"/>
      <c r="V31" s="819">
        <v>110</v>
      </c>
      <c r="W31" s="819"/>
      <c r="X31" s="819"/>
      <c r="Y31" s="819"/>
      <c r="Z31" s="819"/>
      <c r="AA31" s="819">
        <v>2</v>
      </c>
      <c r="AB31" s="819"/>
      <c r="AC31" s="819"/>
      <c r="AD31" s="819"/>
      <c r="AE31" s="820"/>
      <c r="AF31" s="821">
        <v>2</v>
      </c>
      <c r="AG31" s="822"/>
      <c r="AH31" s="822"/>
      <c r="AI31" s="822"/>
      <c r="AJ31" s="823"/>
      <c r="AK31" s="890">
        <v>36</v>
      </c>
      <c r="AL31" s="891"/>
      <c r="AM31" s="891"/>
      <c r="AN31" s="891"/>
      <c r="AO31" s="891"/>
      <c r="AP31" s="891">
        <v>431</v>
      </c>
      <c r="AQ31" s="891"/>
      <c r="AR31" s="891"/>
      <c r="AS31" s="891"/>
      <c r="AT31" s="891"/>
      <c r="AU31" s="891">
        <v>324</v>
      </c>
      <c r="AV31" s="891"/>
      <c r="AW31" s="891"/>
      <c r="AX31" s="891"/>
      <c r="AY31" s="891"/>
      <c r="AZ31" s="892"/>
      <c r="BA31" s="892"/>
      <c r="BB31" s="892"/>
      <c r="BC31" s="892"/>
      <c r="BD31" s="892"/>
      <c r="BE31" s="888" t="s">
        <v>404</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405</v>
      </c>
      <c r="C32" s="816"/>
      <c r="D32" s="816"/>
      <c r="E32" s="816"/>
      <c r="F32" s="816"/>
      <c r="G32" s="816"/>
      <c r="H32" s="816"/>
      <c r="I32" s="816"/>
      <c r="J32" s="816"/>
      <c r="K32" s="816"/>
      <c r="L32" s="816"/>
      <c r="M32" s="816"/>
      <c r="N32" s="816"/>
      <c r="O32" s="816"/>
      <c r="P32" s="817"/>
      <c r="Q32" s="818">
        <v>102</v>
      </c>
      <c r="R32" s="819"/>
      <c r="S32" s="819"/>
      <c r="T32" s="819"/>
      <c r="U32" s="819"/>
      <c r="V32" s="819">
        <v>100</v>
      </c>
      <c r="W32" s="819"/>
      <c r="X32" s="819"/>
      <c r="Y32" s="819"/>
      <c r="Z32" s="819"/>
      <c r="AA32" s="819">
        <v>2</v>
      </c>
      <c r="AB32" s="819"/>
      <c r="AC32" s="819"/>
      <c r="AD32" s="819"/>
      <c r="AE32" s="820"/>
      <c r="AF32" s="821">
        <v>2</v>
      </c>
      <c r="AG32" s="822"/>
      <c r="AH32" s="822"/>
      <c r="AI32" s="822"/>
      <c r="AJ32" s="823"/>
      <c r="AK32" s="890">
        <v>69</v>
      </c>
      <c r="AL32" s="891"/>
      <c r="AM32" s="891"/>
      <c r="AN32" s="891"/>
      <c r="AO32" s="891"/>
      <c r="AP32" s="891">
        <v>388</v>
      </c>
      <c r="AQ32" s="891"/>
      <c r="AR32" s="891"/>
      <c r="AS32" s="891"/>
      <c r="AT32" s="891"/>
      <c r="AU32" s="891">
        <v>225</v>
      </c>
      <c r="AV32" s="891"/>
      <c r="AW32" s="891"/>
      <c r="AX32" s="891"/>
      <c r="AY32" s="891"/>
      <c r="AZ32" s="892"/>
      <c r="BA32" s="892"/>
      <c r="BB32" s="892"/>
      <c r="BC32" s="892"/>
      <c r="BD32" s="892"/>
      <c r="BE32" s="888" t="s">
        <v>406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387</v>
      </c>
      <c r="B63" s="850" t="s">
        <v>408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15</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389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410</v>
      </c>
      <c r="B66" s="801"/>
      <c r="C66" s="801"/>
      <c r="D66" s="801"/>
      <c r="E66" s="801"/>
      <c r="F66" s="801"/>
      <c r="G66" s="801"/>
      <c r="H66" s="801"/>
      <c r="I66" s="801"/>
      <c r="J66" s="801"/>
      <c r="K66" s="801"/>
      <c r="L66" s="801"/>
      <c r="M66" s="801"/>
      <c r="N66" s="801"/>
      <c r="O66" s="801"/>
      <c r="P66" s="802"/>
      <c r="Q66" s="777" t="s">
        <v>392</v>
      </c>
      <c r="R66" s="778"/>
      <c r="S66" s="778"/>
      <c r="T66" s="778"/>
      <c r="U66" s="779"/>
      <c r="V66" s="777" t="s">
        <v>393</v>
      </c>
      <c r="W66" s="778"/>
      <c r="X66" s="778"/>
      <c r="Y66" s="778"/>
      <c r="Z66" s="779"/>
      <c r="AA66" s="777" t="s">
        <v>394</v>
      </c>
      <c r="AB66" s="778"/>
      <c r="AC66" s="778"/>
      <c r="AD66" s="778"/>
      <c r="AE66" s="779"/>
      <c r="AF66" s="912" t="s">
        <v>395</v>
      </c>
      <c r="AG66" s="873"/>
      <c r="AH66" s="873"/>
      <c r="AI66" s="873"/>
      <c r="AJ66" s="913"/>
      <c r="AK66" s="777" t="s">
        <v>411</v>
      </c>
      <c r="AL66" s="801"/>
      <c r="AM66" s="801"/>
      <c r="AN66" s="801"/>
      <c r="AO66" s="802"/>
      <c r="AP66" s="777" t="s">
        <v>397</v>
      </c>
      <c r="AQ66" s="778"/>
      <c r="AR66" s="778"/>
      <c r="AS66" s="778"/>
      <c r="AT66" s="779"/>
      <c r="AU66" s="777" t="s">
        <v>412</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c r="C69" s="934"/>
      <c r="D69" s="934"/>
      <c r="E69" s="934"/>
      <c r="F69" s="934"/>
      <c r="G69" s="934"/>
      <c r="H69" s="934"/>
      <c r="I69" s="934"/>
      <c r="J69" s="934"/>
      <c r="K69" s="934"/>
      <c r="L69" s="934"/>
      <c r="M69" s="934"/>
      <c r="N69" s="934"/>
      <c r="O69" s="934"/>
      <c r="P69" s="935"/>
      <c r="Q69" s="936"/>
      <c r="R69" s="891"/>
      <c r="S69" s="891"/>
      <c r="T69" s="891"/>
      <c r="U69" s="891"/>
      <c r="V69" s="891"/>
      <c r="W69" s="891"/>
      <c r="X69" s="891"/>
      <c r="Y69" s="891"/>
      <c r="Z69" s="891"/>
      <c r="AA69" s="891"/>
      <c r="AB69" s="891"/>
      <c r="AC69" s="891"/>
      <c r="AD69" s="891"/>
      <c r="AE69" s="891"/>
      <c r="AF69" s="891"/>
      <c r="AG69" s="891"/>
      <c r="AH69" s="891"/>
      <c r="AI69" s="891"/>
      <c r="AJ69" s="891"/>
      <c r="AK69" s="891"/>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387</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304</v>
      </c>
      <c r="AG109" s="955"/>
      <c r="AH109" s="955"/>
      <c r="AI109" s="955"/>
      <c r="AJ109" s="956"/>
      <c r="AK109" s="954" t="s">
        <v>303</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304</v>
      </c>
      <c r="BW109" s="955"/>
      <c r="BX109" s="955"/>
      <c r="BY109" s="955"/>
      <c r="BZ109" s="956"/>
      <c r="CA109" s="954" t="s">
        <v>303</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304</v>
      </c>
      <c r="DM109" s="955"/>
      <c r="DN109" s="955"/>
      <c r="DO109" s="955"/>
      <c r="DP109" s="956"/>
      <c r="DQ109" s="954" t="s">
        <v>303</v>
      </c>
      <c r="DR109" s="955"/>
      <c r="DS109" s="955"/>
      <c r="DT109" s="955"/>
      <c r="DU109" s="956"/>
      <c r="DV109" s="954" t="s">
        <v>423</v>
      </c>
      <c r="DW109" s="955"/>
      <c r="DX109" s="955"/>
      <c r="DY109" s="955"/>
      <c r="DZ109" s="957"/>
    </row>
    <row r="110" spans="1:131" s="226" customFormat="1" ht="26.25" customHeight="1" x14ac:dyDescent="0.15">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248345</v>
      </c>
      <c r="AB110" s="962"/>
      <c r="AC110" s="962"/>
      <c r="AD110" s="962"/>
      <c r="AE110" s="963"/>
      <c r="AF110" s="964">
        <v>275104</v>
      </c>
      <c r="AG110" s="962"/>
      <c r="AH110" s="962"/>
      <c r="AI110" s="962"/>
      <c r="AJ110" s="963"/>
      <c r="AK110" s="964">
        <v>288420</v>
      </c>
      <c r="AL110" s="962"/>
      <c r="AM110" s="962"/>
      <c r="AN110" s="962"/>
      <c r="AO110" s="963"/>
      <c r="AP110" s="965">
        <v>21.5</v>
      </c>
      <c r="AQ110" s="966"/>
      <c r="AR110" s="966"/>
      <c r="AS110" s="966"/>
      <c r="AT110" s="967"/>
      <c r="AU110" s="968" t="s">
        <v>67</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3106076</v>
      </c>
      <c r="BR110" s="997"/>
      <c r="BS110" s="997"/>
      <c r="BT110" s="997"/>
      <c r="BU110" s="997"/>
      <c r="BV110" s="997">
        <v>3094821</v>
      </c>
      <c r="BW110" s="997"/>
      <c r="BX110" s="997"/>
      <c r="BY110" s="997"/>
      <c r="BZ110" s="997"/>
      <c r="CA110" s="997">
        <v>2987967</v>
      </c>
      <c r="CB110" s="997"/>
      <c r="CC110" s="997"/>
      <c r="CD110" s="997"/>
      <c r="CE110" s="997"/>
      <c r="CF110" s="1011">
        <v>222.3</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429</v>
      </c>
      <c r="DH110" s="997"/>
      <c r="DI110" s="997"/>
      <c r="DJ110" s="997"/>
      <c r="DK110" s="997"/>
      <c r="DL110" s="997" t="s">
        <v>430</v>
      </c>
      <c r="DM110" s="997"/>
      <c r="DN110" s="997"/>
      <c r="DO110" s="997"/>
      <c r="DP110" s="997"/>
      <c r="DQ110" s="997" t="s">
        <v>429</v>
      </c>
      <c r="DR110" s="997"/>
      <c r="DS110" s="997"/>
      <c r="DT110" s="997"/>
      <c r="DU110" s="997"/>
      <c r="DV110" s="998" t="s">
        <v>389</v>
      </c>
      <c r="DW110" s="998"/>
      <c r="DX110" s="998"/>
      <c r="DY110" s="998"/>
      <c r="DZ110" s="999"/>
    </row>
    <row r="111" spans="1:131" s="226" customFormat="1" ht="26.25" customHeight="1" x14ac:dyDescent="0.15">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389</v>
      </c>
      <c r="AB111" s="1004"/>
      <c r="AC111" s="1004"/>
      <c r="AD111" s="1004"/>
      <c r="AE111" s="1005"/>
      <c r="AF111" s="1006" t="s">
        <v>389</v>
      </c>
      <c r="AG111" s="1004"/>
      <c r="AH111" s="1004"/>
      <c r="AI111" s="1004"/>
      <c r="AJ111" s="1005"/>
      <c r="AK111" s="1006" t="s">
        <v>389</v>
      </c>
      <c r="AL111" s="1004"/>
      <c r="AM111" s="1004"/>
      <c r="AN111" s="1004"/>
      <c r="AO111" s="1005"/>
      <c r="AP111" s="1007" t="s">
        <v>432</v>
      </c>
      <c r="AQ111" s="1008"/>
      <c r="AR111" s="1008"/>
      <c r="AS111" s="1008"/>
      <c r="AT111" s="1009"/>
      <c r="AU111" s="970"/>
      <c r="AV111" s="971"/>
      <c r="AW111" s="971"/>
      <c r="AX111" s="971"/>
      <c r="AY111" s="971"/>
      <c r="AZ111" s="1019" t="s">
        <v>433</v>
      </c>
      <c r="BA111" s="1020"/>
      <c r="BB111" s="1020"/>
      <c r="BC111" s="1020"/>
      <c r="BD111" s="1020"/>
      <c r="BE111" s="1020"/>
      <c r="BF111" s="1020"/>
      <c r="BG111" s="1020"/>
      <c r="BH111" s="1020"/>
      <c r="BI111" s="1020"/>
      <c r="BJ111" s="1020"/>
      <c r="BK111" s="1020"/>
      <c r="BL111" s="1020"/>
      <c r="BM111" s="1020"/>
      <c r="BN111" s="1020"/>
      <c r="BO111" s="1020"/>
      <c r="BP111" s="1021"/>
      <c r="BQ111" s="989" t="s">
        <v>434</v>
      </c>
      <c r="BR111" s="990"/>
      <c r="BS111" s="990"/>
      <c r="BT111" s="990"/>
      <c r="BU111" s="990"/>
      <c r="BV111" s="990" t="s">
        <v>432</v>
      </c>
      <c r="BW111" s="990"/>
      <c r="BX111" s="990"/>
      <c r="BY111" s="990"/>
      <c r="BZ111" s="990"/>
      <c r="CA111" s="990" t="s">
        <v>429</v>
      </c>
      <c r="CB111" s="990"/>
      <c r="CC111" s="990"/>
      <c r="CD111" s="990"/>
      <c r="CE111" s="990"/>
      <c r="CF111" s="984" t="s">
        <v>429</v>
      </c>
      <c r="CG111" s="985"/>
      <c r="CH111" s="985"/>
      <c r="CI111" s="985"/>
      <c r="CJ111" s="985"/>
      <c r="CK111" s="1015"/>
      <c r="CL111" s="1016"/>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389</v>
      </c>
      <c r="DH111" s="990"/>
      <c r="DI111" s="990"/>
      <c r="DJ111" s="990"/>
      <c r="DK111" s="990"/>
      <c r="DL111" s="990" t="s">
        <v>429</v>
      </c>
      <c r="DM111" s="990"/>
      <c r="DN111" s="990"/>
      <c r="DO111" s="990"/>
      <c r="DP111" s="990"/>
      <c r="DQ111" s="990" t="s">
        <v>432</v>
      </c>
      <c r="DR111" s="990"/>
      <c r="DS111" s="990"/>
      <c r="DT111" s="990"/>
      <c r="DU111" s="990"/>
      <c r="DV111" s="991" t="s">
        <v>429</v>
      </c>
      <c r="DW111" s="991"/>
      <c r="DX111" s="991"/>
      <c r="DY111" s="991"/>
      <c r="DZ111" s="992"/>
    </row>
    <row r="112" spans="1:131" s="226" customFormat="1" ht="26.25" customHeight="1" x14ac:dyDescent="0.15">
      <c r="A112" s="1022" t="s">
        <v>436</v>
      </c>
      <c r="B112" s="1023"/>
      <c r="C112" s="1020" t="s">
        <v>437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430</v>
      </c>
      <c r="AB112" s="1029"/>
      <c r="AC112" s="1029"/>
      <c r="AD112" s="1029"/>
      <c r="AE112" s="1030"/>
      <c r="AF112" s="1031" t="s">
        <v>429</v>
      </c>
      <c r="AG112" s="1029"/>
      <c r="AH112" s="1029"/>
      <c r="AI112" s="1029"/>
      <c r="AJ112" s="1030"/>
      <c r="AK112" s="1031" t="s">
        <v>430</v>
      </c>
      <c r="AL112" s="1029"/>
      <c r="AM112" s="1029"/>
      <c r="AN112" s="1029"/>
      <c r="AO112" s="1030"/>
      <c r="AP112" s="1032" t="s">
        <v>429</v>
      </c>
      <c r="AQ112" s="1033"/>
      <c r="AR112" s="1033"/>
      <c r="AS112" s="1033"/>
      <c r="AT112" s="1034"/>
      <c r="AU112" s="970"/>
      <c r="AV112" s="971"/>
      <c r="AW112" s="971"/>
      <c r="AX112" s="971"/>
      <c r="AY112" s="971"/>
      <c r="AZ112" s="1019" t="s">
        <v>438</v>
      </c>
      <c r="BA112" s="1020"/>
      <c r="BB112" s="1020"/>
      <c r="BC112" s="1020"/>
      <c r="BD112" s="1020"/>
      <c r="BE112" s="1020"/>
      <c r="BF112" s="1020"/>
      <c r="BG112" s="1020"/>
      <c r="BH112" s="1020"/>
      <c r="BI112" s="1020"/>
      <c r="BJ112" s="1020"/>
      <c r="BK112" s="1020"/>
      <c r="BL112" s="1020"/>
      <c r="BM112" s="1020"/>
      <c r="BN112" s="1020"/>
      <c r="BO112" s="1020"/>
      <c r="BP112" s="1021"/>
      <c r="BQ112" s="989">
        <v>686009</v>
      </c>
      <c r="BR112" s="990"/>
      <c r="BS112" s="990"/>
      <c r="BT112" s="990"/>
      <c r="BU112" s="990"/>
      <c r="BV112" s="990">
        <v>663170</v>
      </c>
      <c r="BW112" s="990"/>
      <c r="BX112" s="990"/>
      <c r="BY112" s="990"/>
      <c r="BZ112" s="990"/>
      <c r="CA112" s="990">
        <v>549175</v>
      </c>
      <c r="CB112" s="990"/>
      <c r="CC112" s="990"/>
      <c r="CD112" s="990"/>
      <c r="CE112" s="990"/>
      <c r="CF112" s="984">
        <v>40.9</v>
      </c>
      <c r="CG112" s="985"/>
      <c r="CH112" s="985"/>
      <c r="CI112" s="985"/>
      <c r="CJ112" s="985"/>
      <c r="CK112" s="1015"/>
      <c r="CL112" s="1016"/>
      <c r="CM112" s="986" t="s">
        <v>439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389</v>
      </c>
      <c r="DH112" s="990"/>
      <c r="DI112" s="990"/>
      <c r="DJ112" s="990"/>
      <c r="DK112" s="990"/>
      <c r="DL112" s="990" t="s">
        <v>434</v>
      </c>
      <c r="DM112" s="990"/>
      <c r="DN112" s="990"/>
      <c r="DO112" s="990"/>
      <c r="DP112" s="990"/>
      <c r="DQ112" s="990" t="s">
        <v>432</v>
      </c>
      <c r="DR112" s="990"/>
      <c r="DS112" s="990"/>
      <c r="DT112" s="990"/>
      <c r="DU112" s="990"/>
      <c r="DV112" s="991" t="s">
        <v>429</v>
      </c>
      <c r="DW112" s="991"/>
      <c r="DX112" s="991"/>
      <c r="DY112" s="991"/>
      <c r="DZ112" s="992"/>
    </row>
    <row r="113" spans="1:130" s="226" customFormat="1" ht="26.25" customHeight="1" x14ac:dyDescent="0.15">
      <c r="A113" s="1024"/>
      <c r="B113" s="1025"/>
      <c r="C113" s="1020" t="s">
        <v>440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65162</v>
      </c>
      <c r="AB113" s="1004"/>
      <c r="AC113" s="1004"/>
      <c r="AD113" s="1004"/>
      <c r="AE113" s="1005"/>
      <c r="AF113" s="1006">
        <v>61464</v>
      </c>
      <c r="AG113" s="1004"/>
      <c r="AH113" s="1004"/>
      <c r="AI113" s="1004"/>
      <c r="AJ113" s="1005"/>
      <c r="AK113" s="1006">
        <v>57187</v>
      </c>
      <c r="AL113" s="1004"/>
      <c r="AM113" s="1004"/>
      <c r="AN113" s="1004"/>
      <c r="AO113" s="1005"/>
      <c r="AP113" s="1007">
        <v>4.3</v>
      </c>
      <c r="AQ113" s="1008"/>
      <c r="AR113" s="1008"/>
      <c r="AS113" s="1008"/>
      <c r="AT113" s="1009"/>
      <c r="AU113" s="970"/>
      <c r="AV113" s="971"/>
      <c r="AW113" s="971"/>
      <c r="AX113" s="971"/>
      <c r="AY113" s="971"/>
      <c r="AZ113" s="1019" t="s">
        <v>441</v>
      </c>
      <c r="BA113" s="1020"/>
      <c r="BB113" s="1020"/>
      <c r="BC113" s="1020"/>
      <c r="BD113" s="1020"/>
      <c r="BE113" s="1020"/>
      <c r="BF113" s="1020"/>
      <c r="BG113" s="1020"/>
      <c r="BH113" s="1020"/>
      <c r="BI113" s="1020"/>
      <c r="BJ113" s="1020"/>
      <c r="BK113" s="1020"/>
      <c r="BL113" s="1020"/>
      <c r="BM113" s="1020"/>
      <c r="BN113" s="1020"/>
      <c r="BO113" s="1020"/>
      <c r="BP113" s="1021"/>
      <c r="BQ113" s="989">
        <v>148784</v>
      </c>
      <c r="BR113" s="990"/>
      <c r="BS113" s="990"/>
      <c r="BT113" s="990"/>
      <c r="BU113" s="990"/>
      <c r="BV113" s="990">
        <v>138975</v>
      </c>
      <c r="BW113" s="990"/>
      <c r="BX113" s="990"/>
      <c r="BY113" s="990"/>
      <c r="BZ113" s="990"/>
      <c r="CA113" s="990">
        <v>127135</v>
      </c>
      <c r="CB113" s="990"/>
      <c r="CC113" s="990"/>
      <c r="CD113" s="990"/>
      <c r="CE113" s="990"/>
      <c r="CF113" s="984">
        <v>9.5</v>
      </c>
      <c r="CG113" s="985"/>
      <c r="CH113" s="985"/>
      <c r="CI113" s="985"/>
      <c r="CJ113" s="985"/>
      <c r="CK113" s="1015"/>
      <c r="CL113" s="1016"/>
      <c r="CM113" s="986" t="s">
        <v>442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432</v>
      </c>
      <c r="DH113" s="1029"/>
      <c r="DI113" s="1029"/>
      <c r="DJ113" s="1029"/>
      <c r="DK113" s="1030"/>
      <c r="DL113" s="1031" t="s">
        <v>389</v>
      </c>
      <c r="DM113" s="1029"/>
      <c r="DN113" s="1029"/>
      <c r="DO113" s="1029"/>
      <c r="DP113" s="1030"/>
      <c r="DQ113" s="1031" t="s">
        <v>389</v>
      </c>
      <c r="DR113" s="1029"/>
      <c r="DS113" s="1029"/>
      <c r="DT113" s="1029"/>
      <c r="DU113" s="1030"/>
      <c r="DV113" s="1032" t="s">
        <v>429</v>
      </c>
      <c r="DW113" s="1033"/>
      <c r="DX113" s="1033"/>
      <c r="DY113" s="1033"/>
      <c r="DZ113" s="1034"/>
    </row>
    <row r="114" spans="1:130" s="226" customFormat="1" ht="26.25" customHeight="1" x14ac:dyDescent="0.15">
      <c r="A114" s="1024"/>
      <c r="B114" s="1025"/>
      <c r="C114" s="1020" t="s">
        <v>443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16752</v>
      </c>
      <c r="AB114" s="1029"/>
      <c r="AC114" s="1029"/>
      <c r="AD114" s="1029"/>
      <c r="AE114" s="1030"/>
      <c r="AF114" s="1031">
        <v>17266</v>
      </c>
      <c r="AG114" s="1029"/>
      <c r="AH114" s="1029"/>
      <c r="AI114" s="1029"/>
      <c r="AJ114" s="1030"/>
      <c r="AK114" s="1031">
        <v>22987</v>
      </c>
      <c r="AL114" s="1029"/>
      <c r="AM114" s="1029"/>
      <c r="AN114" s="1029"/>
      <c r="AO114" s="1030"/>
      <c r="AP114" s="1032">
        <v>1.7</v>
      </c>
      <c r="AQ114" s="1033"/>
      <c r="AR114" s="1033"/>
      <c r="AS114" s="1033"/>
      <c r="AT114" s="1034"/>
      <c r="AU114" s="970"/>
      <c r="AV114" s="971"/>
      <c r="AW114" s="971"/>
      <c r="AX114" s="971"/>
      <c r="AY114" s="971"/>
      <c r="AZ114" s="1019" t="s">
        <v>444</v>
      </c>
      <c r="BA114" s="1020"/>
      <c r="BB114" s="1020"/>
      <c r="BC114" s="1020"/>
      <c r="BD114" s="1020"/>
      <c r="BE114" s="1020"/>
      <c r="BF114" s="1020"/>
      <c r="BG114" s="1020"/>
      <c r="BH114" s="1020"/>
      <c r="BI114" s="1020"/>
      <c r="BJ114" s="1020"/>
      <c r="BK114" s="1020"/>
      <c r="BL114" s="1020"/>
      <c r="BM114" s="1020"/>
      <c r="BN114" s="1020"/>
      <c r="BO114" s="1020"/>
      <c r="BP114" s="1021"/>
      <c r="BQ114" s="989">
        <v>578689</v>
      </c>
      <c r="BR114" s="990"/>
      <c r="BS114" s="990"/>
      <c r="BT114" s="990"/>
      <c r="BU114" s="990"/>
      <c r="BV114" s="990">
        <v>518641</v>
      </c>
      <c r="BW114" s="990"/>
      <c r="BX114" s="990"/>
      <c r="BY114" s="990"/>
      <c r="BZ114" s="990"/>
      <c r="CA114" s="990">
        <v>495543</v>
      </c>
      <c r="CB114" s="990"/>
      <c r="CC114" s="990"/>
      <c r="CD114" s="990"/>
      <c r="CE114" s="990"/>
      <c r="CF114" s="984">
        <v>36.9</v>
      </c>
      <c r="CG114" s="985"/>
      <c r="CH114" s="985"/>
      <c r="CI114" s="985"/>
      <c r="CJ114" s="985"/>
      <c r="CK114" s="1015"/>
      <c r="CL114" s="1016"/>
      <c r="CM114" s="986" t="s">
        <v>445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432</v>
      </c>
      <c r="DH114" s="1029"/>
      <c r="DI114" s="1029"/>
      <c r="DJ114" s="1029"/>
      <c r="DK114" s="1030"/>
      <c r="DL114" s="1031" t="s">
        <v>389</v>
      </c>
      <c r="DM114" s="1029"/>
      <c r="DN114" s="1029"/>
      <c r="DO114" s="1029"/>
      <c r="DP114" s="1030"/>
      <c r="DQ114" s="1031" t="s">
        <v>429</v>
      </c>
      <c r="DR114" s="1029"/>
      <c r="DS114" s="1029"/>
      <c r="DT114" s="1029"/>
      <c r="DU114" s="1030"/>
      <c r="DV114" s="1032" t="s">
        <v>432</v>
      </c>
      <c r="DW114" s="1033"/>
      <c r="DX114" s="1033"/>
      <c r="DY114" s="1033"/>
      <c r="DZ114" s="1034"/>
    </row>
    <row r="115" spans="1:130" s="226" customFormat="1" ht="26.25" customHeight="1" x14ac:dyDescent="0.15">
      <c r="A115" s="1024"/>
      <c r="B115" s="1025"/>
      <c r="C115" s="1020" t="s">
        <v>446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429</v>
      </c>
      <c r="AB115" s="1004"/>
      <c r="AC115" s="1004"/>
      <c r="AD115" s="1004"/>
      <c r="AE115" s="1005"/>
      <c r="AF115" s="1006" t="s">
        <v>429</v>
      </c>
      <c r="AG115" s="1004"/>
      <c r="AH115" s="1004"/>
      <c r="AI115" s="1004"/>
      <c r="AJ115" s="1005"/>
      <c r="AK115" s="1006" t="s">
        <v>432</v>
      </c>
      <c r="AL115" s="1004"/>
      <c r="AM115" s="1004"/>
      <c r="AN115" s="1004"/>
      <c r="AO115" s="1005"/>
      <c r="AP115" s="1007" t="s">
        <v>429</v>
      </c>
      <c r="AQ115" s="1008"/>
      <c r="AR115" s="1008"/>
      <c r="AS115" s="1008"/>
      <c r="AT115" s="1009"/>
      <c r="AU115" s="970"/>
      <c r="AV115" s="971"/>
      <c r="AW115" s="971"/>
      <c r="AX115" s="971"/>
      <c r="AY115" s="971"/>
      <c r="AZ115" s="1019" t="s">
        <v>447</v>
      </c>
      <c r="BA115" s="1020"/>
      <c r="BB115" s="1020"/>
      <c r="BC115" s="1020"/>
      <c r="BD115" s="1020"/>
      <c r="BE115" s="1020"/>
      <c r="BF115" s="1020"/>
      <c r="BG115" s="1020"/>
      <c r="BH115" s="1020"/>
      <c r="BI115" s="1020"/>
      <c r="BJ115" s="1020"/>
      <c r="BK115" s="1020"/>
      <c r="BL115" s="1020"/>
      <c r="BM115" s="1020"/>
      <c r="BN115" s="1020"/>
      <c r="BO115" s="1020"/>
      <c r="BP115" s="1021"/>
      <c r="BQ115" s="989" t="s">
        <v>429</v>
      </c>
      <c r="BR115" s="990"/>
      <c r="BS115" s="990"/>
      <c r="BT115" s="990"/>
      <c r="BU115" s="990"/>
      <c r="BV115" s="990" t="s">
        <v>429</v>
      </c>
      <c r="BW115" s="990"/>
      <c r="BX115" s="990"/>
      <c r="BY115" s="990"/>
      <c r="BZ115" s="990"/>
      <c r="CA115" s="990" t="s">
        <v>429</v>
      </c>
      <c r="CB115" s="990"/>
      <c r="CC115" s="990"/>
      <c r="CD115" s="990"/>
      <c r="CE115" s="990"/>
      <c r="CF115" s="984" t="s">
        <v>429</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389</v>
      </c>
      <c r="DH115" s="1029"/>
      <c r="DI115" s="1029"/>
      <c r="DJ115" s="1029"/>
      <c r="DK115" s="1030"/>
      <c r="DL115" s="1031" t="s">
        <v>389</v>
      </c>
      <c r="DM115" s="1029"/>
      <c r="DN115" s="1029"/>
      <c r="DO115" s="1029"/>
      <c r="DP115" s="1030"/>
      <c r="DQ115" s="1031" t="s">
        <v>430</v>
      </c>
      <c r="DR115" s="1029"/>
      <c r="DS115" s="1029"/>
      <c r="DT115" s="1029"/>
      <c r="DU115" s="1030"/>
      <c r="DV115" s="1032" t="s">
        <v>432</v>
      </c>
      <c r="DW115" s="1033"/>
      <c r="DX115" s="1033"/>
      <c r="DY115" s="1033"/>
      <c r="DZ115" s="1034"/>
    </row>
    <row r="116" spans="1:130" s="226" customFormat="1" ht="26.25" customHeight="1" x14ac:dyDescent="0.15">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397</v>
      </c>
      <c r="AB116" s="1029"/>
      <c r="AC116" s="1029"/>
      <c r="AD116" s="1029"/>
      <c r="AE116" s="1030"/>
      <c r="AF116" s="1031">
        <v>585</v>
      </c>
      <c r="AG116" s="1029"/>
      <c r="AH116" s="1029"/>
      <c r="AI116" s="1029"/>
      <c r="AJ116" s="1030"/>
      <c r="AK116" s="1031" t="s">
        <v>429</v>
      </c>
      <c r="AL116" s="1029"/>
      <c r="AM116" s="1029"/>
      <c r="AN116" s="1029"/>
      <c r="AO116" s="1030"/>
      <c r="AP116" s="1032" t="s">
        <v>389</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432</v>
      </c>
      <c r="BR116" s="990"/>
      <c r="BS116" s="990"/>
      <c r="BT116" s="990"/>
      <c r="BU116" s="990"/>
      <c r="BV116" s="990" t="s">
        <v>430</v>
      </c>
      <c r="BW116" s="990"/>
      <c r="BX116" s="990"/>
      <c r="BY116" s="990"/>
      <c r="BZ116" s="990"/>
      <c r="CA116" s="990" t="s">
        <v>430</v>
      </c>
      <c r="CB116" s="990"/>
      <c r="CC116" s="990"/>
      <c r="CD116" s="990"/>
      <c r="CE116" s="990"/>
      <c r="CF116" s="984" t="s">
        <v>389</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430</v>
      </c>
      <c r="DH116" s="1029"/>
      <c r="DI116" s="1029"/>
      <c r="DJ116" s="1029"/>
      <c r="DK116" s="1030"/>
      <c r="DL116" s="1031" t="s">
        <v>429</v>
      </c>
      <c r="DM116" s="1029"/>
      <c r="DN116" s="1029"/>
      <c r="DO116" s="1029"/>
      <c r="DP116" s="1030"/>
      <c r="DQ116" s="1031" t="s">
        <v>389</v>
      </c>
      <c r="DR116" s="1029"/>
      <c r="DS116" s="1029"/>
      <c r="DT116" s="1029"/>
      <c r="DU116" s="1030"/>
      <c r="DV116" s="1032" t="s">
        <v>432</v>
      </c>
      <c r="DW116" s="1033"/>
      <c r="DX116" s="1033"/>
      <c r="DY116" s="1033"/>
      <c r="DZ116" s="1034"/>
    </row>
    <row r="117" spans="1:130" s="226" customFormat="1" ht="26.25" customHeight="1" x14ac:dyDescent="0.15">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330656</v>
      </c>
      <c r="AB117" s="1047"/>
      <c r="AC117" s="1047"/>
      <c r="AD117" s="1047"/>
      <c r="AE117" s="1048"/>
      <c r="AF117" s="1049">
        <v>354419</v>
      </c>
      <c r="AG117" s="1047"/>
      <c r="AH117" s="1047"/>
      <c r="AI117" s="1047"/>
      <c r="AJ117" s="1048"/>
      <c r="AK117" s="1049">
        <v>368594</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454</v>
      </c>
      <c r="BR117" s="990"/>
      <c r="BS117" s="990"/>
      <c r="BT117" s="990"/>
      <c r="BU117" s="990"/>
      <c r="BV117" s="990" t="s">
        <v>429</v>
      </c>
      <c r="BW117" s="990"/>
      <c r="BX117" s="990"/>
      <c r="BY117" s="990"/>
      <c r="BZ117" s="990"/>
      <c r="CA117" s="990" t="s">
        <v>454</v>
      </c>
      <c r="CB117" s="990"/>
      <c r="CC117" s="990"/>
      <c r="CD117" s="990"/>
      <c r="CE117" s="990"/>
      <c r="CF117" s="984" t="s">
        <v>432</v>
      </c>
      <c r="CG117" s="985"/>
      <c r="CH117" s="985"/>
      <c r="CI117" s="985"/>
      <c r="CJ117" s="985"/>
      <c r="CK117" s="1015"/>
      <c r="CL117" s="1016"/>
      <c r="CM117" s="986" t="s">
        <v>455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432</v>
      </c>
      <c r="DH117" s="1029"/>
      <c r="DI117" s="1029"/>
      <c r="DJ117" s="1029"/>
      <c r="DK117" s="1030"/>
      <c r="DL117" s="1031" t="s">
        <v>456</v>
      </c>
      <c r="DM117" s="1029"/>
      <c r="DN117" s="1029"/>
      <c r="DO117" s="1029"/>
      <c r="DP117" s="1030"/>
      <c r="DQ117" s="1031" t="s">
        <v>454</v>
      </c>
      <c r="DR117" s="1029"/>
      <c r="DS117" s="1029"/>
      <c r="DT117" s="1029"/>
      <c r="DU117" s="1030"/>
      <c r="DV117" s="1032" t="s">
        <v>232</v>
      </c>
      <c r="DW117" s="1033"/>
      <c r="DX117" s="1033"/>
      <c r="DY117" s="1033"/>
      <c r="DZ117" s="1034"/>
    </row>
    <row r="118" spans="1:130" s="226" customFormat="1" ht="26.25" customHeight="1" x14ac:dyDescent="0.15">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304</v>
      </c>
      <c r="AG118" s="955"/>
      <c r="AH118" s="955"/>
      <c r="AI118" s="955"/>
      <c r="AJ118" s="956"/>
      <c r="AK118" s="954" t="s">
        <v>303</v>
      </c>
      <c r="AL118" s="955"/>
      <c r="AM118" s="955"/>
      <c r="AN118" s="955"/>
      <c r="AO118" s="956"/>
      <c r="AP118" s="1041" t="s">
        <v>423</v>
      </c>
      <c r="AQ118" s="1042"/>
      <c r="AR118" s="1042"/>
      <c r="AS118" s="1042"/>
      <c r="AT118" s="1043"/>
      <c r="AU118" s="970"/>
      <c r="AV118" s="971"/>
      <c r="AW118" s="971"/>
      <c r="AX118" s="971"/>
      <c r="AY118" s="971"/>
      <c r="AZ118" s="1044" t="s">
        <v>457</v>
      </c>
      <c r="BA118" s="1035"/>
      <c r="BB118" s="1035"/>
      <c r="BC118" s="1035"/>
      <c r="BD118" s="1035"/>
      <c r="BE118" s="1035"/>
      <c r="BF118" s="1035"/>
      <c r="BG118" s="1035"/>
      <c r="BH118" s="1035"/>
      <c r="BI118" s="1035"/>
      <c r="BJ118" s="1035"/>
      <c r="BK118" s="1035"/>
      <c r="BL118" s="1035"/>
      <c r="BM118" s="1035"/>
      <c r="BN118" s="1035"/>
      <c r="BO118" s="1035"/>
      <c r="BP118" s="1036"/>
      <c r="BQ118" s="1067" t="s">
        <v>432</v>
      </c>
      <c r="BR118" s="1068"/>
      <c r="BS118" s="1068"/>
      <c r="BT118" s="1068"/>
      <c r="BU118" s="1068"/>
      <c r="BV118" s="1068" t="s">
        <v>432</v>
      </c>
      <c r="BW118" s="1068"/>
      <c r="BX118" s="1068"/>
      <c r="BY118" s="1068"/>
      <c r="BZ118" s="1068"/>
      <c r="CA118" s="1068" t="s">
        <v>432</v>
      </c>
      <c r="CB118" s="1068"/>
      <c r="CC118" s="1068"/>
      <c r="CD118" s="1068"/>
      <c r="CE118" s="1068"/>
      <c r="CF118" s="984" t="s">
        <v>432</v>
      </c>
      <c r="CG118" s="985"/>
      <c r="CH118" s="985"/>
      <c r="CI118" s="985"/>
      <c r="CJ118" s="985"/>
      <c r="CK118" s="1015"/>
      <c r="CL118" s="1016"/>
      <c r="CM118" s="986" t="s">
        <v>458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459</v>
      </c>
      <c r="DH118" s="1029"/>
      <c r="DI118" s="1029"/>
      <c r="DJ118" s="1029"/>
      <c r="DK118" s="1030"/>
      <c r="DL118" s="1031" t="s">
        <v>456</v>
      </c>
      <c r="DM118" s="1029"/>
      <c r="DN118" s="1029"/>
      <c r="DO118" s="1029"/>
      <c r="DP118" s="1030"/>
      <c r="DQ118" s="1031" t="s">
        <v>454</v>
      </c>
      <c r="DR118" s="1029"/>
      <c r="DS118" s="1029"/>
      <c r="DT118" s="1029"/>
      <c r="DU118" s="1030"/>
      <c r="DV118" s="1032" t="s">
        <v>432</v>
      </c>
      <c r="DW118" s="1033"/>
      <c r="DX118" s="1033"/>
      <c r="DY118" s="1033"/>
      <c r="DZ118" s="1034"/>
    </row>
    <row r="119" spans="1:130" s="226" customFormat="1" ht="26.25" customHeight="1" x14ac:dyDescent="0.15">
      <c r="A119" s="1129"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432</v>
      </c>
      <c r="AB119" s="962"/>
      <c r="AC119" s="962"/>
      <c r="AD119" s="962"/>
      <c r="AE119" s="963"/>
      <c r="AF119" s="964" t="s">
        <v>456</v>
      </c>
      <c r="AG119" s="962"/>
      <c r="AH119" s="962"/>
      <c r="AI119" s="962"/>
      <c r="AJ119" s="963"/>
      <c r="AK119" s="964" t="s">
        <v>432</v>
      </c>
      <c r="AL119" s="962"/>
      <c r="AM119" s="962"/>
      <c r="AN119" s="962"/>
      <c r="AO119" s="963"/>
      <c r="AP119" s="965" t="s">
        <v>432</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460</v>
      </c>
      <c r="BP119" s="1076"/>
      <c r="BQ119" s="1067">
        <v>4519558</v>
      </c>
      <c r="BR119" s="1068"/>
      <c r="BS119" s="1068"/>
      <c r="BT119" s="1068"/>
      <c r="BU119" s="1068"/>
      <c r="BV119" s="1068">
        <v>4415607</v>
      </c>
      <c r="BW119" s="1068"/>
      <c r="BX119" s="1068"/>
      <c r="BY119" s="1068"/>
      <c r="BZ119" s="1068"/>
      <c r="CA119" s="1068">
        <v>4159820</v>
      </c>
      <c r="CB119" s="1068"/>
      <c r="CC119" s="1068"/>
      <c r="CD119" s="1068"/>
      <c r="CE119" s="1068"/>
      <c r="CF119" s="1069"/>
      <c r="CG119" s="1070"/>
      <c r="CH119" s="1070"/>
      <c r="CI119" s="1070"/>
      <c r="CJ119" s="1071"/>
      <c r="CK119" s="1017"/>
      <c r="CL119" s="1018"/>
      <c r="CM119" s="1072" t="s">
        <v>461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456</v>
      </c>
      <c r="DH119" s="1054"/>
      <c r="DI119" s="1054"/>
      <c r="DJ119" s="1054"/>
      <c r="DK119" s="1055"/>
      <c r="DL119" s="1053" t="s">
        <v>432</v>
      </c>
      <c r="DM119" s="1054"/>
      <c r="DN119" s="1054"/>
      <c r="DO119" s="1054"/>
      <c r="DP119" s="1055"/>
      <c r="DQ119" s="1053" t="s">
        <v>429</v>
      </c>
      <c r="DR119" s="1054"/>
      <c r="DS119" s="1054"/>
      <c r="DT119" s="1054"/>
      <c r="DU119" s="1055"/>
      <c r="DV119" s="1056" t="s">
        <v>432</v>
      </c>
      <c r="DW119" s="1057"/>
      <c r="DX119" s="1057"/>
      <c r="DY119" s="1057"/>
      <c r="DZ119" s="1058"/>
    </row>
    <row r="120" spans="1:130" s="226" customFormat="1" ht="26.25" customHeight="1" x14ac:dyDescent="0.15">
      <c r="A120" s="1130"/>
      <c r="B120" s="1016"/>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432</v>
      </c>
      <c r="AB120" s="1029"/>
      <c r="AC120" s="1029"/>
      <c r="AD120" s="1029"/>
      <c r="AE120" s="1030"/>
      <c r="AF120" s="1031" t="s">
        <v>456</v>
      </c>
      <c r="AG120" s="1029"/>
      <c r="AH120" s="1029"/>
      <c r="AI120" s="1029"/>
      <c r="AJ120" s="1030"/>
      <c r="AK120" s="1031" t="s">
        <v>432</v>
      </c>
      <c r="AL120" s="1029"/>
      <c r="AM120" s="1029"/>
      <c r="AN120" s="1029"/>
      <c r="AO120" s="1030"/>
      <c r="AP120" s="1032" t="s">
        <v>456</v>
      </c>
      <c r="AQ120" s="1033"/>
      <c r="AR120" s="1033"/>
      <c r="AS120" s="1033"/>
      <c r="AT120" s="1034"/>
      <c r="AU120" s="1059" t="s">
        <v>462</v>
      </c>
      <c r="AV120" s="1060"/>
      <c r="AW120" s="1060"/>
      <c r="AX120" s="1060"/>
      <c r="AY120" s="1061"/>
      <c r="AZ120" s="1010" t="s">
        <v>463</v>
      </c>
      <c r="BA120" s="959"/>
      <c r="BB120" s="959"/>
      <c r="BC120" s="959"/>
      <c r="BD120" s="959"/>
      <c r="BE120" s="959"/>
      <c r="BF120" s="959"/>
      <c r="BG120" s="959"/>
      <c r="BH120" s="959"/>
      <c r="BI120" s="959"/>
      <c r="BJ120" s="959"/>
      <c r="BK120" s="959"/>
      <c r="BL120" s="959"/>
      <c r="BM120" s="959"/>
      <c r="BN120" s="959"/>
      <c r="BO120" s="959"/>
      <c r="BP120" s="960"/>
      <c r="BQ120" s="996">
        <v>1683812</v>
      </c>
      <c r="BR120" s="997"/>
      <c r="BS120" s="997"/>
      <c r="BT120" s="997"/>
      <c r="BU120" s="997"/>
      <c r="BV120" s="997">
        <v>1531955</v>
      </c>
      <c r="BW120" s="997"/>
      <c r="BX120" s="997"/>
      <c r="BY120" s="997"/>
      <c r="BZ120" s="997"/>
      <c r="CA120" s="997">
        <v>1450027</v>
      </c>
      <c r="CB120" s="997"/>
      <c r="CC120" s="997"/>
      <c r="CD120" s="997"/>
      <c r="CE120" s="997"/>
      <c r="CF120" s="1011">
        <v>107.9</v>
      </c>
      <c r="CG120" s="1012"/>
      <c r="CH120" s="1012"/>
      <c r="CI120" s="1012"/>
      <c r="CJ120" s="1012"/>
      <c r="CK120" s="1077" t="s">
        <v>464</v>
      </c>
      <c r="CL120" s="1078"/>
      <c r="CM120" s="1078"/>
      <c r="CN120" s="1078"/>
      <c r="CO120" s="1079"/>
      <c r="CP120" s="1085" t="s">
        <v>465</v>
      </c>
      <c r="CQ120" s="1086"/>
      <c r="CR120" s="1086"/>
      <c r="CS120" s="1086"/>
      <c r="CT120" s="1086"/>
      <c r="CU120" s="1086"/>
      <c r="CV120" s="1086"/>
      <c r="CW120" s="1086"/>
      <c r="CX120" s="1086"/>
      <c r="CY120" s="1086"/>
      <c r="CZ120" s="1086"/>
      <c r="DA120" s="1086"/>
      <c r="DB120" s="1086"/>
      <c r="DC120" s="1086"/>
      <c r="DD120" s="1086"/>
      <c r="DE120" s="1086"/>
      <c r="DF120" s="1087"/>
      <c r="DG120" s="996">
        <v>320885</v>
      </c>
      <c r="DH120" s="997"/>
      <c r="DI120" s="997"/>
      <c r="DJ120" s="997"/>
      <c r="DK120" s="997"/>
      <c r="DL120" s="997">
        <v>367673</v>
      </c>
      <c r="DM120" s="997"/>
      <c r="DN120" s="997"/>
      <c r="DO120" s="997"/>
      <c r="DP120" s="997"/>
      <c r="DQ120" s="997">
        <v>324189</v>
      </c>
      <c r="DR120" s="997"/>
      <c r="DS120" s="997"/>
      <c r="DT120" s="997"/>
      <c r="DU120" s="997"/>
      <c r="DV120" s="998">
        <v>24.1</v>
      </c>
      <c r="DW120" s="998"/>
      <c r="DX120" s="998"/>
      <c r="DY120" s="998"/>
      <c r="DZ120" s="999"/>
    </row>
    <row r="121" spans="1:130" s="226" customFormat="1" ht="26.25" customHeight="1" x14ac:dyDescent="0.15">
      <c r="A121" s="1130"/>
      <c r="B121" s="1016"/>
      <c r="C121" s="1037" t="s">
        <v>466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432</v>
      </c>
      <c r="AB121" s="1029"/>
      <c r="AC121" s="1029"/>
      <c r="AD121" s="1029"/>
      <c r="AE121" s="1030"/>
      <c r="AF121" s="1031" t="s">
        <v>432</v>
      </c>
      <c r="AG121" s="1029"/>
      <c r="AH121" s="1029"/>
      <c r="AI121" s="1029"/>
      <c r="AJ121" s="1030"/>
      <c r="AK121" s="1031" t="s">
        <v>432</v>
      </c>
      <c r="AL121" s="1029"/>
      <c r="AM121" s="1029"/>
      <c r="AN121" s="1029"/>
      <c r="AO121" s="1030"/>
      <c r="AP121" s="1032" t="s">
        <v>432</v>
      </c>
      <c r="AQ121" s="1033"/>
      <c r="AR121" s="1033"/>
      <c r="AS121" s="1033"/>
      <c r="AT121" s="1034"/>
      <c r="AU121" s="1062"/>
      <c r="AV121" s="1063"/>
      <c r="AW121" s="1063"/>
      <c r="AX121" s="1063"/>
      <c r="AY121" s="1064"/>
      <c r="AZ121" s="1019" t="s">
        <v>467</v>
      </c>
      <c r="BA121" s="1020"/>
      <c r="BB121" s="1020"/>
      <c r="BC121" s="1020"/>
      <c r="BD121" s="1020"/>
      <c r="BE121" s="1020"/>
      <c r="BF121" s="1020"/>
      <c r="BG121" s="1020"/>
      <c r="BH121" s="1020"/>
      <c r="BI121" s="1020"/>
      <c r="BJ121" s="1020"/>
      <c r="BK121" s="1020"/>
      <c r="BL121" s="1020"/>
      <c r="BM121" s="1020"/>
      <c r="BN121" s="1020"/>
      <c r="BO121" s="1020"/>
      <c r="BP121" s="1021"/>
      <c r="BQ121" s="989">
        <v>2248</v>
      </c>
      <c r="BR121" s="990"/>
      <c r="BS121" s="990"/>
      <c r="BT121" s="990"/>
      <c r="BU121" s="990"/>
      <c r="BV121" s="990">
        <v>1248</v>
      </c>
      <c r="BW121" s="990"/>
      <c r="BX121" s="990"/>
      <c r="BY121" s="990"/>
      <c r="BZ121" s="990"/>
      <c r="CA121" s="990">
        <v>745</v>
      </c>
      <c r="CB121" s="990"/>
      <c r="CC121" s="990"/>
      <c r="CD121" s="990"/>
      <c r="CE121" s="990"/>
      <c r="CF121" s="984">
        <v>0.1</v>
      </c>
      <c r="CG121" s="985"/>
      <c r="CH121" s="985"/>
      <c r="CI121" s="985"/>
      <c r="CJ121" s="985"/>
      <c r="CK121" s="1080"/>
      <c r="CL121" s="1081"/>
      <c r="CM121" s="1081"/>
      <c r="CN121" s="1081"/>
      <c r="CO121" s="1082"/>
      <c r="CP121" s="1090" t="s">
        <v>468</v>
      </c>
      <c r="CQ121" s="1091"/>
      <c r="CR121" s="1091"/>
      <c r="CS121" s="1091"/>
      <c r="CT121" s="1091"/>
      <c r="CU121" s="1091"/>
      <c r="CV121" s="1091"/>
      <c r="CW121" s="1091"/>
      <c r="CX121" s="1091"/>
      <c r="CY121" s="1091"/>
      <c r="CZ121" s="1091"/>
      <c r="DA121" s="1091"/>
      <c r="DB121" s="1091"/>
      <c r="DC121" s="1091"/>
      <c r="DD121" s="1091"/>
      <c r="DE121" s="1091"/>
      <c r="DF121" s="1092"/>
      <c r="DG121" s="989">
        <v>365124</v>
      </c>
      <c r="DH121" s="990"/>
      <c r="DI121" s="990"/>
      <c r="DJ121" s="990"/>
      <c r="DK121" s="990"/>
      <c r="DL121" s="990">
        <v>295497</v>
      </c>
      <c r="DM121" s="990"/>
      <c r="DN121" s="990"/>
      <c r="DO121" s="990"/>
      <c r="DP121" s="990"/>
      <c r="DQ121" s="990">
        <v>224986</v>
      </c>
      <c r="DR121" s="990"/>
      <c r="DS121" s="990"/>
      <c r="DT121" s="990"/>
      <c r="DU121" s="990"/>
      <c r="DV121" s="991">
        <v>16.7</v>
      </c>
      <c r="DW121" s="991"/>
      <c r="DX121" s="991"/>
      <c r="DY121" s="991"/>
      <c r="DZ121" s="992"/>
    </row>
    <row r="122" spans="1:130" s="226" customFormat="1" ht="26.25" customHeight="1" x14ac:dyDescent="0.15">
      <c r="A122" s="1130"/>
      <c r="B122" s="1016"/>
      <c r="C122" s="986" t="s">
        <v>445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469</v>
      </c>
      <c r="AB122" s="1029"/>
      <c r="AC122" s="1029"/>
      <c r="AD122" s="1029"/>
      <c r="AE122" s="1030"/>
      <c r="AF122" s="1031" t="s">
        <v>432</v>
      </c>
      <c r="AG122" s="1029"/>
      <c r="AH122" s="1029"/>
      <c r="AI122" s="1029"/>
      <c r="AJ122" s="1030"/>
      <c r="AK122" s="1031" t="s">
        <v>432</v>
      </c>
      <c r="AL122" s="1029"/>
      <c r="AM122" s="1029"/>
      <c r="AN122" s="1029"/>
      <c r="AO122" s="1030"/>
      <c r="AP122" s="1032" t="s">
        <v>454</v>
      </c>
      <c r="AQ122" s="1033"/>
      <c r="AR122" s="1033"/>
      <c r="AS122" s="1033"/>
      <c r="AT122" s="1034"/>
      <c r="AU122" s="1062"/>
      <c r="AV122" s="1063"/>
      <c r="AW122" s="1063"/>
      <c r="AX122" s="1063"/>
      <c r="AY122" s="1064"/>
      <c r="AZ122" s="1044" t="s">
        <v>470</v>
      </c>
      <c r="BA122" s="1035"/>
      <c r="BB122" s="1035"/>
      <c r="BC122" s="1035"/>
      <c r="BD122" s="1035"/>
      <c r="BE122" s="1035"/>
      <c r="BF122" s="1035"/>
      <c r="BG122" s="1035"/>
      <c r="BH122" s="1035"/>
      <c r="BI122" s="1035"/>
      <c r="BJ122" s="1035"/>
      <c r="BK122" s="1035"/>
      <c r="BL122" s="1035"/>
      <c r="BM122" s="1035"/>
      <c r="BN122" s="1035"/>
      <c r="BO122" s="1035"/>
      <c r="BP122" s="1036"/>
      <c r="BQ122" s="1067">
        <v>2719385</v>
      </c>
      <c r="BR122" s="1068"/>
      <c r="BS122" s="1068"/>
      <c r="BT122" s="1068"/>
      <c r="BU122" s="1068"/>
      <c r="BV122" s="1068">
        <v>2671200</v>
      </c>
      <c r="BW122" s="1068"/>
      <c r="BX122" s="1068"/>
      <c r="BY122" s="1068"/>
      <c r="BZ122" s="1068"/>
      <c r="CA122" s="1068">
        <v>2581267</v>
      </c>
      <c r="CB122" s="1068"/>
      <c r="CC122" s="1068"/>
      <c r="CD122" s="1068"/>
      <c r="CE122" s="1068"/>
      <c r="CF122" s="1088">
        <v>192</v>
      </c>
      <c r="CG122" s="1089"/>
      <c r="CH122" s="1089"/>
      <c r="CI122" s="1089"/>
      <c r="CJ122" s="1089"/>
      <c r="CK122" s="1080"/>
      <c r="CL122" s="1081"/>
      <c r="CM122" s="1081"/>
      <c r="CN122" s="1081"/>
      <c r="CO122" s="1082"/>
      <c r="CP122" s="1090" t="s">
        <v>471</v>
      </c>
      <c r="CQ122" s="1091"/>
      <c r="CR122" s="1091"/>
      <c r="CS122" s="1091"/>
      <c r="CT122" s="1091"/>
      <c r="CU122" s="1091"/>
      <c r="CV122" s="1091"/>
      <c r="CW122" s="1091"/>
      <c r="CX122" s="1091"/>
      <c r="CY122" s="1091"/>
      <c r="CZ122" s="1091"/>
      <c r="DA122" s="1091"/>
      <c r="DB122" s="1091"/>
      <c r="DC122" s="1091"/>
      <c r="DD122" s="1091"/>
      <c r="DE122" s="1091"/>
      <c r="DF122" s="1092"/>
      <c r="DG122" s="989" t="s">
        <v>432</v>
      </c>
      <c r="DH122" s="990"/>
      <c r="DI122" s="990"/>
      <c r="DJ122" s="990"/>
      <c r="DK122" s="990"/>
      <c r="DL122" s="990" t="s">
        <v>432</v>
      </c>
      <c r="DM122" s="990"/>
      <c r="DN122" s="990"/>
      <c r="DO122" s="990"/>
      <c r="DP122" s="990"/>
      <c r="DQ122" s="990" t="s">
        <v>459</v>
      </c>
      <c r="DR122" s="990"/>
      <c r="DS122" s="990"/>
      <c r="DT122" s="990"/>
      <c r="DU122" s="990"/>
      <c r="DV122" s="991" t="s">
        <v>456</v>
      </c>
      <c r="DW122" s="991"/>
      <c r="DX122" s="991"/>
      <c r="DY122" s="991"/>
      <c r="DZ122" s="992"/>
    </row>
    <row r="123" spans="1:130" s="226" customFormat="1" ht="26.25" customHeight="1" x14ac:dyDescent="0.15">
      <c r="A123" s="1130"/>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432</v>
      </c>
      <c r="AB123" s="1029"/>
      <c r="AC123" s="1029"/>
      <c r="AD123" s="1029"/>
      <c r="AE123" s="1030"/>
      <c r="AF123" s="1031" t="s">
        <v>429</v>
      </c>
      <c r="AG123" s="1029"/>
      <c r="AH123" s="1029"/>
      <c r="AI123" s="1029"/>
      <c r="AJ123" s="1030"/>
      <c r="AK123" s="1031" t="s">
        <v>432</v>
      </c>
      <c r="AL123" s="1029"/>
      <c r="AM123" s="1029"/>
      <c r="AN123" s="1029"/>
      <c r="AO123" s="1030"/>
      <c r="AP123" s="1032" t="s">
        <v>432</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472</v>
      </c>
      <c r="BP123" s="1076"/>
      <c r="BQ123" s="1136">
        <v>4405445</v>
      </c>
      <c r="BR123" s="1102"/>
      <c r="BS123" s="1102"/>
      <c r="BT123" s="1102"/>
      <c r="BU123" s="1102"/>
      <c r="BV123" s="1102">
        <v>4204403</v>
      </c>
      <c r="BW123" s="1102"/>
      <c r="BX123" s="1102"/>
      <c r="BY123" s="1102"/>
      <c r="BZ123" s="1102"/>
      <c r="CA123" s="1102">
        <v>4032039</v>
      </c>
      <c r="CB123" s="1102"/>
      <c r="CC123" s="1102"/>
      <c r="CD123" s="1102"/>
      <c r="CE123" s="1102"/>
      <c r="CF123" s="1069"/>
      <c r="CG123" s="1070"/>
      <c r="CH123" s="1070"/>
      <c r="CI123" s="1070"/>
      <c r="CJ123" s="1071"/>
      <c r="CK123" s="1080"/>
      <c r="CL123" s="1081"/>
      <c r="CM123" s="1081"/>
      <c r="CN123" s="1081"/>
      <c r="CO123" s="1082"/>
      <c r="CP123" s="1090" t="s">
        <v>473</v>
      </c>
      <c r="CQ123" s="1091"/>
      <c r="CR123" s="1091"/>
      <c r="CS123" s="1091"/>
      <c r="CT123" s="1091"/>
      <c r="CU123" s="1091"/>
      <c r="CV123" s="1091"/>
      <c r="CW123" s="1091"/>
      <c r="CX123" s="1091"/>
      <c r="CY123" s="1091"/>
      <c r="CZ123" s="1091"/>
      <c r="DA123" s="1091"/>
      <c r="DB123" s="1091"/>
      <c r="DC123" s="1091"/>
      <c r="DD123" s="1091"/>
      <c r="DE123" s="1091"/>
      <c r="DF123" s="1092"/>
      <c r="DG123" s="1028" t="s">
        <v>432</v>
      </c>
      <c r="DH123" s="1029"/>
      <c r="DI123" s="1029"/>
      <c r="DJ123" s="1029"/>
      <c r="DK123" s="1030"/>
      <c r="DL123" s="1031" t="s">
        <v>432</v>
      </c>
      <c r="DM123" s="1029"/>
      <c r="DN123" s="1029"/>
      <c r="DO123" s="1029"/>
      <c r="DP123" s="1030"/>
      <c r="DQ123" s="1031" t="s">
        <v>432</v>
      </c>
      <c r="DR123" s="1029"/>
      <c r="DS123" s="1029"/>
      <c r="DT123" s="1029"/>
      <c r="DU123" s="1030"/>
      <c r="DV123" s="1032" t="s">
        <v>456</v>
      </c>
      <c r="DW123" s="1033"/>
      <c r="DX123" s="1033"/>
      <c r="DY123" s="1033"/>
      <c r="DZ123" s="1034"/>
    </row>
    <row r="124" spans="1:130" s="226" customFormat="1" ht="26.25" customHeight="1" thickBot="1" x14ac:dyDescent="0.2">
      <c r="A124" s="1130"/>
      <c r="B124" s="1016"/>
      <c r="C124" s="986" t="s">
        <v>455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456</v>
      </c>
      <c r="AB124" s="1029"/>
      <c r="AC124" s="1029"/>
      <c r="AD124" s="1029"/>
      <c r="AE124" s="1030"/>
      <c r="AF124" s="1031" t="s">
        <v>459</v>
      </c>
      <c r="AG124" s="1029"/>
      <c r="AH124" s="1029"/>
      <c r="AI124" s="1029"/>
      <c r="AJ124" s="1030"/>
      <c r="AK124" s="1031" t="s">
        <v>432</v>
      </c>
      <c r="AL124" s="1029"/>
      <c r="AM124" s="1029"/>
      <c r="AN124" s="1029"/>
      <c r="AO124" s="1030"/>
      <c r="AP124" s="1032" t="s">
        <v>456</v>
      </c>
      <c r="AQ124" s="1033"/>
      <c r="AR124" s="1033"/>
      <c r="AS124" s="1033"/>
      <c r="AT124" s="1034"/>
      <c r="AU124" s="1132" t="s">
        <v>474</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7.7</v>
      </c>
      <c r="BR124" s="1098"/>
      <c r="BS124" s="1098"/>
      <c r="BT124" s="1098"/>
      <c r="BU124" s="1098"/>
      <c r="BV124" s="1098">
        <v>15</v>
      </c>
      <c r="BW124" s="1098"/>
      <c r="BX124" s="1098"/>
      <c r="BY124" s="1098"/>
      <c r="BZ124" s="1098"/>
      <c r="CA124" s="1098">
        <v>9.5</v>
      </c>
      <c r="CB124" s="1098"/>
      <c r="CC124" s="1098"/>
      <c r="CD124" s="1098"/>
      <c r="CE124" s="1098"/>
      <c r="CF124" s="1099"/>
      <c r="CG124" s="1100"/>
      <c r="CH124" s="1100"/>
      <c r="CI124" s="1100"/>
      <c r="CJ124" s="1101"/>
      <c r="CK124" s="1083"/>
      <c r="CL124" s="1083"/>
      <c r="CM124" s="1083"/>
      <c r="CN124" s="1083"/>
      <c r="CO124" s="1084"/>
      <c r="CP124" s="1090" t="s">
        <v>475</v>
      </c>
      <c r="CQ124" s="1091"/>
      <c r="CR124" s="1091"/>
      <c r="CS124" s="1091"/>
      <c r="CT124" s="1091"/>
      <c r="CU124" s="1091"/>
      <c r="CV124" s="1091"/>
      <c r="CW124" s="1091"/>
      <c r="CX124" s="1091"/>
      <c r="CY124" s="1091"/>
      <c r="CZ124" s="1091"/>
      <c r="DA124" s="1091"/>
      <c r="DB124" s="1091"/>
      <c r="DC124" s="1091"/>
      <c r="DD124" s="1091"/>
      <c r="DE124" s="1091"/>
      <c r="DF124" s="1092"/>
      <c r="DG124" s="1075" t="s">
        <v>456</v>
      </c>
      <c r="DH124" s="1054"/>
      <c r="DI124" s="1054"/>
      <c r="DJ124" s="1054"/>
      <c r="DK124" s="1055"/>
      <c r="DL124" s="1053" t="s">
        <v>456</v>
      </c>
      <c r="DM124" s="1054"/>
      <c r="DN124" s="1054"/>
      <c r="DO124" s="1054"/>
      <c r="DP124" s="1055"/>
      <c r="DQ124" s="1053" t="s">
        <v>456</v>
      </c>
      <c r="DR124" s="1054"/>
      <c r="DS124" s="1054"/>
      <c r="DT124" s="1054"/>
      <c r="DU124" s="1055"/>
      <c r="DV124" s="1056" t="s">
        <v>432</v>
      </c>
      <c r="DW124" s="1057"/>
      <c r="DX124" s="1057"/>
      <c r="DY124" s="1057"/>
      <c r="DZ124" s="1058"/>
    </row>
    <row r="125" spans="1:130" s="226" customFormat="1" ht="26.25" customHeight="1" x14ac:dyDescent="0.15">
      <c r="A125" s="1130"/>
      <c r="B125" s="1016"/>
      <c r="C125" s="986" t="s">
        <v>458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456</v>
      </c>
      <c r="AB125" s="1029"/>
      <c r="AC125" s="1029"/>
      <c r="AD125" s="1029"/>
      <c r="AE125" s="1030"/>
      <c r="AF125" s="1031" t="s">
        <v>432</v>
      </c>
      <c r="AG125" s="1029"/>
      <c r="AH125" s="1029"/>
      <c r="AI125" s="1029"/>
      <c r="AJ125" s="1030"/>
      <c r="AK125" s="1031" t="s">
        <v>429</v>
      </c>
      <c r="AL125" s="1029"/>
      <c r="AM125" s="1029"/>
      <c r="AN125" s="1029"/>
      <c r="AO125" s="1030"/>
      <c r="AP125" s="1032" t="s">
        <v>432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476</v>
      </c>
      <c r="CL125" s="1078"/>
      <c r="CM125" s="1078"/>
      <c r="CN125" s="1078"/>
      <c r="CO125" s="1079"/>
      <c r="CP125" s="1010" t="s">
        <v>477</v>
      </c>
      <c r="CQ125" s="959"/>
      <c r="CR125" s="959"/>
      <c r="CS125" s="959"/>
      <c r="CT125" s="959"/>
      <c r="CU125" s="959"/>
      <c r="CV125" s="959"/>
      <c r="CW125" s="959"/>
      <c r="CX125" s="959"/>
      <c r="CY125" s="959"/>
      <c r="CZ125" s="959"/>
      <c r="DA125" s="959"/>
      <c r="DB125" s="959"/>
      <c r="DC125" s="959"/>
      <c r="DD125" s="959"/>
      <c r="DE125" s="959"/>
      <c r="DF125" s="960"/>
      <c r="DG125" s="996" t="s">
        <v>432</v>
      </c>
      <c r="DH125" s="997"/>
      <c r="DI125" s="997"/>
      <c r="DJ125" s="997"/>
      <c r="DK125" s="997"/>
      <c r="DL125" s="997" t="s">
        <v>469</v>
      </c>
      <c r="DM125" s="997"/>
      <c r="DN125" s="997"/>
      <c r="DO125" s="997"/>
      <c r="DP125" s="997"/>
      <c r="DQ125" s="997" t="s">
        <v>429</v>
      </c>
      <c r="DR125" s="997"/>
      <c r="DS125" s="997"/>
      <c r="DT125" s="997"/>
      <c r="DU125" s="997"/>
      <c r="DV125" s="998" t="s">
        <v>429</v>
      </c>
      <c r="DW125" s="998"/>
      <c r="DX125" s="998"/>
      <c r="DY125" s="998"/>
      <c r="DZ125" s="999"/>
    </row>
    <row r="126" spans="1:130" s="226" customFormat="1" ht="26.25" customHeight="1" thickBot="1" x14ac:dyDescent="0.2">
      <c r="A126" s="1130"/>
      <c r="B126" s="1016"/>
      <c r="C126" s="986" t="s">
        <v>461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432</v>
      </c>
      <c r="AB126" s="1029"/>
      <c r="AC126" s="1029"/>
      <c r="AD126" s="1029"/>
      <c r="AE126" s="1030"/>
      <c r="AF126" s="1031" t="s">
        <v>432</v>
      </c>
      <c r="AG126" s="1029"/>
      <c r="AH126" s="1029"/>
      <c r="AI126" s="1029"/>
      <c r="AJ126" s="1030"/>
      <c r="AK126" s="1031" t="s">
        <v>469</v>
      </c>
      <c r="AL126" s="1029"/>
      <c r="AM126" s="1029"/>
      <c r="AN126" s="1029"/>
      <c r="AO126" s="1030"/>
      <c r="AP126" s="1032" t="s">
        <v>432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478</v>
      </c>
      <c r="CQ126" s="1020"/>
      <c r="CR126" s="1020"/>
      <c r="CS126" s="1020"/>
      <c r="CT126" s="1020"/>
      <c r="CU126" s="1020"/>
      <c r="CV126" s="1020"/>
      <c r="CW126" s="1020"/>
      <c r="CX126" s="1020"/>
      <c r="CY126" s="1020"/>
      <c r="CZ126" s="1020"/>
      <c r="DA126" s="1020"/>
      <c r="DB126" s="1020"/>
      <c r="DC126" s="1020"/>
      <c r="DD126" s="1020"/>
      <c r="DE126" s="1020"/>
      <c r="DF126" s="1021"/>
      <c r="DG126" s="989" t="s">
        <v>469</v>
      </c>
      <c r="DH126" s="990"/>
      <c r="DI126" s="990"/>
      <c r="DJ126" s="990"/>
      <c r="DK126" s="990"/>
      <c r="DL126" s="990" t="s">
        <v>459</v>
      </c>
      <c r="DM126" s="990"/>
      <c r="DN126" s="990"/>
      <c r="DO126" s="990"/>
      <c r="DP126" s="990"/>
      <c r="DQ126" s="990" t="s">
        <v>432</v>
      </c>
      <c r="DR126" s="990"/>
      <c r="DS126" s="990"/>
      <c r="DT126" s="990"/>
      <c r="DU126" s="990"/>
      <c r="DV126" s="991" t="s">
        <v>432</v>
      </c>
      <c r="DW126" s="991"/>
      <c r="DX126" s="991"/>
      <c r="DY126" s="991"/>
      <c r="DZ126" s="992"/>
    </row>
    <row r="127" spans="1:130" s="226" customFormat="1" ht="26.25" customHeight="1" x14ac:dyDescent="0.15">
      <c r="A127" s="1131"/>
      <c r="B127" s="1018"/>
      <c r="C127" s="1072" t="s">
        <v>479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432</v>
      </c>
      <c r="AB127" s="1029"/>
      <c r="AC127" s="1029"/>
      <c r="AD127" s="1029"/>
      <c r="AE127" s="1030"/>
      <c r="AF127" s="1031" t="s">
        <v>432</v>
      </c>
      <c r="AG127" s="1029"/>
      <c r="AH127" s="1029"/>
      <c r="AI127" s="1029"/>
      <c r="AJ127" s="1030"/>
      <c r="AK127" s="1031" t="s">
        <v>459</v>
      </c>
      <c r="AL127" s="1029"/>
      <c r="AM127" s="1029"/>
      <c r="AN127" s="1029"/>
      <c r="AO127" s="1030"/>
      <c r="AP127" s="1032" t="s">
        <v>429</v>
      </c>
      <c r="AQ127" s="1033"/>
      <c r="AR127" s="1033"/>
      <c r="AS127" s="1033"/>
      <c r="AT127" s="1034"/>
      <c r="AU127" s="262"/>
      <c r="AV127" s="262"/>
      <c r="AW127" s="262"/>
      <c r="AX127" s="1103" t="s">
        <v>480</v>
      </c>
      <c r="AY127" s="1104"/>
      <c r="AZ127" s="1104"/>
      <c r="BA127" s="1104"/>
      <c r="BB127" s="1104"/>
      <c r="BC127" s="1104"/>
      <c r="BD127" s="1104"/>
      <c r="BE127" s="1105"/>
      <c r="BF127" s="1106" t="s">
        <v>481</v>
      </c>
      <c r="BG127" s="1104"/>
      <c r="BH127" s="1104"/>
      <c r="BI127" s="1104"/>
      <c r="BJ127" s="1104"/>
      <c r="BK127" s="1104"/>
      <c r="BL127" s="1105"/>
      <c r="BM127" s="1106" t="s">
        <v>482</v>
      </c>
      <c r="BN127" s="1104"/>
      <c r="BO127" s="1104"/>
      <c r="BP127" s="1104"/>
      <c r="BQ127" s="1104"/>
      <c r="BR127" s="1104"/>
      <c r="BS127" s="1105"/>
      <c r="BT127" s="1106" t="s">
        <v>483</v>
      </c>
      <c r="BU127" s="1104"/>
      <c r="BV127" s="1104"/>
      <c r="BW127" s="1104"/>
      <c r="BX127" s="1104"/>
      <c r="BY127" s="1104"/>
      <c r="BZ127" s="1128"/>
      <c r="CA127" s="262"/>
      <c r="CB127" s="262"/>
      <c r="CC127" s="262"/>
      <c r="CD127" s="263"/>
      <c r="CE127" s="263"/>
      <c r="CF127" s="263"/>
      <c r="CG127" s="260"/>
      <c r="CH127" s="260"/>
      <c r="CI127" s="260"/>
      <c r="CJ127" s="261"/>
      <c r="CK127" s="1094"/>
      <c r="CL127" s="1081"/>
      <c r="CM127" s="1081"/>
      <c r="CN127" s="1081"/>
      <c r="CO127" s="1082"/>
      <c r="CP127" s="1019" t="s">
        <v>484</v>
      </c>
      <c r="CQ127" s="1020"/>
      <c r="CR127" s="1020"/>
      <c r="CS127" s="1020"/>
      <c r="CT127" s="1020"/>
      <c r="CU127" s="1020"/>
      <c r="CV127" s="1020"/>
      <c r="CW127" s="1020"/>
      <c r="CX127" s="1020"/>
      <c r="CY127" s="1020"/>
      <c r="CZ127" s="1020"/>
      <c r="DA127" s="1020"/>
      <c r="DB127" s="1020"/>
      <c r="DC127" s="1020"/>
      <c r="DD127" s="1020"/>
      <c r="DE127" s="1020"/>
      <c r="DF127" s="1021"/>
      <c r="DG127" s="989" t="s">
        <v>469</v>
      </c>
      <c r="DH127" s="990"/>
      <c r="DI127" s="990"/>
      <c r="DJ127" s="990"/>
      <c r="DK127" s="990"/>
      <c r="DL127" s="990" t="s">
        <v>432</v>
      </c>
      <c r="DM127" s="990"/>
      <c r="DN127" s="990"/>
      <c r="DO127" s="990"/>
      <c r="DP127" s="990"/>
      <c r="DQ127" s="990" t="s">
        <v>432</v>
      </c>
      <c r="DR127" s="990"/>
      <c r="DS127" s="990"/>
      <c r="DT127" s="990"/>
      <c r="DU127" s="990"/>
      <c r="DV127" s="991" t="s">
        <v>456</v>
      </c>
      <c r="DW127" s="991"/>
      <c r="DX127" s="991"/>
      <c r="DY127" s="991"/>
      <c r="DZ127" s="992"/>
    </row>
    <row r="128" spans="1:130" s="226" customFormat="1" ht="26.25" customHeight="1" thickBot="1" x14ac:dyDescent="0.2">
      <c r="A128" s="1114" t="s">
        <v>485</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486</v>
      </c>
      <c r="X128" s="1116"/>
      <c r="Y128" s="1116"/>
      <c r="Z128" s="1117"/>
      <c r="AA128" s="1118">
        <v>518</v>
      </c>
      <c r="AB128" s="1119"/>
      <c r="AC128" s="1119"/>
      <c r="AD128" s="1119"/>
      <c r="AE128" s="1120"/>
      <c r="AF128" s="1121">
        <v>518</v>
      </c>
      <c r="AG128" s="1119"/>
      <c r="AH128" s="1119"/>
      <c r="AI128" s="1119"/>
      <c r="AJ128" s="1120"/>
      <c r="AK128" s="1121">
        <v>518</v>
      </c>
      <c r="AL128" s="1119"/>
      <c r="AM128" s="1119"/>
      <c r="AN128" s="1119"/>
      <c r="AO128" s="1120"/>
      <c r="AP128" s="1122"/>
      <c r="AQ128" s="1123"/>
      <c r="AR128" s="1123"/>
      <c r="AS128" s="1123"/>
      <c r="AT128" s="1124"/>
      <c r="AU128" s="262"/>
      <c r="AV128" s="262"/>
      <c r="AW128" s="262"/>
      <c r="AX128" s="958" t="s">
        <v>487</v>
      </c>
      <c r="AY128" s="959"/>
      <c r="AZ128" s="959"/>
      <c r="BA128" s="959"/>
      <c r="BB128" s="959"/>
      <c r="BC128" s="959"/>
      <c r="BD128" s="959"/>
      <c r="BE128" s="960"/>
      <c r="BF128" s="1125" t="s">
        <v>459</v>
      </c>
      <c r="BG128" s="1126"/>
      <c r="BH128" s="1126"/>
      <c r="BI128" s="1126"/>
      <c r="BJ128" s="1126"/>
      <c r="BK128" s="1126"/>
      <c r="BL128" s="1127"/>
      <c r="BM128" s="1125">
        <v>15</v>
      </c>
      <c r="BN128" s="1126"/>
      <c r="BO128" s="1126"/>
      <c r="BP128" s="1126"/>
      <c r="BQ128" s="1126"/>
      <c r="BR128" s="1126"/>
      <c r="BS128" s="1127"/>
      <c r="BT128" s="1125">
        <v>20</v>
      </c>
      <c r="BU128" s="1126"/>
      <c r="BV128" s="1126"/>
      <c r="BW128" s="1126"/>
      <c r="BX128" s="1126"/>
      <c r="BY128" s="1126"/>
      <c r="BZ128" s="1149"/>
      <c r="CA128" s="263"/>
      <c r="CB128" s="263"/>
      <c r="CC128" s="263"/>
      <c r="CD128" s="263"/>
      <c r="CE128" s="263"/>
      <c r="CF128" s="263"/>
      <c r="CG128" s="260"/>
      <c r="CH128" s="260"/>
      <c r="CI128" s="260"/>
      <c r="CJ128" s="261"/>
      <c r="CK128" s="1095"/>
      <c r="CL128" s="1096"/>
      <c r="CM128" s="1096"/>
      <c r="CN128" s="1096"/>
      <c r="CO128" s="1097"/>
      <c r="CP128" s="1107" t="s">
        <v>488</v>
      </c>
      <c r="CQ128" s="1108"/>
      <c r="CR128" s="1108"/>
      <c r="CS128" s="1108"/>
      <c r="CT128" s="1108"/>
      <c r="CU128" s="1108"/>
      <c r="CV128" s="1108"/>
      <c r="CW128" s="1108"/>
      <c r="CX128" s="1108"/>
      <c r="CY128" s="1108"/>
      <c r="CZ128" s="1108"/>
      <c r="DA128" s="1108"/>
      <c r="DB128" s="1108"/>
      <c r="DC128" s="1108"/>
      <c r="DD128" s="1108"/>
      <c r="DE128" s="1108"/>
      <c r="DF128" s="1109"/>
      <c r="DG128" s="1110" t="s">
        <v>432</v>
      </c>
      <c r="DH128" s="1111"/>
      <c r="DI128" s="1111"/>
      <c r="DJ128" s="1111"/>
      <c r="DK128" s="1111"/>
      <c r="DL128" s="1111" t="s">
        <v>432</v>
      </c>
      <c r="DM128" s="1111"/>
      <c r="DN128" s="1111"/>
      <c r="DO128" s="1111"/>
      <c r="DP128" s="1111"/>
      <c r="DQ128" s="1111" t="s">
        <v>432</v>
      </c>
      <c r="DR128" s="1111"/>
      <c r="DS128" s="1111"/>
      <c r="DT128" s="1111"/>
      <c r="DU128" s="1111"/>
      <c r="DV128" s="1112" t="s">
        <v>432</v>
      </c>
      <c r="DW128" s="1112"/>
      <c r="DX128" s="1112"/>
      <c r="DY128" s="1112"/>
      <c r="DZ128" s="1113"/>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489</v>
      </c>
      <c r="X129" s="1144"/>
      <c r="Y129" s="1144"/>
      <c r="Z129" s="1145"/>
      <c r="AA129" s="1028">
        <v>1722079</v>
      </c>
      <c r="AB129" s="1029"/>
      <c r="AC129" s="1029"/>
      <c r="AD129" s="1029"/>
      <c r="AE129" s="1030"/>
      <c r="AF129" s="1031">
        <v>1652918</v>
      </c>
      <c r="AG129" s="1029"/>
      <c r="AH129" s="1029"/>
      <c r="AI129" s="1029"/>
      <c r="AJ129" s="1030"/>
      <c r="AK129" s="1031">
        <v>1607213</v>
      </c>
      <c r="AL129" s="1029"/>
      <c r="AM129" s="1029"/>
      <c r="AN129" s="1029"/>
      <c r="AO129" s="1030"/>
      <c r="AP129" s="1146"/>
      <c r="AQ129" s="1147"/>
      <c r="AR129" s="1147"/>
      <c r="AS129" s="1147"/>
      <c r="AT129" s="1148"/>
      <c r="AU129" s="264"/>
      <c r="AV129" s="264"/>
      <c r="AW129" s="264"/>
      <c r="AX129" s="1137" t="s">
        <v>490</v>
      </c>
      <c r="AY129" s="1020"/>
      <c r="AZ129" s="1020"/>
      <c r="BA129" s="1020"/>
      <c r="BB129" s="1020"/>
      <c r="BC129" s="1020"/>
      <c r="BD129" s="1020"/>
      <c r="BE129" s="1021"/>
      <c r="BF129" s="1138" t="s">
        <v>456</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492</v>
      </c>
      <c r="X130" s="1144"/>
      <c r="Y130" s="1144"/>
      <c r="Z130" s="1145"/>
      <c r="AA130" s="1028">
        <v>243587</v>
      </c>
      <c r="AB130" s="1029"/>
      <c r="AC130" s="1029"/>
      <c r="AD130" s="1029"/>
      <c r="AE130" s="1030"/>
      <c r="AF130" s="1031">
        <v>253004</v>
      </c>
      <c r="AG130" s="1029"/>
      <c r="AH130" s="1029"/>
      <c r="AI130" s="1029"/>
      <c r="AJ130" s="1030"/>
      <c r="AK130" s="1031">
        <v>262946</v>
      </c>
      <c r="AL130" s="1029"/>
      <c r="AM130" s="1029"/>
      <c r="AN130" s="1029"/>
      <c r="AO130" s="1030"/>
      <c r="AP130" s="1146"/>
      <c r="AQ130" s="1147"/>
      <c r="AR130" s="1147"/>
      <c r="AS130" s="1147"/>
      <c r="AT130" s="1148"/>
      <c r="AU130" s="264"/>
      <c r="AV130" s="264"/>
      <c r="AW130" s="264"/>
      <c r="AX130" s="1137" t="s">
        <v>493</v>
      </c>
      <c r="AY130" s="1020"/>
      <c r="AZ130" s="1020"/>
      <c r="BA130" s="1020"/>
      <c r="BB130" s="1020"/>
      <c r="BC130" s="1020"/>
      <c r="BD130" s="1020"/>
      <c r="BE130" s="1021"/>
      <c r="BF130" s="1174">
        <v>6.9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494</v>
      </c>
      <c r="X131" s="1182"/>
      <c r="Y131" s="1182"/>
      <c r="Z131" s="1183"/>
      <c r="AA131" s="1075">
        <v>1478492</v>
      </c>
      <c r="AB131" s="1054"/>
      <c r="AC131" s="1054"/>
      <c r="AD131" s="1054"/>
      <c r="AE131" s="1055"/>
      <c r="AF131" s="1053">
        <v>1399914</v>
      </c>
      <c r="AG131" s="1054"/>
      <c r="AH131" s="1054"/>
      <c r="AI131" s="1054"/>
      <c r="AJ131" s="1055"/>
      <c r="AK131" s="1053">
        <v>1344267</v>
      </c>
      <c r="AL131" s="1054"/>
      <c r="AM131" s="1054"/>
      <c r="AN131" s="1054"/>
      <c r="AO131" s="1055"/>
      <c r="AP131" s="1184"/>
      <c r="AQ131" s="1185"/>
      <c r="AR131" s="1185"/>
      <c r="AS131" s="1185"/>
      <c r="AT131" s="1186"/>
      <c r="AU131" s="264"/>
      <c r="AV131" s="264"/>
      <c r="AW131" s="264"/>
      <c r="AX131" s="1156" t="s">
        <v>495</v>
      </c>
      <c r="AY131" s="1108"/>
      <c r="AZ131" s="1108"/>
      <c r="BA131" s="1108"/>
      <c r="BB131" s="1108"/>
      <c r="BC131" s="1108"/>
      <c r="BD131" s="1108"/>
      <c r="BE131" s="1109"/>
      <c r="BF131" s="1157">
        <v>9.5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497</v>
      </c>
      <c r="W132" s="1167"/>
      <c r="X132" s="1167"/>
      <c r="Y132" s="1167"/>
      <c r="Z132" s="1168"/>
      <c r="AA132" s="1169">
        <v>5.8540052969999996</v>
      </c>
      <c r="AB132" s="1170"/>
      <c r="AC132" s="1170"/>
      <c r="AD132" s="1170"/>
      <c r="AE132" s="1171"/>
      <c r="AF132" s="1172">
        <v>7.2073713100000001</v>
      </c>
      <c r="AG132" s="1170"/>
      <c r="AH132" s="1170"/>
      <c r="AI132" s="1170"/>
      <c r="AJ132" s="1171"/>
      <c r="AK132" s="1172">
        <v>7.8206189689999999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498</v>
      </c>
      <c r="W133" s="1150"/>
      <c r="X133" s="1150"/>
      <c r="Y133" s="1150"/>
      <c r="Z133" s="1151"/>
      <c r="AA133" s="1152">
        <v>6</v>
      </c>
      <c r="AB133" s="1153"/>
      <c r="AC133" s="1153"/>
      <c r="AD133" s="1153"/>
      <c r="AE133" s="1154"/>
      <c r="AF133" s="1152">
        <v>6.4</v>
      </c>
      <c r="AG133" s="1153"/>
      <c r="AH133" s="1153"/>
      <c r="AI133" s="1153"/>
      <c r="AJ133" s="1154"/>
      <c r="AK133" s="1152">
        <v>6.9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5LTL8nOe/37qAXK5xh8D5CIzW98pR+p4qMFHQq8ECps2NOIyRHk+EY7alVbpSEzhEi8g0r5hGyeRmbWwLjRPJw==" saltValue="5Ihr0c27fK7pic8th15RB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DQ110"/>
  <sheetViews>
    <sheetView showGridLines="0" view="pageBreakPreview" zoomScaleNormal="85" zoomScaleSheetLayoutView="100" workbookViewId="0">
      <selection activeCell="AY30" sqref="AY30"/>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rsSrHoU30K2IGnMIDo+eabE5NS4DipdDY9unA8kYxo7HFGtlOlJ/Tchl83oSssdG0NtQT9UHm/m+SuYE6Ppjg==" saltValue="lPj1aoDjeNHAFUXyqiof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qNiBn87FnCdwymwbIaVXLdk9lruFZ+sbQvKjQnGqN/P2Y14fN5pj9b4VjO9vaB5mjxtWCS6bO0oDDeWq4PZAA==" saltValue="/jXZVsScd/+/SWgWNwhug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507</v>
      </c>
      <c r="AL9" s="1193"/>
      <c r="AM9" s="1193"/>
      <c r="AN9" s="1194"/>
      <c r="AO9" s="292">
        <v>448782</v>
      </c>
      <c r="AP9" s="292">
        <v>309505</v>
      </c>
      <c r="AQ9" s="293">
        <v>216903</v>
      </c>
      <c r="AR9" s="294">
        <v>42.7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508</v>
      </c>
      <c r="AL10" s="1193"/>
      <c r="AM10" s="1193"/>
      <c r="AN10" s="1194"/>
      <c r="AO10" s="295">
        <v>83815</v>
      </c>
      <c r="AP10" s="295">
        <v>57803</v>
      </c>
      <c r="AQ10" s="296">
        <v>28917</v>
      </c>
      <c r="AR10" s="297">
        <v>99.9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509</v>
      </c>
      <c r="AL11" s="1193"/>
      <c r="AM11" s="1193"/>
      <c r="AN11" s="1194"/>
      <c r="AO11" s="295">
        <v>128816</v>
      </c>
      <c r="AP11" s="295">
        <v>88839</v>
      </c>
      <c r="AQ11" s="296">
        <v>25458</v>
      </c>
      <c r="AR11" s="297">
        <v>249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510</v>
      </c>
      <c r="AL12" s="1193"/>
      <c r="AM12" s="1193"/>
      <c r="AN12" s="1194"/>
      <c r="AO12" s="295" t="s">
        <v>511</v>
      </c>
      <c r="AP12" s="295" t="s">
        <v>511</v>
      </c>
      <c r="AQ12" s="296">
        <v>3963</v>
      </c>
      <c r="AR12" s="297" t="s">
        <v>511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512</v>
      </c>
      <c r="AL13" s="1193"/>
      <c r="AM13" s="1193"/>
      <c r="AN13" s="1194"/>
      <c r="AO13" s="295" t="s">
        <v>511</v>
      </c>
      <c r="AP13" s="295" t="s">
        <v>511</v>
      </c>
      <c r="AQ13" s="296" t="s">
        <v>511</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513</v>
      </c>
      <c r="AL14" s="1193"/>
      <c r="AM14" s="1193"/>
      <c r="AN14" s="1194"/>
      <c r="AO14" s="295">
        <v>40514</v>
      </c>
      <c r="AP14" s="295">
        <v>27941</v>
      </c>
      <c r="AQ14" s="296">
        <v>8580</v>
      </c>
      <c r="AR14" s="297">
        <v>225.7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514</v>
      </c>
      <c r="AL15" s="1193"/>
      <c r="AM15" s="1193"/>
      <c r="AN15" s="1194"/>
      <c r="AO15" s="295" t="s">
        <v>511</v>
      </c>
      <c r="AP15" s="295" t="s">
        <v>511</v>
      </c>
      <c r="AQ15" s="296">
        <v>5076</v>
      </c>
      <c r="AR15" s="297" t="s">
        <v>511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515</v>
      </c>
      <c r="AL16" s="1196"/>
      <c r="AM16" s="1196"/>
      <c r="AN16" s="1197"/>
      <c r="AO16" s="295">
        <v>-39936</v>
      </c>
      <c r="AP16" s="295">
        <v>-27542</v>
      </c>
      <c r="AQ16" s="296">
        <v>-20614</v>
      </c>
      <c r="AR16" s="297">
        <v>33.6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661991</v>
      </c>
      <c r="AP17" s="295">
        <v>456546</v>
      </c>
      <c r="AQ17" s="296">
        <v>268284</v>
      </c>
      <c r="AR17" s="297">
        <v>70.2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520</v>
      </c>
      <c r="AL21" s="1188"/>
      <c r="AM21" s="1188"/>
      <c r="AN21" s="1189"/>
      <c r="AO21" s="307">
        <v>33.1</v>
      </c>
      <c r="AP21" s="308">
        <v>24.83</v>
      </c>
      <c r="AQ21" s="309">
        <v>8.27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521</v>
      </c>
      <c r="AL22" s="1188"/>
      <c r="AM22" s="1188"/>
      <c r="AN22" s="1189"/>
      <c r="AO22" s="312">
        <v>101.7</v>
      </c>
      <c r="AP22" s="313">
        <v>94</v>
      </c>
      <c r="AQ22" s="314">
        <v>7.7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526</v>
      </c>
      <c r="AL32" s="1204"/>
      <c r="AM32" s="1204"/>
      <c r="AN32" s="1205"/>
      <c r="AO32" s="322">
        <v>288420</v>
      </c>
      <c r="AP32" s="322">
        <v>198910</v>
      </c>
      <c r="AQ32" s="323">
        <v>153879</v>
      </c>
      <c r="AR32" s="324">
        <v>29.3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527</v>
      </c>
      <c r="AL33" s="1204"/>
      <c r="AM33" s="1204"/>
      <c r="AN33" s="1205"/>
      <c r="AO33" s="322" t="s">
        <v>511</v>
      </c>
      <c r="AP33" s="322" t="s">
        <v>511</v>
      </c>
      <c r="AQ33" s="323" t="s">
        <v>511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528</v>
      </c>
      <c r="AL34" s="1204"/>
      <c r="AM34" s="1204"/>
      <c r="AN34" s="1205"/>
      <c r="AO34" s="322" t="s">
        <v>511</v>
      </c>
      <c r="AP34" s="322" t="s">
        <v>511</v>
      </c>
      <c r="AQ34" s="323" t="s">
        <v>511</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529</v>
      </c>
      <c r="AL35" s="1204"/>
      <c r="AM35" s="1204"/>
      <c r="AN35" s="1205"/>
      <c r="AO35" s="322">
        <v>57187</v>
      </c>
      <c r="AP35" s="322">
        <v>39439</v>
      </c>
      <c r="AQ35" s="323">
        <v>28293</v>
      </c>
      <c r="AR35" s="324">
        <v>39.4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530</v>
      </c>
      <c r="AL36" s="1204"/>
      <c r="AM36" s="1204"/>
      <c r="AN36" s="1205"/>
      <c r="AO36" s="322">
        <v>22987</v>
      </c>
      <c r="AP36" s="322">
        <v>15853</v>
      </c>
      <c r="AQ36" s="323">
        <v>5342</v>
      </c>
      <c r="AR36" s="324">
        <v>196.8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531</v>
      </c>
      <c r="AL37" s="1204"/>
      <c r="AM37" s="1204"/>
      <c r="AN37" s="1205"/>
      <c r="AO37" s="322" t="s">
        <v>511</v>
      </c>
      <c r="AP37" s="322" t="s">
        <v>511</v>
      </c>
      <c r="AQ37" s="323">
        <v>1875</v>
      </c>
      <c r="AR37" s="324" t="s">
        <v>511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532</v>
      </c>
      <c r="AL38" s="1207"/>
      <c r="AM38" s="1207"/>
      <c r="AN38" s="1208"/>
      <c r="AO38" s="325" t="s">
        <v>511</v>
      </c>
      <c r="AP38" s="325" t="s">
        <v>511</v>
      </c>
      <c r="AQ38" s="326">
        <v>54</v>
      </c>
      <c r="AR38" s="314" t="s">
        <v>511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533</v>
      </c>
      <c r="AL39" s="1207"/>
      <c r="AM39" s="1207"/>
      <c r="AN39" s="1208"/>
      <c r="AO39" s="322">
        <v>-518</v>
      </c>
      <c r="AP39" s="322">
        <v>-357</v>
      </c>
      <c r="AQ39" s="323">
        <v>-7130</v>
      </c>
      <c r="AR39" s="324">
        <v>-95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534</v>
      </c>
      <c r="AL40" s="1204"/>
      <c r="AM40" s="1204"/>
      <c r="AN40" s="1205"/>
      <c r="AO40" s="322">
        <v>-262946</v>
      </c>
      <c r="AP40" s="322">
        <v>-181342</v>
      </c>
      <c r="AQ40" s="323">
        <v>-136382</v>
      </c>
      <c r="AR40" s="324">
        <v>33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298</v>
      </c>
      <c r="AL41" s="1210"/>
      <c r="AM41" s="1210"/>
      <c r="AN41" s="1211"/>
      <c r="AO41" s="322">
        <v>105130</v>
      </c>
      <c r="AP41" s="322">
        <v>72503</v>
      </c>
      <c r="AQ41" s="323">
        <v>45930</v>
      </c>
      <c r="AR41" s="324">
        <v>57.9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502</v>
      </c>
      <c r="AN49" s="1200" t="s">
        <v>538</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863106</v>
      </c>
      <c r="AN51" s="344">
        <v>707464</v>
      </c>
      <c r="AO51" s="345">
        <v>58</v>
      </c>
      <c r="AP51" s="346">
        <v>238802</v>
      </c>
      <c r="AQ51" s="347">
        <v>29.1</v>
      </c>
      <c r="AR51" s="348">
        <v>28.9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420253</v>
      </c>
      <c r="AN52" s="352">
        <v>344470</v>
      </c>
      <c r="AO52" s="353">
        <v>22</v>
      </c>
      <c r="AP52" s="354">
        <v>128562</v>
      </c>
      <c r="AQ52" s="355">
        <v>35.200000000000003</v>
      </c>
      <c r="AR52" s="356">
        <v>-13.2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774438</v>
      </c>
      <c r="AN53" s="344">
        <v>635828</v>
      </c>
      <c r="AO53" s="345">
        <v>-10.1</v>
      </c>
      <c r="AP53" s="346">
        <v>288550</v>
      </c>
      <c r="AQ53" s="347">
        <v>20.8</v>
      </c>
      <c r="AR53" s="348">
        <v>-30.9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544105</v>
      </c>
      <c r="AN54" s="352">
        <v>446720</v>
      </c>
      <c r="AO54" s="353">
        <v>29.7</v>
      </c>
      <c r="AP54" s="354">
        <v>141525</v>
      </c>
      <c r="AQ54" s="355">
        <v>10.1</v>
      </c>
      <c r="AR54" s="356">
        <v>19.600000000000001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484152</v>
      </c>
      <c r="AN55" s="344">
        <v>389816</v>
      </c>
      <c r="AO55" s="345">
        <v>-38.700000000000003</v>
      </c>
      <c r="AP55" s="346">
        <v>287914</v>
      </c>
      <c r="AQ55" s="347">
        <v>-0.2</v>
      </c>
      <c r="AR55" s="348">
        <v>-38.5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327692</v>
      </c>
      <c r="AN56" s="352">
        <v>263842</v>
      </c>
      <c r="AO56" s="353">
        <v>-40.9</v>
      </c>
      <c r="AP56" s="354">
        <v>146531</v>
      </c>
      <c r="AQ56" s="355">
        <v>3.5</v>
      </c>
      <c r="AR56" s="356">
        <v>-44.4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576872</v>
      </c>
      <c r="AN57" s="344">
        <v>458563</v>
      </c>
      <c r="AO57" s="345">
        <v>17.600000000000001</v>
      </c>
      <c r="AP57" s="346">
        <v>310300</v>
      </c>
      <c r="AQ57" s="347">
        <v>7.8</v>
      </c>
      <c r="AR57" s="348">
        <v>9.8000000000000007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348559</v>
      </c>
      <c r="AN58" s="352">
        <v>277074</v>
      </c>
      <c r="AO58" s="353">
        <v>5</v>
      </c>
      <c r="AP58" s="354">
        <v>157576</v>
      </c>
      <c r="AQ58" s="355">
        <v>7.5</v>
      </c>
      <c r="AR58" s="356">
        <v>-2.5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615249</v>
      </c>
      <c r="AN59" s="344">
        <v>424310</v>
      </c>
      <c r="AO59" s="345">
        <v>-7.5</v>
      </c>
      <c r="AP59" s="346">
        <v>317319</v>
      </c>
      <c r="AQ59" s="347">
        <v>2.2999999999999998</v>
      </c>
      <c r="AR59" s="348">
        <v>-9.8000000000000007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265117</v>
      </c>
      <c r="AN60" s="352">
        <v>182839</v>
      </c>
      <c r="AO60" s="353">
        <v>-34</v>
      </c>
      <c r="AP60" s="354">
        <v>164214</v>
      </c>
      <c r="AQ60" s="355">
        <v>4.2</v>
      </c>
      <c r="AR60" s="356">
        <v>-38.200000000000003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662763</v>
      </c>
      <c r="AN61" s="359">
        <v>523196</v>
      </c>
      <c r="AO61" s="360">
        <v>3.9</v>
      </c>
      <c r="AP61" s="361">
        <v>288577</v>
      </c>
      <c r="AQ61" s="362">
        <v>12</v>
      </c>
      <c r="AR61" s="348">
        <v>-8.1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381145</v>
      </c>
      <c r="AN62" s="352">
        <v>302989</v>
      </c>
      <c r="AO62" s="353">
        <v>-3.6</v>
      </c>
      <c r="AP62" s="354">
        <v>147682</v>
      </c>
      <c r="AQ62" s="355">
        <v>12.1</v>
      </c>
      <c r="AR62" s="356">
        <v>-15.7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mDkypvwpIEWwQZzwtJ3Pt05pRUGDbrRTISJ15fBJgDBXsp4ClHHmhbSePTwY983P+2y+B68RnMPCMWJagyQhw==" saltValue="DBadfQLrNljTRWR3T2eb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U132"/>
  <sheetViews>
    <sheetView showGridLines="0" zoomScaleNormal="100" zoomScaleSheetLayoutView="55" workbookViewId="0">
      <selection activeCell="C110" sqref="C110"/>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muopO9dhSKmizUes2u/bsQJlaLuQvz/hXKjUrG5F52ICpLqVCuyI43HSizmwICURUZ9Euehy5xKzqLGCtk82g==" saltValue="bas0Bh+zZt6UAHP1qotI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bYKExfdk7tRdUBLSdEWLaaGDX1ZfmSk8iE6bJPbX3MibNIijCHo4WCJZzwdbgsNQMyQtIDZb/DFlzY+rzt6Qg==" saltValue="ywE98ddAAuYab1013nU0z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0000"/>
    <pageSetUpPr fitToPage="1"/>
  </sheetPr>
  <dimension ref="B1:J53"/>
  <sheetViews>
    <sheetView showGridLines="0" zoomScale="90" zoomScaleNormal="90" zoomScaleSheetLayoutView="100" workbookViewId="0">
      <selection activeCell="L50" sqref="L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12" t="s">
        <v>3</v>
      </c>
      <c r="D47" s="1212"/>
      <c r="E47" s="1213"/>
      <c r="F47" s="11">
        <v>53.79</v>
      </c>
      <c r="G47" s="12">
        <v>53.76</v>
      </c>
      <c r="H47" s="12">
        <v>53.34</v>
      </c>
      <c r="I47" s="12">
        <v>49.47</v>
      </c>
      <c r="J47" s="13">
        <v>47.02</v>
      </c>
    </row>
    <row r="48" spans="2:10" ht="57.75" customHeight="1" x14ac:dyDescent="0.15">
      <c r="B48" s="14"/>
      <c r="C48" s="1214" t="s">
        <v>4</v>
      </c>
      <c r="D48" s="1214"/>
      <c r="E48" s="1215"/>
      <c r="F48" s="15">
        <v>2.37</v>
      </c>
      <c r="G48" s="16">
        <v>4.5599999999999996</v>
      </c>
      <c r="H48" s="16">
        <v>4.62</v>
      </c>
      <c r="I48" s="16">
        <v>4.1500000000000004</v>
      </c>
      <c r="J48" s="17">
        <v>2.5099999999999998</v>
      </c>
    </row>
    <row r="49" spans="2:10" ht="57.75" customHeight="1" thickBot="1" x14ac:dyDescent="0.2">
      <c r="B49" s="18"/>
      <c r="C49" s="1216" t="s">
        <v>5</v>
      </c>
      <c r="D49" s="1216"/>
      <c r="E49" s="1217"/>
      <c r="F49" s="19">
        <v>5.13</v>
      </c>
      <c r="G49" s="20" t="s">
        <v>559</v>
      </c>
      <c r="H49" s="20">
        <v>2.1800000000000002</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T9CzS2Wv9mlE0NGX+8ezs5UZpDSu0/qIeyKRVeDgHibf0dLKuxQ9YrThELl+ZHOh8hbmh1OKdUXG/UqJi77Jg==" saltValue="7aDH3nlKOrQSL3c9kR1R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2019-10-16T07:40:41Z</cp:lastPrinted>
  <dcterms:created xsi:type="dcterms:W3CDTF">2019-06-06T04:18:23Z</dcterms:created>
  <dcterms:modified xsi:type="dcterms:W3CDTF">2019-12-23T00:48:07Z</dcterms:modified>
  <cp:category/>
</cp:coreProperties>
</file>