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100 財務\01財政関係（財務担当）\財政関係データ資料\05市町村財政比較分析表\"/>
    </mc:Choice>
  </mc:AlternateContent>
  <bookViews>
    <workbookView xWindow="0" yWindow="0" windowWidth="20490" windowHeight="777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AM35" i="9"/>
  <c r="CO34" i="9"/>
  <c r="BW34" i="9"/>
  <c r="BW35" i="9" s="1"/>
  <c r="AM34" i="9"/>
  <c r="C34" i="9"/>
  <c r="U34" i="9" l="1"/>
  <c r="U35" i="9" s="1"/>
  <c r="U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<sst xmlns="http://schemas.openxmlformats.org/spreadsheetml/2006/main" count="1059" uniqueCount="561">
  <si>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</si>
  <si>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</si>
  <si>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</si>
  <si>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</si>
  <si>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</si>
  <si>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</si>
  <si>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</si>
  <si>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</si>
  <si>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</si>
  <si>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</si>
  <si>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</si>
  <si>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</si>
  <si>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</si>
  <si>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</si>
  <si>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</si>
  <si>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</si>
  <si>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</si>
  <si>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</si>
  <si>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</si>
  <si>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</si>
  <si>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</si>
  <si>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</si>
  <si>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</si>
  <si>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</si>
  <si>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</si>
  <si>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</si>
  <si>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</si>
  <si>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</si>
  <si>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</si>
  <si>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</si>
  <si>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</si>
  <si>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</si>
  <si>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</si>
  <si>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</si>
  <si>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</si>
  <si>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</si>
  <si>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</si>
  <si>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</si>
  <si>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</si>
  <si>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</si>
  <si>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</si>
  <si>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</si>
  <si>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</si>
  <si>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</si>
  <si>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</si>
  <si>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</si>
  <si>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</si>
  <si>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</si>
  <si>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</si>
  <si>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</si>
  <si>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</si>
  <si>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</si>
  <si>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</si>
  <si>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</si>
  <si>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</si>
  <si>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</si>
  <si>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</si>
  <si>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</si>
  <si>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</si>
  <si>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</si>
  <si>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</si>
  <si>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</si>
  <si>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</si>
  <si>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</si>
  <si>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</si>
  <si>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</si>
  <si>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</si>
  <si>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</si>
  <si>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</si>
  <si>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</si>
  <si>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</si>
  <si>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</si>
  <si>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</si>
  <si>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</si>
  <si>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</si>
  <si>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</si>
  <si>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</si>
  <si>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</si>
  <si>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</si>
  <si>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</si>
  <si>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</si>
  <si>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</si>
  <si>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</si>
  <si>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</si>
  <si>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</si>
  <si>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</si>
  <si>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</si>
  <si>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</si>
  <si>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</si>
  <si>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</si>
  <si>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</si>
  <si>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</si>
  <si>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</si>
  <si>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</si>
  <si>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</si>
  <si>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</si>
  <si>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</si>
  <si>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</si>
  <si>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</si>
  <si>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</si>
  <si>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</si>
  <si>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</si>
  <si>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</si>
  <si>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</si>
  <si>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</si>
  <si>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</si>
  <si>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</si>
  <si>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</si>
  <si>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</si>
  <si>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</si>
  <si>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</si>
  <si>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</si>
  <si>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</si>
  <si>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</si>
  <si>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</si>
  <si>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</si>
  <si>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</si>
  <si>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</si>
  <si>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</si>
  <si>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</si>
  <si>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</si>
  <si>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</si>
  <si>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</si>
  <si>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</si>
  <si>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</si>
  <si>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</si>
  <si>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</si>
  <si>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</si>
  <si>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</si>
  <si>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</si>
  <si>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</si>
  <si>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</si>
  <si>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</si>
  <si>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</si>
  <si>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</si>
  <si>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</si>
  <si>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</si>
  <si>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</si>
  <si>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</si>
  <si>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</si>
  <si>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</si>
  <si>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</si>
  <si>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</si>
  <si>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</si>
  <si>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</si>
  <si>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</si>
  <si>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</si>
  <si>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</si>
  <si>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</si>
  <si>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</si>
  <si>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</si>
  <si>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</si>
  <si>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</si>
  <si>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</si>
  <si>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</si>
  <si>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</si>
  <si>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</si>
  <si>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</si>
  <si>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</si>
  <si>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</si>
  <si>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</si>
  <si>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</si>
  <si>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</si>
  <si>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</si>
  <si>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</si>
  <si>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</si>
  <si>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</si>
  <si>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</si>
  <si>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</si>
  <si>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</si>
  <si>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</si>
  <si>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</si>
  <si>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</si>
  <si>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</si>
  <si>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</si>
  <si>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</si>
  <si>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</si>
  <si>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</si>
  <si>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</si>
  <si>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</si>
  <si>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</si>
  <si>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</si>
  <si>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</si>
  <si>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</si>
  <si>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</si>
  <si>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</si>
  <si>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</si>
  <si>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</si>
  <si>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</si>
  <si>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</si>
  <si>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</si>
  <si>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</si>
  <si>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</si>
  <si>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</si>
  <si>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</si>
  <si>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</si>
  <si>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</si>
  <si>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</si>
  <si>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北海道占冠村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</si>
  <si>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</si>
  <si>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</si>
  <si>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</si>
  <si>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</si>
  <si>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</si>
  <si>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</si>
  <si>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</si>
  <si>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</si>
  <si>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</si>
  <si>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</si>
  <si>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</si>
  <si>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</si>
  <si>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</si>
  <si>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</si>
  <si>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</si>
  <si>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</si>
  <si>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</si>
  <si>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</si>
  <si>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</si>
  <si>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</si>
  <si>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</si>
  <si>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</si>
  <si>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</si>
  <si>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</si>
  <si>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</si>
  <si>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</si>
  <si>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</si>
  <si>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</si>
  <si>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</si>
  <si>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</si>
  <si>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</si>
  <si>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</si>
  <si>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</si>
  <si>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</si>
  <si>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</si>
  <si>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</si>
  <si>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</si>
  <si>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</si>
  <si>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</si>
  <si>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</si>
  <si>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</si>
  <si>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</si>
  <si>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</si>
  <si>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</si>
  <si>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</si>
  <si>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</si>
  <si>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</si>
  <si>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</si>
  <si>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</si>
  <si>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</si>
  <si>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</si>
  <si>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</si>
  <si>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</si>
  <si>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</si>
  <si>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</si>
  <si>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</si>
  <si>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</si>
  <si>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</si>
  <si>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</si>
  <si>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</si>
  <si>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</si>
  <si>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</si>
  <si>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</si>
  <si>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</si>
  <si>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</si>
  <si>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</si>
  <si>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</si>
  <si>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</si>
  <si>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</si>
  <si>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</si>
  <si>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</si>
  <si>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</si>
  <si>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</si>
  <si>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</si>
  <si>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</si>
  <si>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</si>
  <si>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</si>
  <si>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</si>
  <si>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</si>
  <si>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</si>
  <si>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</si>
  <si>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</si>
  <si>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</si>
  <si>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</si>
  <si>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</si>
  <si>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</si>
  <si>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</si>
  <si>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</si>
  <si>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</si>
  <si>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</si>
  <si>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</si>
  <si>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</si>
  <si>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</si>
  <si>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</si>
  <si>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</si>
  <si>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</si>
  <si>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</si>
  <si>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</si>
  <si>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</si>
  <si>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</si>
  <si>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</si>
  <si>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</si>
  <si>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</si>
  <si>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</si>
  <si>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</si>
  <si>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</si>
  <si>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</si>
  <si>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</si>
  <si>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</si>
  <si>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</si>
  <si>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</si>
  <si>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</si>
  <si>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</si>
  <si>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</si>
  <si>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</si>
  <si>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</si>
  <si>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</si>
  <si>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</si>
  <si>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</si>
  <si>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</si>
  <si>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</si>
  <si>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</si>
  <si>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</si>
  <si>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</si>
  <si>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</si>
  <si>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</si>
  <si>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</si>
  <si>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</si>
  <si>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</si>
  <si>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</si>
  <si>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</si>
  <si>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</si>
  <si>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</si>
  <si>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</si>
  <si>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</si>
  <si>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</si>
  <si>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</si>
  <si>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</si>
  <si>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</si>
  <si>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</si>
  <si>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</si>
  <si>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</si>
  <si>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</si>
  <si>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</si>
  <si>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</si>
  <si>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</si>
  <si>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</si>
  <si>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</si>
  <si>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北海道占冠村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</si>
  <si>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</si>
  <si>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</si>
  <si>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</si>
  <si>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</si>
  <si>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</si>
  <si>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</si>
  <si>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</si>
  <si>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</si>
  <si>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</si>
  <si>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</si>
  <si>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</si>
  <si>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</si>
  <si>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</si>
  <si>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</si>
  <si>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</si>
  <si>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</si>
  <si>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</si>
  <si>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</si>
  <si>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</si>
  <si>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</si>
  <si>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</si>
  <si>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</si>
  <si>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</si>
  <si>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</si>
  <si>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</si>
  <si>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</si>
  <si>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</si>
  <si>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</si>
  <si>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</si>
  <si>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</si>
  <si>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</si>
  <si>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</si>
  <si>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</si>
  <si>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</si>
  <si>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</si>
  <si>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</si>
  <si>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</si>
  <si>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</si>
  <si>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</si>
  <si>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</si>
  <si>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</si>
  <si>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</si>
  <si>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</si>
  <si>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</si>
  <si>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</si>
  <si>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</si>
  <si>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</si>
  <si>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</si>
  <si>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</si>
  <si>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</si>
  <si>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</si>
  <si>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</si>
  <si>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</si>
  <si>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</si>
  <si>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</si>
  <si>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</si>
  <si>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</si>
  <si>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</si>
  <si>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</si>
  <si>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</si>
  <si>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</si>
  <si>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</si>
  <si>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</si>
  <si>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</si>
  <si>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</si>
  <si>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</si>
  <si>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</si>
  <si>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</si>
  <si>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</si>
  <si>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</si>
  <si>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</si>
  <si>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</si>
  <si>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</si>
  <si>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</si>
  <si>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</si>
  <si>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</si>
  <si>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</si>
  <si>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</si>
  <si>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</si>
  <si>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</si>
  <si>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</si>
  <si>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</si>
  <si>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</si>
  <si>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</si>
  <si>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</si>
  <si>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</si>
  <si>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</si>
  <si>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</si>
  <si>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</si>
  <si>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</si>
  <si>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</si>
  <si>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</si>
  <si>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</si>
  <si>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</si>
  <si>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</si>
  <si>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</si>
  <si>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</si>
  <si>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</si>
  <si>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</si>
  <si>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</si>
  <si>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</si>
  <si>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</si>
  <si>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</si>
  <si>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</si>
  <si>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</si>
  <si>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</si>
  <si>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</si>
  <si>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</si>
  <si>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</si>
  <si>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</si>
  <si>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</si>
  <si>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</si>
  <si>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</si>
  <si>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</si>
  <si>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</si>
  <si>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</si>
  <si>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</si>
  <si>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</si>
  <si>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</si>
  <si>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</si>
  <si>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</si>
  <si>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</si>
  <si>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</si>
  <si>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</si>
  <si>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</si>
  <si>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</si>
  <si>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</si>
  <si>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</si>
  <si>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</si>
  <si>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</si>
  <si>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</si>
  <si>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</si>
  <si>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</si>
  <si>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</si>
  <si>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</si>
  <si>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</si>
  <si>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</si>
  <si>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</si>
  <si>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</si>
  <si>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</si>
  <si>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</si>
  <si>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</si>
  <si>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</si>
  <si>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</si>
  <si>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</si>
  <si>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</si>
  <si>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</si>
  <si>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</si>
  <si>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</si>
  <si>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</si>
  <si>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</si>
  <si>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</si>
  <si>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</si>
  <si>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</si>
  <si>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</si>
  <si>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</si>
  <si>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</si>
  <si>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</si>
  <si>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</si>
  <si>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</si>
  <si>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</si>
  <si>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</si>
  <si>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</si>
  <si>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</si>
  <si>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</si>
  <si>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</si>
  <si>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</si>
  <si>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</si>
  <si>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</si>
  <si>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</si>
  <si>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</si>
  <si>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</si>
  <si>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</si>
  <si>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</si>
  <si>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</si>
  <si>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</si>
  <si>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</si>
  <si>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</si>
  <si>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</si>
  <si>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</si>
  <si>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</si>
  <si>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</si>
  <si>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</si>
  <si>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</si>
  <si>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</si>
  <si>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</si>
  <si>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4.13</t>
  </si>
  <si>
    <t>▲ 6.76</t>
  </si>
  <si>
    <t>一般会計</t>
  </si>
  <si>
    <t>介護保険事業特別会計</t>
  </si>
  <si>
    <t>村立診療所特別会計</t>
  </si>
  <si>
    <t>国民健康保険事業特別会計</t>
  </si>
  <si>
    <t>公共下水道事業特別会計</t>
  </si>
  <si>
    <t>簡易水道事業特別会計</t>
  </si>
  <si>
    <t>占冠村歯科診療所事業特別会計</t>
  </si>
  <si>
    <t>後期高齢者医療事業特別会計</t>
  </si>
  <si>
    <t>その他会計（赤字）</t>
  </si>
  <si>
    <t>その他会計（黒字）</t>
  </si>
  <si>
    <t>富良野広域連合</t>
    <rPh sb="0" eb="3">
      <t>フラノ</t>
    </rPh>
    <rPh sb="3" eb="5">
      <t>コウイキ</t>
    </rPh>
    <rPh sb="5" eb="7">
      <t>レンゴウ</t>
    </rPh>
    <phoneticPr fontId="30"/>
  </si>
  <si>
    <t>上川教育研修センター</t>
    <rPh sb="0" eb="2">
      <t>カミカワ</t>
    </rPh>
    <rPh sb="2" eb="4">
      <t>キョウイク</t>
    </rPh>
    <rPh sb="4" eb="6">
      <t>ケンシュウ</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</si>
  <si>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</si>
  <si>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</si>
  <si>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</si>
  <si>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将来負担比率と有形固定資産減価償却率は類似団体と比較して、共に高い数値となっている。財政負担を抑制しながら、施設の建て替えや長寿命化対策等を進めていく必要がある。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0" eb="22">
      <t>ルイジ</t>
    </rPh>
    <rPh sb="22" eb="24">
      <t>ダンタイ</t>
    </rPh>
    <rPh sb="25" eb="27">
      <t>ヒカク</t>
    </rPh>
    <rPh sb="30" eb="31">
      <t>トモ</t>
    </rPh>
    <rPh sb="32" eb="33">
      <t>タカ</t>
    </rPh>
    <rPh sb="34" eb="36">
      <t>スウチ</t>
    </rPh>
    <rPh sb="43" eb="45">
      <t>ザイセイ</t>
    </rPh>
    <rPh sb="45" eb="47">
      <t>フタン</t>
    </rPh>
    <rPh sb="48" eb="50">
      <t>ヨクセイ</t>
    </rPh>
    <rPh sb="55" eb="57">
      <t>シセツ</t>
    </rPh>
    <rPh sb="58" eb="59">
      <t>タ</t>
    </rPh>
    <rPh sb="60" eb="61">
      <t>カ</t>
    </rPh>
    <rPh sb="63" eb="64">
      <t>チョウ</t>
    </rPh>
    <rPh sb="64" eb="66">
      <t>ジュミョウ</t>
    </rPh>
    <rPh sb="66" eb="67">
      <t>カ</t>
    </rPh>
    <rPh sb="67" eb="69">
      <t>タイサク</t>
    </rPh>
    <rPh sb="69" eb="70">
      <t>トウ</t>
    </rPh>
    <rPh sb="71" eb="72">
      <t>スス</t>
    </rPh>
    <rPh sb="76" eb="78">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</si>
  <si>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</si>
  <si>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</si>
  <si>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</si>
  <si>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</si>
  <si>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</si>
  <si>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</si>
  <si>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充当可能財源の減少や標準財政規模額が減少したことが増加の要因となり、また、実質公債費率については、新規大型事業の抑制により村債の新規発行を抑制した結果、類似団体を若干上回る値となっている。今後は老朽施設の建て替えが計画されていることから、実質公債費比率が上昇する見込みとなっている。</t>
    <rPh sb="1" eb="3">
      <t>ショウライ</t>
    </rPh>
    <rPh sb="3" eb="5">
      <t>フタン</t>
    </rPh>
    <rPh sb="5" eb="7">
      <t>ヒリツ</t>
    </rPh>
    <rPh sb="13" eb="15">
      <t>ジュウトウ</t>
    </rPh>
    <rPh sb="15" eb="17">
      <t>カノウ</t>
    </rPh>
    <rPh sb="17" eb="19">
      <t>ザイゲン</t>
    </rPh>
    <rPh sb="20" eb="22">
      <t>ゲンショウ</t>
    </rPh>
    <rPh sb="23" eb="25">
      <t>ヒョウジュン</t>
    </rPh>
    <rPh sb="25" eb="27">
      <t>ザイセイ</t>
    </rPh>
    <rPh sb="27" eb="29">
      <t>キボ</t>
    </rPh>
    <rPh sb="29" eb="30">
      <t>ガク</t>
    </rPh>
    <rPh sb="31" eb="33">
      <t>ゲンショウ</t>
    </rPh>
    <rPh sb="38" eb="40">
      <t>ゾウカ</t>
    </rPh>
    <rPh sb="41" eb="43">
      <t>ヨウイン</t>
    </rPh>
    <rPh sb="50" eb="52">
      <t>ジッシツ</t>
    </rPh>
    <rPh sb="52" eb="55">
      <t>コウサイヒ</t>
    </rPh>
    <rPh sb="55" eb="56">
      <t>リツ</t>
    </rPh>
    <rPh sb="62" eb="64">
      <t>シンキ</t>
    </rPh>
    <rPh sb="64" eb="66">
      <t>オオガタ</t>
    </rPh>
    <rPh sb="66" eb="68">
      <t>ジギョウ</t>
    </rPh>
    <rPh sb="69" eb="71">
      <t>ヨクセイ</t>
    </rPh>
    <rPh sb="74" eb="76">
      <t>ソンサイ</t>
    </rPh>
    <rPh sb="77" eb="79">
      <t>シンキ</t>
    </rPh>
    <rPh sb="79" eb="81">
      <t>ハッコウ</t>
    </rPh>
    <rPh sb="82" eb="84">
      <t>ヨクセイ</t>
    </rPh>
    <rPh sb="86" eb="88">
      <t>ケッカ</t>
    </rPh>
    <rPh sb="89" eb="91">
      <t>ルイジ</t>
    </rPh>
    <rPh sb="91" eb="93">
      <t>ダンタイ</t>
    </rPh>
    <rPh sb="94" eb="96">
      <t>ジャッカン</t>
    </rPh>
    <rPh sb="96" eb="98">
      <t>ウワマワ</t>
    </rPh>
    <rPh sb="99" eb="100">
      <t>アタイ</t>
    </rPh>
    <rPh sb="107" eb="109">
      <t>コンゴ</t>
    </rPh>
    <rPh sb="110" eb="112">
      <t>ロウキュウ</t>
    </rPh>
    <rPh sb="112" eb="114">
      <t>シセツ</t>
    </rPh>
    <rPh sb="115" eb="116">
      <t>タ</t>
    </rPh>
    <rPh sb="117" eb="118">
      <t>カ</t>
    </rPh>
    <rPh sb="120" eb="122">
      <t>ケイカク</t>
    </rPh>
    <rPh sb="132" eb="134">
      <t>ジッシツ</t>
    </rPh>
    <rPh sb="134" eb="137">
      <t>コウサイヒ</t>
    </rPh>
    <rPh sb="137" eb="139">
      <t>ヒリツ</t>
    </rPh>
    <rPh sb="140" eb="142">
      <t>ジョウショウ</t>
    </rPh>
    <rPh sb="144" eb="146">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</si>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</sst>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447668</c:v>
                </c:pt>
                <c:pt idx="1">
                  <c:v>707464</c:v>
                </c:pt>
                <c:pt idx="2">
                  <c:v>635828</c:v>
                </c:pt>
                <c:pt idx="3">
                  <c:v>389816</c:v>
                </c:pt>
                <c:pt idx="4">
                  <c:v>458563</c:v>
                </c:pt>
              </c:numCache>
            </c:numRef>
          </c:val>
          <c:smooth val="0"/>
        </c:ser>
        <c:dLbls>
          <c:showLegendKey val="0"/>
          <c:showVal val="0"/>
          <c:showCatName val="0"/>
          <c:showSerName val="0"/>
          <c:showPercent val="0"/>
          <c:showBubbleSize val="0"/>
        </c:dLbls>
        <c:marker val="1"/>
        <c:smooth val="0"/>
        <c:axId val="128527128"/>
        <c:axId val="128525560"/>
      </c:lineChart>
      <c:catAx>
        <c:axId val="12852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25560"/>
        <c:crosses val="autoZero"/>
        <c:auto val="1"/>
        <c:lblAlgn val="ctr"/>
        <c:lblOffset val="100"/>
        <c:tickLblSkip val="1"/>
        <c:tickMarkSkip val="1"/>
        <c:noMultiLvlLbl val="0"/>
      </c:catAx>
      <c:valAx>
        <c:axId val="1285255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2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3.58</c:v>
                </c:pt>
                <c:pt idx="1">
                  <c:v>2.37</c:v>
                </c:pt>
                <c:pt idx="2">
                  <c:v>4.5599999999999996</c:v>
                </c:pt>
                <c:pt idx="3">
                  <c:v>4.62</c:v>
                </c:pt>
                <c:pt idx="4">
                  <c:v>4.1500000000000004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46.05</c:v>
                </c:pt>
                <c:pt idx="1">
                  <c:v>53.79</c:v>
                </c:pt>
                <c:pt idx="2">
                  <c:v>53.76</c:v>
                </c:pt>
                <c:pt idx="3">
                  <c:v>53.34</c:v>
                </c:pt>
                <c:pt idx="4">
                  <c:v>49.47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1890904"/>
        <c:axId val="52189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4.4800000000000004</c:v>
                </c:pt>
                <c:pt idx="1">
                  <c:v>5.13</c:v>
                </c:pt>
                <c:pt idx="2">
                  <c:v>-4.13</c:v>
                </c:pt>
                <c:pt idx="3">
                  <c:v>2.1800000000000002</c:v>
                </c:pt>
                <c:pt idx="4">
                  <c:v>-6.76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1890904"/>
        <c:axId val="521891296"/>
      </c:lineChart>
      <c:catAx>
        <c:axId val="52189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1891296"/>
        <c:crosses val="autoZero"/>
        <c:auto val="1"/>
        <c:lblAlgn val="ctr"/>
        <c:lblOffset val="100"/>
        <c:tickLblSkip val="1"/>
        <c:tickMarkSkip val="1"/>
        <c:noMultiLvlLbl val="0"/>
      </c:catAx>
      <c:valAx>
        <c:axId val="52189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89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占冠村歯科診療所事業特別会計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0.1</c:v>
                </c:pt>
                <c:pt idx="4">
                  <c:v>#N/A</c:v>
                </c:pt>
                <c:pt idx="5">
                  <c:v>0.13</c:v>
                </c:pt>
                <c:pt idx="6">
                  <c:v>#N/A</c:v>
                </c:pt>
                <c:pt idx="7">
                  <c:v>0.2</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0.15</c:v>
                </c:pt>
                <c:pt idx="4">
                  <c:v>#N/A</c:v>
                </c:pt>
                <c:pt idx="5">
                  <c:v>0.11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0.23</c:v>
                </c:pt>
                <c:pt idx="4">
                  <c:v>#N/A</c:v>
                </c:pt>
                <c:pt idx="5">
                  <c:v>0.18</c:v>
                </c:pt>
                <c:pt idx="6">
                  <c:v>#N/A</c:v>
                </c:pt>
                <c:pt idx="7">
                  <c:v>0.24</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0.6</c:v>
                </c:pt>
                <c:pt idx="4">
                  <c:v>#N/A</c:v>
                </c:pt>
                <c:pt idx="5">
                  <c:v>0.56999999999999995</c:v>
                </c:pt>
                <c:pt idx="6">
                  <c:v>#N/A</c:v>
                </c:pt>
                <c:pt idx="7">
                  <c:v>0.56000000000000005</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0.21</c:v>
                </c:pt>
                <c:pt idx="2">
                  <c:v>#N/A</c:v>
                </c:pt>
                <c:pt idx="3">
                  <c:v>0.11</c:v>
                </c:pt>
                <c:pt idx="4">
                  <c:v>#N/A</c:v>
                </c:pt>
                <c:pt idx="5">
                  <c:v>0.27</c:v>
                </c:pt>
                <c:pt idx="6">
                  <c:v>#N/A</c:v>
                </c:pt>
                <c:pt idx="7">
                  <c:v>0.08</c:v>
                </c:pt>
                <c:pt idx="8">
                  <c:v>#N/A</c:v>
                </c:pt>
                <c:pt idx="9">
                  <c:v>0.19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0.59</c:v>
                </c:pt>
                <c:pt idx="2">
                  <c:v>#N/A</c:v>
                </c:pt>
                <c:pt idx="3">
                  <c:v>0.63</c:v>
                </c:pt>
                <c:pt idx="4">
                  <c:v>#N/A</c:v>
                </c:pt>
                <c:pt idx="5">
                  <c:v>0.82</c:v>
                </c:pt>
                <c:pt idx="6">
                  <c:v>#N/A</c:v>
                </c:pt>
                <c:pt idx="7">
                  <c:v>0.39</c:v>
                </c:pt>
                <c:pt idx="8">
                  <c:v>#N/A</c:v>
                </c:pt>
                <c:pt idx="9">
                  <c:v>0.42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3.29</c:v>
                </c:pt>
                <c:pt idx="2">
                  <c:v>#N/A</c:v>
                </c:pt>
                <c:pt idx="3">
                  <c:v>2.15</c:v>
                </c:pt>
                <c:pt idx="4">
                  <c:v>#N/A</c:v>
                </c:pt>
                <c:pt idx="5">
                  <c:v>2.59</c:v>
                </c:pt>
                <c:pt idx="6">
                  <c:v>#N/A</c:v>
                </c:pt>
                <c:pt idx="7">
                  <c:v>4.33</c:v>
                </c:pt>
                <c:pt idx="8">
                  <c:v>#N/A</c:v>
                </c:pt>
                <c:pt idx="9">
                  <c:v>3.83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1892080"/>
        <c:axId val="521892472"/>
      </c:barChart>
      <c:catAx>
        <c:axId val="52189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892472"/>
        <c:crosses val="autoZero"/>
        <c:auto val="1"/>
        <c:lblAlgn val="ctr"/>
        <c:lblOffset val="100"/>
        <c:tickLblSkip val="1"/>
        <c:tickMarkSkip val="1"/>
        <c:noMultiLvlLbl val="0"/>
      </c:catAx>
      <c:valAx>
        <c:axId val="52189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89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225</c:v>
                </c:pt>
                <c:pt idx="5">
                  <c:v>214</c:v>
                </c:pt>
                <c:pt idx="8">
                  <c:v>227</c:v>
                </c:pt>
                <c:pt idx="11">
                  <c:v>244</c:v>
                </c:pt>
                <c:pt idx="14">
                  <c:v>254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16</c:v>
                </c:pt>
                <c:pt idx="6">
                  <c:v>16</c:v>
                </c:pt>
                <c:pt idx="9">
                  <c:v>17</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c:v>
                </c:pt>
                <c:pt idx="3">
                  <c:v>56</c:v>
                </c:pt>
                <c:pt idx="6">
                  <c:v>59</c:v>
                </c:pt>
                <c:pt idx="9">
                  <c:v>65</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258</c:v>
                </c:pt>
                <c:pt idx="3">
                  <c:v>237</c:v>
                </c:pt>
                <c:pt idx="6">
                  <c:v>239</c:v>
                </c:pt>
                <c:pt idx="9">
                  <c:v>248</c:v>
                </c:pt>
                <c:pt idx="12">
                  <c:v>275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8982360"/>
        <c:axId val="45898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c:v>
                </c:pt>
                <c:pt idx="2">
                  <c:v>#N/A</c:v>
                </c:pt>
                <c:pt idx="3">
                  <c:v>#N/A</c:v>
                </c:pt>
                <c:pt idx="4">
                  <c:v>96</c:v>
                </c:pt>
                <c:pt idx="5">
                  <c:v>#N/A</c:v>
                </c:pt>
                <c:pt idx="6">
                  <c:v>#N/A</c:v>
                </c:pt>
                <c:pt idx="7">
                  <c:v>88</c:v>
                </c:pt>
                <c:pt idx="8">
                  <c:v>#N/A</c:v>
                </c:pt>
                <c:pt idx="9">
                  <c:v>#N/A</c:v>
                </c:pt>
                <c:pt idx="10">
                  <c:v>86</c:v>
                </c:pt>
                <c:pt idx="11">
                  <c:v>#N/A</c:v>
                </c:pt>
                <c:pt idx="12">
                  <c:v>#N/A</c:v>
                </c:pt>
                <c:pt idx="13">
                  <c:v>100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8982360"/>
        <c:axId val="458982752"/>
      </c:lineChart>
      <c:catAx>
        <c:axId val="45898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982752"/>
        <c:crosses val="autoZero"/>
        <c:auto val="1"/>
        <c:lblAlgn val="ctr"/>
        <c:lblOffset val="100"/>
        <c:tickLblSkip val="1"/>
        <c:tickMarkSkip val="1"/>
        <c:noMultiLvlLbl val="0"/>
      </c:catAx>
      <c:valAx>
        <c:axId val="45898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8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2634</c:v>
                </c:pt>
                <c:pt idx="5">
                  <c:v>2689</c:v>
                </c:pt>
                <c:pt idx="8">
                  <c:v>2773</c:v>
                </c:pt>
                <c:pt idx="11">
                  <c:v>2719</c:v>
                </c:pt>
                <c:pt idx="14">
                  <c:v>2671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c:v>
                </c:pt>
                <c:pt idx="5">
                  <c:v>5</c:v>
                </c:pt>
                <c:pt idx="8">
                  <c:v>4</c:v>
                </c:pt>
                <c:pt idx="11">
                  <c:v>2</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1711</c:v>
                </c:pt>
                <c:pt idx="5">
                  <c:v>1834</c:v>
                </c:pt>
                <c:pt idx="8">
                  <c:v>1661</c:v>
                </c:pt>
                <c:pt idx="11">
                  <c:v>1684</c:v>
                </c:pt>
                <c:pt idx="14">
                  <c:v>1532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620</c:v>
                </c:pt>
                <c:pt idx="3">
                  <c:v>646</c:v>
                </c:pt>
                <c:pt idx="6">
                  <c:v>546</c:v>
                </c:pt>
                <c:pt idx="9">
                  <c:v>579</c:v>
                </c:pt>
                <c:pt idx="12">
                  <c:v>519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c:v>
                </c:pt>
                <c:pt idx="3">
                  <c:v>95</c:v>
                </c:pt>
                <c:pt idx="6">
                  <c:v>164</c:v>
                </c:pt>
                <c:pt idx="9">
                  <c:v>149</c:v>
                </c:pt>
                <c:pt idx="12">
                  <c:v>139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658</c:v>
                </c:pt>
                <c:pt idx="3">
                  <c:v>655</c:v>
                </c:pt>
                <c:pt idx="6">
                  <c:v>672</c:v>
                </c:pt>
                <c:pt idx="9">
                  <c:v>686</c:v>
                </c:pt>
                <c:pt idx="12">
                  <c:v>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2845</c:v>
                </c:pt>
                <c:pt idx="3">
                  <c:v>3003</c:v>
                </c:pt>
                <c:pt idx="6">
                  <c:v>3138</c:v>
                </c:pt>
                <c:pt idx="9">
                  <c:v>3106</c:v>
                </c:pt>
                <c:pt idx="12">
                  <c:v>3095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8983928"/>
        <c:axId val="45898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84</c:v>
                </c:pt>
                <c:pt idx="8">
                  <c:v>#N/A</c:v>
                </c:pt>
                <c:pt idx="9">
                  <c:v>#N/A</c:v>
                </c:pt>
                <c:pt idx="10">
                  <c:v>114</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8983928"/>
        <c:axId val="458984320"/>
      </c:lineChart>
      <c:catAx>
        <c:axId val="45898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984320"/>
        <c:crosses val="autoZero"/>
        <c:auto val="1"/>
        <c:lblAlgn val="ctr"/>
        <c:lblOffset val="100"/>
        <c:tickLblSkip val="1"/>
        <c:tickMarkSkip val="1"/>
        <c:noMultiLvlLbl val="0"/>
      </c:catAx>
      <c:valAx>
        <c:axId val="45898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8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{BC2DBC8F-52EB-4B27-85BB-300E3A46FF32}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{897CEB93-004B-4B70-89BE-B4F9B3160751}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{288B4846-0A0E-4537-A816-D6588E6C15E0}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{4AB3D4B4-5643-4616-90EA-0B460B92613B}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{4093FD6E-95C4-41E5-8F03-BDF1CBA8247E}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66.2</c:v>
                </c:pt>
              </c:numCache>
            </c:numRef>
          </c:xVal>
          <c:yVal>
            <c:numRef>
              <c:f>公会計指標分析・財政指標組合せ分析表!$K$51:$O$51</c:f>
              <c:numCache>
                <c:formatCode>#,##0.0;"▲ "#,##0.0</c:formatCode>
                <c:ptCount val="5"/>
                <c:pt idx="3">
                  <c:v>7.7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{F199EC7B-DAC8-4DFE-9883-02181A60B0E2}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{39DD12CC-4A16-413F-B2CD-174D03F525B1}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{1D75F639-B6EB-4A5B-AE3D-08BE8AEC8E30}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{0B438377-1071-48A8-A2A1-01F22564E23A}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{20B70725-64A3-404D-9E39-8DCB84F4FF16}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8985104"/>
        <c:axId val="458985496"/>
      </c:scatterChart>
      <c:valAx>
        <c:axId val="458985104"/>
        <c:scaling>
          <c:orientation val="minMax"/>
          <c:max val="67"/>
          <c:min val="56.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985496"/>
        <c:crosses val="autoZero"/>
        <c:crossBetween val="midCat"/>
      </c:valAx>
      <c:valAx>
        <c:axId val="458985496"/>
        <c:scaling>
          <c:orientation val="minMax"/>
          <c:max val="9"/>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985104"/>
        <c:crosses val="autoZero"/>
        <c:crossBetween val="midCat"/>
        <c:majorUnit val="0.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{FB5EDA80-B855-432E-8AF6-1DD25C33A3BC}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{5E86BC31-2B4A-4072-B8A9-19785C40CA1E}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{47D64C2A-71E5-4695-8B85-BE8EC7A9B5C8}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{36E9544A-997A-43C0-9009-48C483520A93}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{B71D4A60-661D-46B2-8A90-9C1E7BAC1219}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6.7</c:v>
                </c:pt>
                <c:pt idx="2">
                  <c:v>6.2</c:v>
                </c:pt>
                <c:pt idx="3">
                  <c:v>6</c:v>
                </c:pt>
                <c:pt idx="4">
                  <c:v>6.4</c:v>
                </c:pt>
              </c:numCache>
            </c:numRef>
          </c:xVal>
          <c:yVal>
            <c:numRef>
              <c:f>公会計指標分析・財政指標組合せ分析表!$K$73:$O$73</c:f>
              <c:numCache>
                <c:formatCode>#,##0.0;"▲ "#,##0.0</c:formatCode>
                <c:ptCount val="5"/>
                <c:pt idx="2">
                  <c:v>5.8</c:v>
                </c:pt>
                <c:pt idx="3">
                  <c:v>7.7</c:v>
                </c:pt>
                <c:pt idx="4">
                  <c:v>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{C82F2813-7E59-4908-A795-F80B883F3F34}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{D4A65802-3C0A-43C6-98E5-18901A6279C6}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{DEF6C79D-AE2D-472E-A8E9-BC0AA31579B9}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{0F33634C-A604-4B25-8ADA-95F2ACFFB932}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{E4A2B7EF-E264-4B63-AC10-C7A7BC15D617}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29944408"/>
        <c:axId val="529944800"/>
      </c:scatterChart>
      <c:valAx>
        <c:axId val="529944408"/>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944800"/>
        <c:crosses val="autoZero"/>
        <c:crossBetween val="midCat"/>
      </c:valAx>
      <c:valAx>
        <c:axId val="529944800"/>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9944408"/>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臨時財政対策債、小規模多機能施設、取水施設などの大型事業の起債償還が開始されたことから増加に転じた。今後も、水道事業の公営企業債の借り入れが計画されていることからも、償還額の増が見込まれる。</a:t>
          </a:r>
          <a:r>
            <a:rPr lang="ja-JP" altLang="en-US" sz="1100" b="0" i="0" baseline="0">
              <a:solidFill>
                <a:schemeClr val="dk1"/>
              </a:solidFill>
              <a:effectLst/>
              <a:latin typeface="+mn-lt"/>
              <a:ea typeface="+mn-ea"/>
              <a:cs typeface="+mn-cs"/>
            </a:rPr>
            <a:t>しかし、借入のほとんどが交付税措置１０割の臨時財政対策債や、交付税措置率７割の過疎対策事業債であるため、算入公債費等の割合も増加している。</a:t>
          </a:r>
          <a:r>
            <a:rPr lang="ja-JP" altLang="ja-JP" sz="1100" b="0" i="0" baseline="0">
              <a:solidFill>
                <a:schemeClr val="dk1"/>
              </a:solidFill>
              <a:effectLst/>
              <a:latin typeface="+mn-lt"/>
              <a:ea typeface="+mn-ea"/>
              <a:cs typeface="+mn-cs"/>
            </a:rPr>
            <a:t>今後においては、健全化判断比率の基準を元に、交付税措置のない起債の制限や財政状況により事業の先送りによる起債発行の抑制を検討し負担軽減に努める。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臨時財政対策債、小規模多機能施設や簡易水道施設などの大型事業の起債発行により地方債残高が増加傾向にあるが、計画的な起債発行、交付税措置率の有利な起債の活用に努め、一般財源で可能な事業については起債を発行せず将来負担の軽減を図る。</a:t>
          </a:r>
          <a:r>
            <a:rPr lang="ja-JP" altLang="en-US" sz="1100" b="0" i="0" baseline="0">
              <a:solidFill>
                <a:schemeClr val="dk1"/>
              </a:solidFill>
              <a:effectLst/>
              <a:latin typeface="+mn-lt"/>
              <a:ea typeface="+mn-ea"/>
              <a:cs typeface="+mn-cs"/>
            </a:rPr>
            <a:t>また、今年度においては災害復旧事業などによる突発的な事業に伴い、基金繰入が多額になったことから充当可能基金が減少したのが将来負担比率の増加につながった。</a:t>
          </a:r>
          <a:r>
            <a:rPr lang="ja-JP" altLang="ja-JP" sz="1100" b="0" i="0" baseline="0">
              <a:solidFill>
                <a:schemeClr val="dk1"/>
              </a:solidFill>
              <a:effectLst/>
              <a:latin typeface="+mn-lt"/>
              <a:ea typeface="+mn-ea"/>
              <a:cs typeface="+mn-cs"/>
            </a:rPr>
            <a:t>余剰財源については、計画的に基金に積み立てることとし、引き続き歳入に見合った歳出の方針で財政運営を進めていく。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有形固定資産減価償却率は、類似団体と比較して高い値を示している。大部分の施設が経年していることから、施設の建て替えや長寿命化対策等を検討していく必要がある。</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6" name="直線コネクタ 65"/>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9"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0" name="直線コネクタ 69"/>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1"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2" name="フローチャート : 判断 71"/>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3" name="フローチャート : 判断 72"/>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108373</xdr:rowOff>
    </xdr:from>
    <xdr:to>
      <xdr:col>3</xdr:col>
      <xdr:colOff>511175</xdr:colOff>
      <xdr:row>26</xdr:row>
      <xdr:rowOff>38523</xdr:rowOff>
    </xdr:to>
    <xdr:sp macro="" textlink="">
      <xdr:nvSpPr>
        <xdr:cNvPr id="79" name="円/楕円 78"/>
        <xdr:cNvSpPr/>
      </xdr:nvSpPr>
      <xdr:spPr>
        <a:xfrm>
          <a:off x="4000500" y="517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0" name="n_1aveValue有形固定資産減価償却率"/>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55050</xdr:rowOff>
    </xdr:from>
    <xdr:ext cx="405111" cy="259045"/>
    <xdr:sp macro="" textlink="">
      <xdr:nvSpPr>
        <xdr:cNvPr id="81" name="n_1mainValue有形固定資産減価償却率"/>
        <xdr:cNvSpPr txBox="1"/>
      </xdr:nvSpPr>
      <xdr:spPr>
        <a:xfrm>
          <a:off x="3836043" y="495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169926</xdr:rowOff>
    </xdr:from>
    <xdr:to>
      <xdr:col>6</xdr:col>
      <xdr:colOff>510540</xdr:colOff>
      <xdr:row>39</xdr:row>
      <xdr:rowOff>96774</xdr:rowOff>
    </xdr:to>
    <xdr:cxnSp macro="">
      <xdr:nvCxnSpPr>
        <xdr:cNvPr id="55" name="直線コネクタ 54"/>
        <xdr:cNvCxnSpPr/>
      </xdr:nvCxnSpPr>
      <xdr:spPr>
        <a:xfrm flipV="1">
          <a:off x="4634865" y="582777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100601</xdr:rowOff>
    </xdr:from>
    <xdr:ext cx="405111" cy="259045"/>
    <xdr:sp macro="" textlink="">
      <xdr:nvSpPr>
        <xdr:cNvPr id="56" name="【道路】&#10;有形固定資産減価償却率最小値テキスト"/>
        <xdr:cNvSpPr txBox="1"/>
      </xdr:nvSpPr>
      <xdr:spPr>
        <a:xfrm>
          <a:off x="4724400" y="678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39</xdr:row>
      <xdr:rowOff>96774</xdr:rowOff>
    </xdr:from>
    <xdr:to>
      <xdr:col>6</xdr:col>
      <xdr:colOff>600075</xdr:colOff>
      <xdr:row>39</xdr:row>
      <xdr:rowOff>96774</xdr:rowOff>
    </xdr:to>
    <xdr:cxnSp macro="">
      <xdr:nvCxnSpPr>
        <xdr:cNvPr id="57" name="直線コネクタ 56"/>
        <xdr:cNvCxnSpPr/>
      </xdr:nvCxnSpPr>
      <xdr:spPr>
        <a:xfrm>
          <a:off x="4546600" y="678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116603</xdr:rowOff>
    </xdr:from>
    <xdr:ext cx="405111" cy="259045"/>
    <xdr:sp macro="" textlink="">
      <xdr:nvSpPr>
        <xdr:cNvPr id="58" name="【道路】&#10;有形固定資産減価償却率最大値テキスト"/>
        <xdr:cNvSpPr txBox="1"/>
      </xdr:nvSpPr>
      <xdr:spPr>
        <a:xfrm>
          <a:off x="47244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33</xdr:row>
      <xdr:rowOff>169926</xdr:rowOff>
    </xdr:from>
    <xdr:to>
      <xdr:col>6</xdr:col>
      <xdr:colOff>600075</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159275</xdr:rowOff>
    </xdr:from>
    <xdr:ext cx="405111" cy="259045"/>
    <xdr:sp macro="" textlink="">
      <xdr:nvSpPr>
        <xdr:cNvPr id="60" name="【道路】&#10;有形固定資産減価償却率平均値テキスト"/>
        <xdr:cNvSpPr txBox="1"/>
      </xdr:nvSpPr>
      <xdr:spPr>
        <a:xfrm>
          <a:off x="4724400" y="633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9398</xdr:rowOff>
    </xdr:from>
    <xdr:to>
      <xdr:col>6</xdr:col>
      <xdr:colOff>561975</xdr:colOff>
      <xdr:row>37</xdr:row>
      <xdr:rowOff>110998</xdr:rowOff>
    </xdr:to>
    <xdr:sp macro="" textlink="">
      <xdr:nvSpPr>
        <xdr:cNvPr id="61" name="フローチャート : 判断 60"/>
        <xdr:cNvSpPr/>
      </xdr:nvSpPr>
      <xdr:spPr>
        <a:xfrm>
          <a:off x="45847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157988</xdr:rowOff>
    </xdr:from>
    <xdr:to>
      <xdr:col>5</xdr:col>
      <xdr:colOff>409575</xdr:colOff>
      <xdr:row>37</xdr:row>
      <xdr:rowOff>88138</xdr:rowOff>
    </xdr:to>
    <xdr:sp macro="" textlink="">
      <xdr:nvSpPr>
        <xdr:cNvPr id="62" name="フローチャート : 判断 61"/>
        <xdr:cNvSpPr/>
      </xdr:nvSpPr>
      <xdr:spPr>
        <a:xfrm>
          <a:off x="3746500" y="63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13970</xdr:rowOff>
    </xdr:from>
    <xdr:to>
      <xdr:col>5</xdr:col>
      <xdr:colOff>409575</xdr:colOff>
      <xdr:row>41</xdr:row>
      <xdr:rowOff>115570</xdr:rowOff>
    </xdr:to>
    <xdr:sp macro="" textlink="">
      <xdr:nvSpPr>
        <xdr:cNvPr id="68" name="円/楕円 67"/>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104665</xdr:rowOff>
    </xdr:from>
    <xdr:ext cx="405111" cy="259045"/>
    <xdr:sp macro="" textlink="">
      <xdr:nvSpPr>
        <xdr:cNvPr id="69" name="n_1aveValue【道路】&#10;有形固定資産減価償却率"/>
        <xdr:cNvSpPr txBox="1"/>
      </xdr:nvSpPr>
      <xdr:spPr>
        <a:xfrm>
          <a:off x="3582043"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106697</xdr:rowOff>
    </xdr:from>
    <xdr:ext cx="405111" cy="259045"/>
    <xdr:sp macro="" textlink="">
      <xdr:nvSpPr>
        <xdr:cNvPr id="70" name="n_1mainValue【道路】&#10;有形固定資産減価償却率"/>
        <xdr:cNvSpPr txBox="1"/>
      </xdr:nvSpPr>
      <xdr:spPr>
        <a:xfrm>
          <a:off x="3582043"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72149</xdr:rowOff>
    </xdr:from>
    <xdr:to>
      <xdr:col>15</xdr:col>
      <xdr:colOff>180340</xdr:colOff>
      <xdr:row>41</xdr:row>
      <xdr:rowOff>78474</xdr:rowOff>
    </xdr:to>
    <xdr:cxnSp macro="">
      <xdr:nvCxnSpPr>
        <xdr:cNvPr id="94" name="直線コネクタ 93"/>
        <xdr:cNvCxnSpPr/>
      </xdr:nvCxnSpPr>
      <xdr:spPr>
        <a:xfrm flipV="1">
          <a:off x="10476865" y="6072899"/>
          <a:ext cx="0" cy="1035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82301</xdr:rowOff>
    </xdr:from>
    <xdr:ext cx="534377" cy="259045"/>
    <xdr:sp macro="" textlink="">
      <xdr:nvSpPr>
        <xdr:cNvPr id="95" name="【道路】&#10;一人当たり延長最小値テキスト"/>
        <xdr:cNvSpPr txBox="1"/>
      </xdr:nvSpPr>
      <xdr:spPr>
        <a:xfrm>
          <a:off x="10566400" y="71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78474</xdr:rowOff>
    </xdr:from>
    <xdr:to>
      <xdr:col>15</xdr:col>
      <xdr:colOff>269875</xdr:colOff>
      <xdr:row>41</xdr:row>
      <xdr:rowOff>78474</xdr:rowOff>
    </xdr:to>
    <xdr:cxnSp macro="">
      <xdr:nvCxnSpPr>
        <xdr:cNvPr id="96" name="直線コネクタ 95"/>
        <xdr:cNvCxnSpPr/>
      </xdr:nvCxnSpPr>
      <xdr:spPr>
        <a:xfrm>
          <a:off x="10388600" y="710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18826</xdr:rowOff>
    </xdr:from>
    <xdr:ext cx="534377" cy="259045"/>
    <xdr:sp macro="" textlink="">
      <xdr:nvSpPr>
        <xdr:cNvPr id="97" name="【道路】&#10;一人当たり延長最大値テキスト"/>
        <xdr:cNvSpPr txBox="1"/>
      </xdr:nvSpPr>
      <xdr:spPr>
        <a:xfrm>
          <a:off x="10566400" y="58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35</xdr:row>
      <xdr:rowOff>72149</xdr:rowOff>
    </xdr:from>
    <xdr:to>
      <xdr:col>15</xdr:col>
      <xdr:colOff>269875</xdr:colOff>
      <xdr:row>35</xdr:row>
      <xdr:rowOff>72149</xdr:rowOff>
    </xdr:to>
    <xdr:cxnSp macro="">
      <xdr:nvCxnSpPr>
        <xdr:cNvPr id="98" name="直線コネクタ 97"/>
        <xdr:cNvCxnSpPr/>
      </xdr:nvCxnSpPr>
      <xdr:spPr>
        <a:xfrm>
          <a:off x="10388600" y="607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23068</xdr:rowOff>
    </xdr:from>
    <xdr:ext cx="534377" cy="259045"/>
    <xdr:sp macro="" textlink="">
      <xdr:nvSpPr>
        <xdr:cNvPr id="99" name="【道路】&#10;一人当たり延長平均値テキスト"/>
        <xdr:cNvSpPr txBox="1"/>
      </xdr:nvSpPr>
      <xdr:spPr>
        <a:xfrm>
          <a:off x="10566400" y="67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44641</xdr:rowOff>
    </xdr:from>
    <xdr:to>
      <xdr:col>15</xdr:col>
      <xdr:colOff>231775</xdr:colOff>
      <xdr:row>39</xdr:row>
      <xdr:rowOff>146241</xdr:rowOff>
    </xdr:to>
    <xdr:sp macro="" textlink="">
      <xdr:nvSpPr>
        <xdr:cNvPr id="100" name="フローチャート : 判断 99"/>
        <xdr:cNvSpPr/>
      </xdr:nvSpPr>
      <xdr:spPr>
        <a:xfrm>
          <a:off x="10426700" y="67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39091</xdr:rowOff>
    </xdr:from>
    <xdr:to>
      <xdr:col>14</xdr:col>
      <xdr:colOff>79375</xdr:colOff>
      <xdr:row>38</xdr:row>
      <xdr:rowOff>140691</xdr:rowOff>
    </xdr:to>
    <xdr:sp macro="" textlink="">
      <xdr:nvSpPr>
        <xdr:cNvPr id="101" name="フローチャート : 判断 100"/>
        <xdr:cNvSpPr/>
      </xdr:nvSpPr>
      <xdr:spPr>
        <a:xfrm>
          <a:off x="9588500" y="65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37757</xdr:rowOff>
    </xdr:from>
    <xdr:to>
      <xdr:col>14</xdr:col>
      <xdr:colOff>79375</xdr:colOff>
      <xdr:row>33</xdr:row>
      <xdr:rowOff>139357</xdr:rowOff>
    </xdr:to>
    <xdr:sp macro="" textlink="">
      <xdr:nvSpPr>
        <xdr:cNvPr id="107" name="円/楕円 106"/>
        <xdr:cNvSpPr/>
      </xdr:nvSpPr>
      <xdr:spPr>
        <a:xfrm>
          <a:off x="9588500" y="56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131818</xdr:rowOff>
    </xdr:from>
    <xdr:ext cx="534377" cy="259045"/>
    <xdr:sp macro="" textlink="">
      <xdr:nvSpPr>
        <xdr:cNvPr id="108" name="n_1aveValue【道路】&#10;一人当たり延長"/>
        <xdr:cNvSpPr txBox="1"/>
      </xdr:nvSpPr>
      <xdr:spPr>
        <a:xfrm>
          <a:off x="9359410" y="66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402169</xdr:colOff>
      <xdr:row>31</xdr:row>
      <xdr:rowOff>155884</xdr:rowOff>
    </xdr:from>
    <xdr:ext cx="599010" cy="259045"/>
    <xdr:sp macro="" textlink="">
      <xdr:nvSpPr>
        <xdr:cNvPr id="109" name="n_1mainValue【道路】&#10;一人当たり延長"/>
        <xdr:cNvSpPr txBox="1"/>
      </xdr:nvSpPr>
      <xdr:spPr>
        <a:xfrm>
          <a:off x="9327094" y="54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1778</xdr:rowOff>
    </xdr:from>
    <xdr:to>
      <xdr:col>5</xdr:col>
      <xdr:colOff>409575</xdr:colOff>
      <xdr:row>56</xdr:row>
      <xdr:rowOff>103378</xdr:rowOff>
    </xdr:to>
    <xdr:sp macro="" textlink="">
      <xdr:nvSpPr>
        <xdr:cNvPr id="145" name="円/楕円 144"/>
        <xdr:cNvSpPr/>
      </xdr:nvSpPr>
      <xdr:spPr>
        <a:xfrm>
          <a:off x="374650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119905</xdr:rowOff>
    </xdr:from>
    <xdr:ext cx="405111" cy="259045"/>
    <xdr:sp macro="" textlink="">
      <xdr:nvSpPr>
        <xdr:cNvPr id="147" name="n_1mainValue【橋りょう・トンネル】&#10;有形固定資産減価償却率"/>
        <xdr:cNvSpPr txBox="1"/>
      </xdr:nvSpPr>
      <xdr:spPr>
        <a:xfrm>
          <a:off x="3582043" y="93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54711</xdr:rowOff>
    </xdr:from>
    <xdr:to>
      <xdr:col>14</xdr:col>
      <xdr:colOff>79375</xdr:colOff>
      <xdr:row>60</xdr:row>
      <xdr:rowOff>156311</xdr:rowOff>
    </xdr:to>
    <xdr:sp macro="" textlink="">
      <xdr:nvSpPr>
        <xdr:cNvPr id="182" name="円/楕円 181"/>
        <xdr:cNvSpPr/>
      </xdr:nvSpPr>
      <xdr:spPr>
        <a:xfrm>
          <a:off x="9588500" y="10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3" name="n_1aveValue【橋りょう・トンネル】&#10;一人当たり有形固定資産（償却資産）額"/>
        <xdr:cNvSpPr txBox="1"/>
      </xdr:nvSpPr>
      <xdr:spPr>
        <a:xfrm>
          <a:off x="9327094" y="108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1388</xdr:rowOff>
    </xdr:from>
    <xdr:ext cx="690189" cy="259045"/>
    <xdr:sp macro="" textlink="">
      <xdr:nvSpPr>
        <xdr:cNvPr id="184" name="n_1mainValue【橋りょう・トンネル】&#10;一人当たり有形固定資産（償却資産）額"/>
        <xdr:cNvSpPr txBox="1"/>
      </xdr:nvSpPr>
      <xdr:spPr>
        <a:xfrm>
          <a:off x="9281504" y="101169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2,538,447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95069</xdr:rowOff>
    </xdr:from>
    <xdr:to>
      <xdr:col>5</xdr:col>
      <xdr:colOff>409575</xdr:colOff>
      <xdr:row>79</xdr:row>
      <xdr:rowOff>25219</xdr:rowOff>
    </xdr:to>
    <xdr:sp macro="" textlink="">
      <xdr:nvSpPr>
        <xdr:cNvPr id="224" name="円/楕円 223"/>
        <xdr:cNvSpPr/>
      </xdr:nvSpPr>
      <xdr:spPr>
        <a:xfrm>
          <a:off x="3746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41746</xdr:rowOff>
    </xdr:from>
    <xdr:ext cx="405111" cy="259045"/>
    <xdr:sp macro="" textlink="">
      <xdr:nvSpPr>
        <xdr:cNvPr id="226" name="n_1mainValue【公営住宅】&#10;有形固定資産減価償却率"/>
        <xdr:cNvSpPr txBox="1"/>
      </xdr:nvSpPr>
      <xdr:spPr>
        <a:xfrm>
          <a:off x="3582043"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6" name="テキスト ボックス 24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9906</xdr:rowOff>
    </xdr:from>
    <xdr:to>
      <xdr:col>15</xdr:col>
      <xdr:colOff>180340</xdr:colOff>
      <xdr:row>86</xdr:row>
      <xdr:rowOff>51688</xdr:rowOff>
    </xdr:to>
    <xdr:cxnSp macro="">
      <xdr:nvCxnSpPr>
        <xdr:cNvPr id="250" name="直線コネクタ 249"/>
        <xdr:cNvCxnSpPr/>
      </xdr:nvCxnSpPr>
      <xdr:spPr>
        <a:xfrm flipV="1">
          <a:off x="10476865" y="13897356"/>
          <a:ext cx="0" cy="8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55515</xdr:rowOff>
    </xdr:from>
    <xdr:ext cx="469744" cy="259045"/>
    <xdr:sp macro="" textlink="">
      <xdr:nvSpPr>
        <xdr:cNvPr id="251" name="【公営住宅】&#10;一人当たり面積最小値テキスト"/>
        <xdr:cNvSpPr txBox="1"/>
      </xdr:nvSpPr>
      <xdr:spPr>
        <a:xfrm>
          <a:off x="10566400" y="148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51688</xdr:rowOff>
    </xdr:from>
    <xdr:to>
      <xdr:col>15</xdr:col>
      <xdr:colOff>269875</xdr:colOff>
      <xdr:row>86</xdr:row>
      <xdr:rowOff>51688</xdr:rowOff>
    </xdr:to>
    <xdr:cxnSp macro="">
      <xdr:nvCxnSpPr>
        <xdr:cNvPr id="252" name="直線コネクタ 251"/>
        <xdr:cNvCxnSpPr/>
      </xdr:nvCxnSpPr>
      <xdr:spPr>
        <a:xfrm>
          <a:off x="10388600" y="1479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128033</xdr:rowOff>
    </xdr:from>
    <xdr:ext cx="469744" cy="259045"/>
    <xdr:sp macro="" textlink="">
      <xdr:nvSpPr>
        <xdr:cNvPr id="253" name="【公営住宅】&#10;一人当たり面積最大値テキスト"/>
        <xdr:cNvSpPr txBox="1"/>
      </xdr:nvSpPr>
      <xdr:spPr>
        <a:xfrm>
          <a:off x="10566400" y="136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81</xdr:row>
      <xdr:rowOff>9906</xdr:rowOff>
    </xdr:from>
    <xdr:to>
      <xdr:col>15</xdr:col>
      <xdr:colOff>269875</xdr:colOff>
      <xdr:row>81</xdr:row>
      <xdr:rowOff>9906</xdr:rowOff>
    </xdr:to>
    <xdr:cxnSp macro="">
      <xdr:nvCxnSpPr>
        <xdr:cNvPr id="254" name="直線コネクタ 253"/>
        <xdr:cNvCxnSpPr/>
      </xdr:nvCxnSpPr>
      <xdr:spPr>
        <a:xfrm>
          <a:off x="10388600" y="1389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70756</xdr:rowOff>
    </xdr:from>
    <xdr:ext cx="469744" cy="259045"/>
    <xdr:sp macro="" textlink="">
      <xdr:nvSpPr>
        <xdr:cNvPr id="255" name="【公営住宅】&#10;一人当たり面積平均値テキスト"/>
        <xdr:cNvSpPr txBox="1"/>
      </xdr:nvSpPr>
      <xdr:spPr>
        <a:xfrm>
          <a:off x="10566400" y="1447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92329</xdr:rowOff>
    </xdr:from>
    <xdr:to>
      <xdr:col>15</xdr:col>
      <xdr:colOff>231775</xdr:colOff>
      <xdr:row>85</xdr:row>
      <xdr:rowOff>22479</xdr:rowOff>
    </xdr:to>
    <xdr:sp macro="" textlink="">
      <xdr:nvSpPr>
        <xdr:cNvPr id="256" name="フローチャート : 判断 255"/>
        <xdr:cNvSpPr/>
      </xdr:nvSpPr>
      <xdr:spPr>
        <a:xfrm>
          <a:off x="10426700" y="1449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103378</xdr:rowOff>
    </xdr:from>
    <xdr:to>
      <xdr:col>14</xdr:col>
      <xdr:colOff>79375</xdr:colOff>
      <xdr:row>84</xdr:row>
      <xdr:rowOff>33528</xdr:rowOff>
    </xdr:to>
    <xdr:sp macro="" textlink="">
      <xdr:nvSpPr>
        <xdr:cNvPr id="257" name="フローチャート : 判断 256"/>
        <xdr:cNvSpPr/>
      </xdr:nvSpPr>
      <xdr:spPr>
        <a:xfrm>
          <a:off x="9588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2794</xdr:rowOff>
    </xdr:from>
    <xdr:to>
      <xdr:col>14</xdr:col>
      <xdr:colOff>79375</xdr:colOff>
      <xdr:row>77</xdr:row>
      <xdr:rowOff>104394</xdr:rowOff>
    </xdr:to>
    <xdr:sp macro="" textlink="">
      <xdr:nvSpPr>
        <xdr:cNvPr id="263" name="円/楕円 262"/>
        <xdr:cNvSpPr/>
      </xdr:nvSpPr>
      <xdr:spPr>
        <a:xfrm>
          <a:off x="9588500" y="132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24655</xdr:rowOff>
    </xdr:from>
    <xdr:ext cx="469744" cy="259045"/>
    <xdr:sp macro="" textlink="">
      <xdr:nvSpPr>
        <xdr:cNvPr id="264" name="n_1aveValue【公営住宅】&#10;一人当たり面積"/>
        <xdr:cNvSpPr txBox="1"/>
      </xdr:nvSpPr>
      <xdr:spPr>
        <a:xfrm>
          <a:off x="93917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434485</xdr:colOff>
      <xdr:row>75</xdr:row>
      <xdr:rowOff>120921</xdr:rowOff>
    </xdr:from>
    <xdr:ext cx="534377" cy="259045"/>
    <xdr:sp macro="" textlink="">
      <xdr:nvSpPr>
        <xdr:cNvPr id="265" name="n_1mainValue【公営住宅】&#10;一人当たり面積"/>
        <xdr:cNvSpPr txBox="1"/>
      </xdr:nvSpPr>
      <xdr:spPr>
        <a:xfrm>
          <a:off x="9359410" y="129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103505</xdr:rowOff>
    </xdr:from>
    <xdr:to>
      <xdr:col>22</xdr:col>
      <xdr:colOff>415925</xdr:colOff>
      <xdr:row>35</xdr:row>
      <xdr:rowOff>33655</xdr:rowOff>
    </xdr:to>
    <xdr:sp macro="" textlink="">
      <xdr:nvSpPr>
        <xdr:cNvPr id="319" name="円/楕円 318"/>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20"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50182</xdr:rowOff>
    </xdr:from>
    <xdr:ext cx="405111" cy="259045"/>
    <xdr:sp macro="" textlink="">
      <xdr:nvSpPr>
        <xdr:cNvPr id="321" name="n_1mainValue【認定こども園・幼稚園・保育所】&#10;有形固定資産減価償却率"/>
        <xdr:cNvSpPr txBox="1"/>
      </xdr:nvSpPr>
      <xdr:spPr>
        <a:xfrm>
          <a:off x="15266043"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40</xdr:row>
      <xdr:rowOff>118110</xdr:rowOff>
    </xdr:from>
    <xdr:to>
      <xdr:col>32</xdr:col>
      <xdr:colOff>186689</xdr:colOff>
      <xdr:row>42</xdr:row>
      <xdr:rowOff>81280</xdr:rowOff>
    </xdr:to>
    <xdr:cxnSp macro="">
      <xdr:nvCxnSpPr>
        <xdr:cNvPr id="346" name="直線コネクタ 345"/>
        <xdr:cNvCxnSpPr/>
      </xdr:nvCxnSpPr>
      <xdr:spPr>
        <a:xfrm flipV="1">
          <a:off x="22160864" y="6976110"/>
          <a:ext cx="0" cy="30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85107</xdr:rowOff>
    </xdr:from>
    <xdr:ext cx="469744" cy="259045"/>
    <xdr:sp macro="" textlink="">
      <xdr:nvSpPr>
        <xdr:cNvPr id="347" name="【認定こども園・幼稚園・保育所】&#10;一人当たり面積最小値テキスト"/>
        <xdr:cNvSpPr txBox="1"/>
      </xdr:nvSpPr>
      <xdr:spPr>
        <a:xfrm>
          <a:off x="22250400" y="72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42</xdr:row>
      <xdr:rowOff>81280</xdr:rowOff>
    </xdr:from>
    <xdr:to>
      <xdr:col>32</xdr:col>
      <xdr:colOff>276225</xdr:colOff>
      <xdr:row>42</xdr:row>
      <xdr:rowOff>81280</xdr:rowOff>
    </xdr:to>
    <xdr:cxnSp macro="">
      <xdr:nvCxnSpPr>
        <xdr:cNvPr id="348" name="直線コネクタ 347"/>
        <xdr:cNvCxnSpPr/>
      </xdr:nvCxnSpPr>
      <xdr:spPr>
        <a:xfrm>
          <a:off x="22072600" y="728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64787</xdr:rowOff>
    </xdr:from>
    <xdr:ext cx="469744" cy="259045"/>
    <xdr:sp macro="" textlink="">
      <xdr:nvSpPr>
        <xdr:cNvPr id="349" name="【認定こども園・幼稚園・保育所】&#10;一人当たり面積最大値テキスト"/>
        <xdr:cNvSpPr txBox="1"/>
      </xdr:nvSpPr>
      <xdr:spPr>
        <a:xfrm>
          <a:off x="222504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50" name="直線コネクタ 349"/>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100347</xdr:rowOff>
    </xdr:from>
    <xdr:ext cx="469744" cy="259045"/>
    <xdr:sp macro="" textlink="">
      <xdr:nvSpPr>
        <xdr:cNvPr id="351" name="【認定こども園・幼稚園・保育所】&#10;一人当たり面積平均値テキスト"/>
        <xdr:cNvSpPr txBox="1"/>
      </xdr:nvSpPr>
      <xdr:spPr>
        <a:xfrm>
          <a:off x="22250400" y="712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121920</xdr:rowOff>
    </xdr:from>
    <xdr:to>
      <xdr:col>32</xdr:col>
      <xdr:colOff>238125</xdr:colOff>
      <xdr:row>42</xdr:row>
      <xdr:rowOff>52070</xdr:rowOff>
    </xdr:to>
    <xdr:sp macro="" textlink="">
      <xdr:nvSpPr>
        <xdr:cNvPr id="352" name="フローチャート : 判断 351"/>
        <xdr:cNvSpPr/>
      </xdr:nvSpPr>
      <xdr:spPr>
        <a:xfrm>
          <a:off x="221107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76200</xdr:rowOff>
    </xdr:from>
    <xdr:to>
      <xdr:col>31</xdr:col>
      <xdr:colOff>85725</xdr:colOff>
      <xdr:row>41</xdr:row>
      <xdr:rowOff>6350</xdr:rowOff>
    </xdr:to>
    <xdr:sp macro="" textlink="">
      <xdr:nvSpPr>
        <xdr:cNvPr id="353" name="フローチャート : 判断 352"/>
        <xdr:cNvSpPr/>
      </xdr:nvSpPr>
      <xdr:spPr>
        <a:xfrm>
          <a:off x="21272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55880</xdr:rowOff>
    </xdr:from>
    <xdr:to>
      <xdr:col>31</xdr:col>
      <xdr:colOff>85725</xdr:colOff>
      <xdr:row>33</xdr:row>
      <xdr:rowOff>157480</xdr:rowOff>
    </xdr:to>
    <xdr:sp macro="" textlink="">
      <xdr:nvSpPr>
        <xdr:cNvPr id="359" name="円/楕円 358"/>
        <xdr:cNvSpPr/>
      </xdr:nvSpPr>
      <xdr:spPr>
        <a:xfrm>
          <a:off x="21272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168927</xdr:rowOff>
    </xdr:from>
    <xdr:ext cx="469744" cy="259045"/>
    <xdr:sp macro="" textlink="">
      <xdr:nvSpPr>
        <xdr:cNvPr id="360" name="n_1aveValue【認定こども園・幼稚園・保育所】&#10;一人当たり面積"/>
        <xdr:cNvSpPr txBox="1"/>
      </xdr:nvSpPr>
      <xdr:spPr>
        <a:xfrm>
          <a:off x="21075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2557</xdr:rowOff>
    </xdr:from>
    <xdr:ext cx="469744" cy="259045"/>
    <xdr:sp macro="" textlink="">
      <xdr:nvSpPr>
        <xdr:cNvPr id="361" name="n_1mainValue【認定こども園・幼稚園・保育所】&#10;一人当たり面積"/>
        <xdr:cNvSpPr txBox="1"/>
      </xdr:nvSpPr>
      <xdr:spPr>
        <a:xfrm>
          <a:off x="21075727"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80" name="テキスト ボックス 37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84582</xdr:rowOff>
    </xdr:from>
    <xdr:to>
      <xdr:col>23</xdr:col>
      <xdr:colOff>516889</xdr:colOff>
      <xdr:row>64</xdr:row>
      <xdr:rowOff>109728</xdr:rowOff>
    </xdr:to>
    <xdr:cxnSp macro="">
      <xdr:nvCxnSpPr>
        <xdr:cNvPr id="384" name="直線コネクタ 383"/>
        <xdr:cNvCxnSpPr/>
      </xdr:nvCxnSpPr>
      <xdr:spPr>
        <a:xfrm flipV="1">
          <a:off x="16318864" y="10028682"/>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113555</xdr:rowOff>
    </xdr:from>
    <xdr:ext cx="405111" cy="259045"/>
    <xdr:sp macro="" textlink="">
      <xdr:nvSpPr>
        <xdr:cNvPr id="385" name="【学校施設】&#10;有形固定資産減価償却率最小値テキスト"/>
        <xdr:cNvSpPr txBox="1"/>
      </xdr:nvSpPr>
      <xdr:spPr>
        <a:xfrm>
          <a:off x="16408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64</xdr:row>
      <xdr:rowOff>109728</xdr:rowOff>
    </xdr:from>
    <xdr:to>
      <xdr:col>23</xdr:col>
      <xdr:colOff>606425</xdr:colOff>
      <xdr:row>64</xdr:row>
      <xdr:rowOff>109728</xdr:rowOff>
    </xdr:to>
    <xdr:cxnSp macro="">
      <xdr:nvCxnSpPr>
        <xdr:cNvPr id="386" name="直線コネクタ 385"/>
        <xdr:cNvCxnSpPr/>
      </xdr:nvCxnSpPr>
      <xdr:spPr>
        <a:xfrm>
          <a:off x="16230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31259</xdr:rowOff>
    </xdr:from>
    <xdr:ext cx="405111" cy="259045"/>
    <xdr:sp macro="" textlink="">
      <xdr:nvSpPr>
        <xdr:cNvPr id="387" name="【学校施設】&#10;有形固定資産減価償却率最大値テキスト"/>
        <xdr:cNvSpPr txBox="1"/>
      </xdr:nvSpPr>
      <xdr:spPr>
        <a:xfrm>
          <a:off x="16408400" y="980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58</xdr:row>
      <xdr:rowOff>84582</xdr:rowOff>
    </xdr:from>
    <xdr:to>
      <xdr:col>23</xdr:col>
      <xdr:colOff>606425</xdr:colOff>
      <xdr:row>58</xdr:row>
      <xdr:rowOff>84582</xdr:rowOff>
    </xdr:to>
    <xdr:cxnSp macro="">
      <xdr:nvCxnSpPr>
        <xdr:cNvPr id="388" name="直線コネクタ 387"/>
        <xdr:cNvCxnSpPr/>
      </xdr:nvCxnSpPr>
      <xdr:spPr>
        <a:xfrm>
          <a:off x="16230600" y="1002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9923</xdr:rowOff>
    </xdr:from>
    <xdr:ext cx="405111" cy="259045"/>
    <xdr:sp macro="" textlink="">
      <xdr:nvSpPr>
        <xdr:cNvPr id="389" name="【学校施設】&#10;有形固定資産減価償却率平均値テキスト"/>
        <xdr:cNvSpPr txBox="1"/>
      </xdr:nvSpPr>
      <xdr:spPr>
        <a:xfrm>
          <a:off x="16408400" y="10639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31496</xdr:rowOff>
    </xdr:from>
    <xdr:to>
      <xdr:col>23</xdr:col>
      <xdr:colOff>568325</xdr:colOff>
      <xdr:row>62</xdr:row>
      <xdr:rowOff>133096</xdr:rowOff>
    </xdr:to>
    <xdr:sp macro="" textlink="">
      <xdr:nvSpPr>
        <xdr:cNvPr id="390" name="フローチャート : 判断 389"/>
        <xdr:cNvSpPr/>
      </xdr:nvSpPr>
      <xdr:spPr>
        <a:xfrm>
          <a:off x="16268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91" name="フローチャート : 判断 390"/>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68072</xdr:rowOff>
    </xdr:from>
    <xdr:to>
      <xdr:col>22</xdr:col>
      <xdr:colOff>415925</xdr:colOff>
      <xdr:row>57</xdr:row>
      <xdr:rowOff>169672</xdr:rowOff>
    </xdr:to>
    <xdr:sp macro="" textlink="">
      <xdr:nvSpPr>
        <xdr:cNvPr id="397" name="円/楕円 396"/>
        <xdr:cNvSpPr/>
      </xdr:nvSpPr>
      <xdr:spPr>
        <a:xfrm>
          <a:off x="15430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92219</xdr:rowOff>
    </xdr:from>
    <xdr:ext cx="405111" cy="259045"/>
    <xdr:sp macro="" textlink="">
      <xdr:nvSpPr>
        <xdr:cNvPr id="398" name="n_1aveValue【学校施設】&#10;有形固定資産減価償却率"/>
        <xdr:cNvSpPr txBox="1"/>
      </xdr:nvSpPr>
      <xdr:spPr>
        <a:xfrm>
          <a:off x="15266043"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14749</xdr:rowOff>
    </xdr:from>
    <xdr:ext cx="405111" cy="259045"/>
    <xdr:sp macro="" textlink="">
      <xdr:nvSpPr>
        <xdr:cNvPr id="399" name="n_1mainValue【学校施設】&#10;有形固定資産減価償却率"/>
        <xdr:cNvSpPr txBox="1"/>
      </xdr:nvSpPr>
      <xdr:spPr>
        <a:xfrm>
          <a:off x="15266043"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2" name="直線コネクタ 421"/>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3"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4" name="直線コネクタ 423"/>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5"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6" name="直線コネクタ 425"/>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7"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28" name="フローチャート : 判断 427"/>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29" name="フローチャート : 判断 428"/>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63500</xdr:rowOff>
    </xdr:from>
    <xdr:to>
      <xdr:col>31</xdr:col>
      <xdr:colOff>85725</xdr:colOff>
      <xdr:row>58</xdr:row>
      <xdr:rowOff>165100</xdr:rowOff>
    </xdr:to>
    <xdr:sp macro="" textlink="">
      <xdr:nvSpPr>
        <xdr:cNvPr id="435" name="円/楕円 434"/>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6"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10177</xdr:rowOff>
    </xdr:from>
    <xdr:ext cx="469744" cy="259045"/>
    <xdr:sp macro="" textlink="">
      <xdr:nvSpPr>
        <xdr:cNvPr id="437" name="n_1mainValue【学校施設】&#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道路以外の全ての施設において老朽化が進んでいることがうかがえる。道路については近年の改良工事により平均値より低くなっている、その他の施設においては今後も減価償却率が類似団体平均を上回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115" name="テキスト ボックス 1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17" name="テキスト ボックス 1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119" name="直線コネクタ 118"/>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120"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121" name="直線コネクタ 12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122"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23" name="直線コネクタ 12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124"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125" name="フローチャート : 判断 124"/>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126" name="フローチャート : 判断 12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127"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45974</xdr:rowOff>
    </xdr:from>
    <xdr:to>
      <xdr:col>22</xdr:col>
      <xdr:colOff>415925</xdr:colOff>
      <xdr:row>34</xdr:row>
      <xdr:rowOff>147574</xdr:rowOff>
    </xdr:to>
    <xdr:sp macro="" textlink="">
      <xdr:nvSpPr>
        <xdr:cNvPr id="133" name="円/楕円 132"/>
        <xdr:cNvSpPr/>
      </xdr:nvSpPr>
      <xdr:spPr>
        <a:xfrm>
          <a:off x="15430500" y="58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164101</xdr:rowOff>
    </xdr:from>
    <xdr:ext cx="405111" cy="259045"/>
    <xdr:sp macro="" textlink="">
      <xdr:nvSpPr>
        <xdr:cNvPr id="134" name="n_1mainValue【一般廃棄物処理施設】&#10;有形固定資産減価償却率"/>
        <xdr:cNvSpPr txBox="1"/>
      </xdr:nvSpPr>
      <xdr:spPr>
        <a:xfrm>
          <a:off x="15266043" y="56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5" name="正方形/長方形 1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6" name="正方形/長方形 1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7" name="正方形/長方形 1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8" name="正方形/長方形 1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9" name="正方形/長方形 1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0" name="正方形/長方形 1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1" name="正方形/長方形 1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2" name="正方形/長方形 1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3" name="テキスト ボックス 1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4" name="直線コネクタ 1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145" name="直線コネクタ 1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146" name="テキスト ボックス 1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47" name="直線コネクタ 1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148" name="テキスト ボックス 1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49" name="直線コネクタ 1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150" name="テキスト ボックス 1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51" name="直線コネクタ 1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152" name="テキスト ボックス 1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153" name="直線コネクタ 1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154" name="テキスト ボックス 15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155" name="直線コネクタ 1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156" name="テキスト ボックス 15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7" name="直線コネクタ 1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158" name="テキスト ボックス 1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160" name="直線コネクタ 159"/>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161"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162" name="直線コネクタ 161"/>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163"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164" name="直線コネクタ 163"/>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165"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166" name="フローチャート : 判断 165"/>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167" name="フローチャート : 判断 166"/>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168"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13996</xdr:rowOff>
    </xdr:from>
    <xdr:to>
      <xdr:col>31</xdr:col>
      <xdr:colOff>85725</xdr:colOff>
      <xdr:row>42</xdr:row>
      <xdr:rowOff>115596</xdr:rowOff>
    </xdr:to>
    <xdr:sp macro="" textlink="">
      <xdr:nvSpPr>
        <xdr:cNvPr id="174" name="円/楕円 173"/>
        <xdr:cNvSpPr/>
      </xdr:nvSpPr>
      <xdr:spPr>
        <a:xfrm>
          <a:off x="21272500" y="72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106723</xdr:rowOff>
    </xdr:from>
    <xdr:ext cx="534377" cy="259045"/>
    <xdr:sp macro="" textlink="">
      <xdr:nvSpPr>
        <xdr:cNvPr id="175" name="n_1mainValue【一般廃棄物処理施設】&#10;一人当たり有形固定資産（償却資産）額"/>
        <xdr:cNvSpPr txBox="1"/>
      </xdr:nvSpPr>
      <xdr:spPr>
        <a:xfrm>
          <a:off x="21043411" y="73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0" name="テキスト ボックス 1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1" name="直線コネクタ 2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02" name="テキスト ボックス 2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03" name="直線コネクタ 2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04" name="テキスト ボックス 2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05" name="直線コネクタ 2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06" name="テキスト ボックス 2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07" name="直線コネクタ 2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08" name="テキスト ボックス 2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09" name="直線コネクタ 2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10" name="テキスト ボックス 2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1" name="直線コネクタ 2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2" name="テキスト ボックス 2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14" name="直線コネクタ 213"/>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15"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16" name="直線コネクタ 215"/>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17"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18" name="直線コネクタ 21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219"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20" name="フローチャート : 判断 219"/>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221" name="フローチャート : 判断 220"/>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222"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3" name="テキスト ボックス 2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4" name="テキスト ボックス 2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5" name="テキスト ボックス 2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6" name="テキスト ボックス 2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7" name="テキスト ボックス 2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33020</xdr:rowOff>
    </xdr:from>
    <xdr:to>
      <xdr:col>22</xdr:col>
      <xdr:colOff>415925</xdr:colOff>
      <xdr:row>82</xdr:row>
      <xdr:rowOff>134620</xdr:rowOff>
    </xdr:to>
    <xdr:sp macro="" textlink="">
      <xdr:nvSpPr>
        <xdr:cNvPr id="228" name="円/楕円 227"/>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125747</xdr:rowOff>
    </xdr:from>
    <xdr:ext cx="405111" cy="259045"/>
    <xdr:sp macro="" textlink="">
      <xdr:nvSpPr>
        <xdr:cNvPr id="229" name="n_1mainValue【消防施設】&#10;有形固定資産減価償却率"/>
        <xdr:cNvSpPr txBox="1"/>
      </xdr:nvSpPr>
      <xdr:spPr>
        <a:xfrm>
          <a:off x="15266043"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0" name="正方形/長方形 2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1" name="正方形/長方形 2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2" name="正方形/長方形 2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3" name="正方形/長方形 2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4" name="正方形/長方形 2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5" name="正方形/長方形 2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6" name="正方形/長方形 2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37" name="正方形/長方形 2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8" name="テキスト ボックス 2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9" name="直線コネクタ 2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40" name="直線コネクタ 2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41" name="テキスト ボックス 2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42" name="直線コネクタ 2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43" name="テキスト ボックス 2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44" name="直線コネクタ 2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45" name="テキスト ボックス 2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46" name="直線コネクタ 2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47" name="テキスト ボックス 2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48" name="直線コネクタ 2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49" name="テキスト ボックス 2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50" name="直線コネクタ 2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51" name="テキスト ボックス 2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2" name="直線コネクタ 2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3" name="テキスト ボックス 2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101781</xdr:rowOff>
    </xdr:from>
    <xdr:to>
      <xdr:col>32</xdr:col>
      <xdr:colOff>186689</xdr:colOff>
      <xdr:row>86</xdr:row>
      <xdr:rowOff>132806</xdr:rowOff>
    </xdr:to>
    <xdr:cxnSp macro="">
      <xdr:nvCxnSpPr>
        <xdr:cNvPr id="255" name="直線コネクタ 254"/>
        <xdr:cNvCxnSpPr/>
      </xdr:nvCxnSpPr>
      <xdr:spPr>
        <a:xfrm flipV="1">
          <a:off x="22160864" y="14160681"/>
          <a:ext cx="0" cy="7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136633</xdr:rowOff>
    </xdr:from>
    <xdr:ext cx="469744" cy="259045"/>
    <xdr:sp macro="" textlink="">
      <xdr:nvSpPr>
        <xdr:cNvPr id="256" name="【消防施設】&#10;一人当たり面積最小値テキスト"/>
        <xdr:cNvSpPr txBox="1"/>
      </xdr:nvSpPr>
      <xdr:spPr>
        <a:xfrm>
          <a:off x="222504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132806</xdr:rowOff>
    </xdr:from>
    <xdr:to>
      <xdr:col>32</xdr:col>
      <xdr:colOff>276225</xdr:colOff>
      <xdr:row>86</xdr:row>
      <xdr:rowOff>132806</xdr:rowOff>
    </xdr:to>
    <xdr:cxnSp macro="">
      <xdr:nvCxnSpPr>
        <xdr:cNvPr id="257" name="直線コネクタ 256"/>
        <xdr:cNvCxnSpPr/>
      </xdr:nvCxnSpPr>
      <xdr:spPr>
        <a:xfrm>
          <a:off x="22072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48458</xdr:rowOff>
    </xdr:from>
    <xdr:ext cx="469744" cy="259045"/>
    <xdr:sp macro="" textlink="">
      <xdr:nvSpPr>
        <xdr:cNvPr id="258" name="【消防施設】&#10;一人当たり面積最大値テキスト"/>
        <xdr:cNvSpPr txBox="1"/>
      </xdr:nvSpPr>
      <xdr:spPr>
        <a:xfrm>
          <a:off x="22250400" y="1393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82</xdr:row>
      <xdr:rowOff>101781</xdr:rowOff>
    </xdr:from>
    <xdr:to>
      <xdr:col>32</xdr:col>
      <xdr:colOff>276225</xdr:colOff>
      <xdr:row>82</xdr:row>
      <xdr:rowOff>101781</xdr:rowOff>
    </xdr:to>
    <xdr:cxnSp macro="">
      <xdr:nvCxnSpPr>
        <xdr:cNvPr id="259" name="直線コネクタ 258"/>
        <xdr:cNvCxnSpPr/>
      </xdr:nvCxnSpPr>
      <xdr:spPr>
        <a:xfrm>
          <a:off x="22072600" y="1416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161670</xdr:rowOff>
    </xdr:from>
    <xdr:ext cx="469744" cy="259045"/>
    <xdr:sp macro="" textlink="">
      <xdr:nvSpPr>
        <xdr:cNvPr id="260" name="【消防施設】&#10;一人当たり面積平均値テキスト"/>
        <xdr:cNvSpPr txBox="1"/>
      </xdr:nvSpPr>
      <xdr:spPr>
        <a:xfrm>
          <a:off x="22250400" y="1456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11793</xdr:rowOff>
    </xdr:from>
    <xdr:to>
      <xdr:col>32</xdr:col>
      <xdr:colOff>238125</xdr:colOff>
      <xdr:row>85</xdr:row>
      <xdr:rowOff>113393</xdr:rowOff>
    </xdr:to>
    <xdr:sp macro="" textlink="">
      <xdr:nvSpPr>
        <xdr:cNvPr id="261" name="フローチャート : 判断 260"/>
        <xdr:cNvSpPr/>
      </xdr:nvSpPr>
      <xdr:spPr>
        <a:xfrm>
          <a:off x="221107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108131</xdr:rowOff>
    </xdr:from>
    <xdr:to>
      <xdr:col>31</xdr:col>
      <xdr:colOff>85725</xdr:colOff>
      <xdr:row>84</xdr:row>
      <xdr:rowOff>38281</xdr:rowOff>
    </xdr:to>
    <xdr:sp macro="" textlink="">
      <xdr:nvSpPr>
        <xdr:cNvPr id="262" name="フローチャート : 判断 261"/>
        <xdr:cNvSpPr/>
      </xdr:nvSpPr>
      <xdr:spPr>
        <a:xfrm>
          <a:off x="21272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29408</xdr:rowOff>
    </xdr:from>
    <xdr:ext cx="469744" cy="259045"/>
    <xdr:sp macro="" textlink="">
      <xdr:nvSpPr>
        <xdr:cNvPr id="263" name="n_1aveValue【消防施設】&#10;一人当たり面積"/>
        <xdr:cNvSpPr txBox="1"/>
      </xdr:nvSpPr>
      <xdr:spPr>
        <a:xfrm>
          <a:off x="21075727" y="144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4" name="テキスト ボックス 2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5" name="テキスト ボックス 2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6" name="テキスト ボックス 2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7" name="テキスト ボックス 2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8" name="テキスト ボックス 2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13426</xdr:rowOff>
    </xdr:from>
    <xdr:to>
      <xdr:col>31</xdr:col>
      <xdr:colOff>85725</xdr:colOff>
      <xdr:row>78</xdr:row>
      <xdr:rowOff>115026</xdr:rowOff>
    </xdr:to>
    <xdr:sp macro="" textlink="">
      <xdr:nvSpPr>
        <xdr:cNvPr id="269" name="円/楕円 268"/>
        <xdr:cNvSpPr/>
      </xdr:nvSpPr>
      <xdr:spPr>
        <a:xfrm>
          <a:off x="2127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131553</xdr:rowOff>
    </xdr:from>
    <xdr:ext cx="469744" cy="259045"/>
    <xdr:sp macro="" textlink="">
      <xdr:nvSpPr>
        <xdr:cNvPr id="270" name="n_1mainValue【消防施設】&#10;一人当たり面積"/>
        <xdr:cNvSpPr txBox="1"/>
      </xdr:nvSpPr>
      <xdr:spPr>
        <a:xfrm>
          <a:off x="21075727" y="131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1" name="直線コネクタ 2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2" name="テキスト ボックス 2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3" name="直線コネクタ 2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4" name="テキスト ボックス 2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5" name="直線コネクタ 2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6" name="テキスト ボックス 2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7" name="直線コネクタ 2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8" name="テキスト ボックス 2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9" name="直線コネクタ 2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0" name="テキスト ボックス 2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1" name="直線コネクタ 2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2" name="テキスト ボックス 2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96" name="直線コネクタ 295"/>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97"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98" name="直線コネクタ 297"/>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99"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00" name="直線コネクタ 299"/>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01"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02" name="フローチャート : 判断 301"/>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03" name="フローチャート : 判断 302"/>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04"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79284</xdr:rowOff>
    </xdr:from>
    <xdr:to>
      <xdr:col>22</xdr:col>
      <xdr:colOff>415925</xdr:colOff>
      <xdr:row>101</xdr:row>
      <xdr:rowOff>9434</xdr:rowOff>
    </xdr:to>
    <xdr:sp macro="" textlink="">
      <xdr:nvSpPr>
        <xdr:cNvPr id="310" name="円/楕円 309"/>
        <xdr:cNvSpPr/>
      </xdr:nvSpPr>
      <xdr:spPr>
        <a:xfrm>
          <a:off x="15430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25961</xdr:rowOff>
    </xdr:from>
    <xdr:ext cx="405111" cy="259045"/>
    <xdr:sp macro="" textlink="">
      <xdr:nvSpPr>
        <xdr:cNvPr id="311" name="n_1mainValue【庁舎】&#10;有形固定資産減価償却率"/>
        <xdr:cNvSpPr txBox="1"/>
      </xdr:nvSpPr>
      <xdr:spPr>
        <a:xfrm>
          <a:off x="15266043"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2" name="テキスト ボックス 3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23" name="直線コネクタ 3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4" name="テキスト ボックス 3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5" name="直線コネクタ 3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6" name="テキスト ボックス 3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7" name="直線コネクタ 3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8" name="テキスト ボックス 3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9" name="直線コネクタ 3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30" name="テキスト ボックス 3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1" name="直線コネクタ 3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2" name="テキスト ボックス 3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114148</xdr:rowOff>
    </xdr:from>
    <xdr:to>
      <xdr:col>32</xdr:col>
      <xdr:colOff>186689</xdr:colOff>
      <xdr:row>109</xdr:row>
      <xdr:rowOff>3505</xdr:rowOff>
    </xdr:to>
    <xdr:cxnSp macro="">
      <xdr:nvCxnSpPr>
        <xdr:cNvPr id="334" name="直線コネクタ 333"/>
        <xdr:cNvCxnSpPr/>
      </xdr:nvCxnSpPr>
      <xdr:spPr>
        <a:xfrm flipV="1">
          <a:off x="22160864" y="17773498"/>
          <a:ext cx="0" cy="9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7332</xdr:rowOff>
    </xdr:from>
    <xdr:ext cx="469744" cy="259045"/>
    <xdr:sp macro="" textlink="">
      <xdr:nvSpPr>
        <xdr:cNvPr id="335" name="【庁舎】&#10;一人当たり面積最小値テキスト"/>
        <xdr:cNvSpPr txBox="1"/>
      </xdr:nvSpPr>
      <xdr:spPr>
        <a:xfrm>
          <a:off x="22250400" y="186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109</xdr:row>
      <xdr:rowOff>3505</xdr:rowOff>
    </xdr:from>
    <xdr:to>
      <xdr:col>32</xdr:col>
      <xdr:colOff>276225</xdr:colOff>
      <xdr:row>109</xdr:row>
      <xdr:rowOff>3505</xdr:rowOff>
    </xdr:to>
    <xdr:cxnSp macro="">
      <xdr:nvCxnSpPr>
        <xdr:cNvPr id="336" name="直線コネクタ 335"/>
        <xdr:cNvCxnSpPr/>
      </xdr:nvCxnSpPr>
      <xdr:spPr>
        <a:xfrm>
          <a:off x="22072600" y="1869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60825</xdr:rowOff>
    </xdr:from>
    <xdr:ext cx="469744" cy="259045"/>
    <xdr:sp macro="" textlink="">
      <xdr:nvSpPr>
        <xdr:cNvPr id="337" name="【庁舎】&#10;一人当たり面積最大値テキスト"/>
        <xdr:cNvSpPr txBox="1"/>
      </xdr:nvSpPr>
      <xdr:spPr>
        <a:xfrm>
          <a:off x="22250400" y="175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103</xdr:row>
      <xdr:rowOff>114148</xdr:rowOff>
    </xdr:from>
    <xdr:to>
      <xdr:col>32</xdr:col>
      <xdr:colOff>276225</xdr:colOff>
      <xdr:row>103</xdr:row>
      <xdr:rowOff>114148</xdr:rowOff>
    </xdr:to>
    <xdr:cxnSp macro="">
      <xdr:nvCxnSpPr>
        <xdr:cNvPr id="338" name="直線コネクタ 337"/>
        <xdr:cNvCxnSpPr/>
      </xdr:nvCxnSpPr>
      <xdr:spPr>
        <a:xfrm>
          <a:off x="22072600" y="1777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93896</xdr:rowOff>
    </xdr:from>
    <xdr:ext cx="469744" cy="259045"/>
    <xdr:sp macro="" textlink="">
      <xdr:nvSpPr>
        <xdr:cNvPr id="339" name="【庁舎】&#10;一人当たり面積平均値テキスト"/>
        <xdr:cNvSpPr txBox="1"/>
      </xdr:nvSpPr>
      <xdr:spPr>
        <a:xfrm>
          <a:off x="22250400" y="1843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115469</xdr:rowOff>
    </xdr:from>
    <xdr:to>
      <xdr:col>32</xdr:col>
      <xdr:colOff>238125</xdr:colOff>
      <xdr:row>108</xdr:row>
      <xdr:rowOff>45619</xdr:rowOff>
    </xdr:to>
    <xdr:sp macro="" textlink="">
      <xdr:nvSpPr>
        <xdr:cNvPr id="340" name="フローチャート : 判断 339"/>
        <xdr:cNvSpPr/>
      </xdr:nvSpPr>
      <xdr:spPr>
        <a:xfrm>
          <a:off x="221107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44602</xdr:rowOff>
    </xdr:from>
    <xdr:to>
      <xdr:col>31</xdr:col>
      <xdr:colOff>85725</xdr:colOff>
      <xdr:row>106</xdr:row>
      <xdr:rowOff>146202</xdr:rowOff>
    </xdr:to>
    <xdr:sp macro="" textlink="">
      <xdr:nvSpPr>
        <xdr:cNvPr id="341" name="フローチャート : 判断 340"/>
        <xdr:cNvSpPr/>
      </xdr:nvSpPr>
      <xdr:spPr>
        <a:xfrm>
          <a:off x="21272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137329</xdr:rowOff>
    </xdr:from>
    <xdr:ext cx="469744" cy="259045"/>
    <xdr:sp macro="" textlink="">
      <xdr:nvSpPr>
        <xdr:cNvPr id="342" name="n_1aveValue【庁舎】&#10;一人当たり面積"/>
        <xdr:cNvSpPr txBox="1"/>
      </xdr:nvSpPr>
      <xdr:spPr>
        <a:xfrm>
          <a:off x="210757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3" name="テキスト ボックス 3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4" name="テキスト ボックス 3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5" name="テキスト ボックス 3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6" name="テキスト ボックス 3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7" name="テキスト ボックス 3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69748</xdr:rowOff>
    </xdr:from>
    <xdr:to>
      <xdr:col>31</xdr:col>
      <xdr:colOff>85725</xdr:colOff>
      <xdr:row>99</xdr:row>
      <xdr:rowOff>171348</xdr:rowOff>
    </xdr:to>
    <xdr:sp macro="" textlink="">
      <xdr:nvSpPr>
        <xdr:cNvPr id="348" name="円/楕円 347"/>
        <xdr:cNvSpPr/>
      </xdr:nvSpPr>
      <xdr:spPr>
        <a:xfrm>
          <a:off x="21272500" y="170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16425</xdr:rowOff>
    </xdr:from>
    <xdr:ext cx="469744" cy="259045"/>
    <xdr:sp macro="" textlink="">
      <xdr:nvSpPr>
        <xdr:cNvPr id="349" name="n_1mainValue【庁舎】&#10;一人当たり面積"/>
        <xdr:cNvSpPr txBox="1"/>
      </xdr:nvSpPr>
      <xdr:spPr>
        <a:xfrm>
          <a:off x="21075727" y="168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0" name="正方形/長方形 3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1" name="正方形/長方形 3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2" name="テキスト ボックス 3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有施設の中でも、比較的に新しい消防施設については類似団体平均より低い値を示しているが、一般廃棄物処理施設・庁舎については類似団体平均を上回り、特に築４０年を超える庁舎については建て替え計画が不透明な状況にあり、引き続き類似団体平均を上回る見込みである。一般廃棄物処理施設については、平成</a:t>
          </a:r>
          <a:r>
            <a:rPr kumimoji="1" lang="en-US" altLang="ja-JP" sz="1300">
              <a:latin typeface="ＭＳ Ｐゴシック"/>
            </a:rPr>
            <a:t>30</a:t>
          </a:r>
          <a:r>
            <a:rPr kumimoji="1" lang="ja-JP" altLang="en-US" sz="1300">
              <a:latin typeface="ＭＳ Ｐゴシック"/>
            </a:rPr>
            <a:t>年度中に一定の方向性が示されるこことなるので、類似団体平均を下回る見込みである。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effectLst/>
              <a:latin typeface="+mn-lt"/>
              <a:ea typeface="+mn-ea"/>
              <a:cs typeface="+mn-cs"/>
            </a:rPr>
            <a:t>個人・法人関係の</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収により、基準財政収入額が</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傾向にある。</a:t>
          </a:r>
          <a:r>
            <a:rPr lang="ja-JP" altLang="en-US" sz="1100" baseline="0">
              <a:solidFill>
                <a:schemeClr val="dk1"/>
              </a:solidFill>
              <a:effectLst/>
              <a:latin typeface="+mn-lt"/>
              <a:ea typeface="+mn-ea"/>
              <a:cs typeface="+mn-cs"/>
            </a:rPr>
            <a:t>歳出の方も</a:t>
          </a:r>
          <a:r>
            <a:rPr lang="ja-JP" altLang="ja-JP" sz="1100" baseline="0">
              <a:solidFill>
                <a:schemeClr val="dk1"/>
              </a:solidFill>
              <a:effectLst/>
              <a:latin typeface="+mn-lt"/>
              <a:ea typeface="+mn-ea"/>
              <a:cs typeface="+mn-cs"/>
            </a:rPr>
            <a:t>緊急に必要な事業を峻別し、投資的経費を抑制する等、徹底的な見直しを実施するとともに、企業誘致等の地域活性化に向けた施策も行い、財政基盤の強化に努める。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84667</xdr:rowOff>
    </xdr:to>
    <xdr:cxnSp macro="">
      <xdr:nvCxnSpPr>
        <xdr:cNvPr id="67" name="直線コネクタ 66"/>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76623</xdr:rowOff>
    </xdr:from>
    <xdr:to>
      <xdr:col>4</xdr:col>
      <xdr:colOff>482600</xdr:colOff>
      <xdr:row>44</xdr:row>
      <xdr:rowOff>84667</xdr:rowOff>
    </xdr:to>
    <xdr:cxnSp macro="">
      <xdr:nvCxnSpPr>
        <xdr:cNvPr id="73" name="直線コネクタ 72"/>
        <xdr:cNvCxnSpPr/>
      </xdr:nvCxnSpPr>
      <xdr:spPr>
        <a:xfrm>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76623</xdr:rowOff>
    </xdr:to>
    <xdr:cxnSp macro="">
      <xdr:nvCxnSpPr>
        <xdr:cNvPr id="76" name="直線コネクタ 75"/>
        <xdr:cNvCxnSpPr/>
      </xdr:nvCxnSpPr>
      <xdr:spPr>
        <a:xfrm>
          <a:off x="1447800" y="760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6" name="円/楕円 85"/>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169350</xdr:rowOff>
    </xdr:from>
    <xdr:ext cx="762000" cy="259045"/>
    <xdr:sp macro="" textlink="">
      <xdr:nvSpPr>
        <xdr:cNvPr id="87" name="財政力該当値テキスト"/>
        <xdr:cNvSpPr txBox="1"/>
      </xdr:nvSpPr>
      <xdr:spPr>
        <a:xfrm>
          <a:off x="5041900" y="75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25823</xdr:rowOff>
    </xdr:from>
    <xdr:to>
      <xdr:col>3</xdr:col>
      <xdr:colOff>330200</xdr:colOff>
      <xdr:row>44</xdr:row>
      <xdr:rowOff>127423</xdr:rowOff>
    </xdr:to>
    <xdr:sp macro="" textlink="">
      <xdr:nvSpPr>
        <xdr:cNvPr id="92" name="円/楕円 91"/>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93" name="テキスト ボックス 92"/>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電算システム導入により経常経費は増加</a:t>
          </a:r>
          <a:r>
            <a:rPr lang="ja-JP" altLang="en-US" sz="1100" baseline="0">
              <a:solidFill>
                <a:schemeClr val="dk1"/>
              </a:solidFill>
              <a:effectLst/>
              <a:latin typeface="+mn-lt"/>
              <a:ea typeface="+mn-ea"/>
              <a:cs typeface="+mn-cs"/>
            </a:rPr>
            <a:t>傾向にある</a:t>
          </a:r>
          <a:r>
            <a:rPr lang="ja-JP" altLang="ja-JP" sz="1100" baseline="0">
              <a:solidFill>
                <a:schemeClr val="dk1"/>
              </a:solidFill>
              <a:effectLst/>
              <a:latin typeface="+mn-lt"/>
              <a:ea typeface="+mn-ea"/>
              <a:cs typeface="+mn-cs"/>
            </a:rPr>
            <a:t>。今後の見込みとしては電算システム導入に</a:t>
          </a:r>
          <a:r>
            <a:rPr lang="ja-JP" altLang="en-US" sz="1100" baseline="0">
              <a:solidFill>
                <a:schemeClr val="dk1"/>
              </a:solidFill>
              <a:effectLst/>
              <a:latin typeface="+mn-lt"/>
              <a:ea typeface="+mn-ea"/>
              <a:cs typeface="+mn-cs"/>
            </a:rPr>
            <a:t>伴うシステム改修が見込まれ早急な改善には繋がらないが、</a:t>
          </a:r>
          <a:r>
            <a:rPr lang="ja-JP" altLang="ja-JP" sz="1100" baseline="0">
              <a:solidFill>
                <a:schemeClr val="dk1"/>
              </a:solidFill>
              <a:effectLst/>
              <a:latin typeface="+mn-lt"/>
              <a:ea typeface="+mn-ea"/>
              <a:cs typeface="+mn-cs"/>
            </a:rPr>
            <a:t>業務の効率化による人件費等の削減が期待できるとともに、税金の</a:t>
          </a:r>
          <a:r>
            <a:rPr lang="ja-JP" altLang="en-US" sz="1100" baseline="0">
              <a:solidFill>
                <a:schemeClr val="dk1"/>
              </a:solidFill>
              <a:effectLst/>
              <a:latin typeface="+mn-lt"/>
              <a:ea typeface="+mn-ea"/>
              <a:cs typeface="+mn-cs"/>
            </a:rPr>
            <a:t>増収や</a:t>
          </a:r>
          <a:r>
            <a:rPr lang="ja-JP" altLang="ja-JP" sz="1100" baseline="0">
              <a:solidFill>
                <a:schemeClr val="dk1"/>
              </a:solidFill>
              <a:effectLst/>
              <a:latin typeface="+mn-lt"/>
              <a:ea typeface="+mn-ea"/>
              <a:cs typeface="+mn-cs"/>
            </a:rPr>
            <a:t>収納率の向上</a:t>
          </a:r>
          <a:r>
            <a:rPr lang="ja-JP" altLang="en-US" sz="1100" baseline="0">
              <a:solidFill>
                <a:schemeClr val="dk1"/>
              </a:solidFill>
              <a:effectLst/>
              <a:latin typeface="+mn-lt"/>
              <a:ea typeface="+mn-ea"/>
              <a:cs typeface="+mn-cs"/>
            </a:rPr>
            <a:t>も見込まれることから</a:t>
          </a:r>
          <a:r>
            <a:rPr lang="ja-JP" altLang="ja-JP" sz="1100" baseline="0">
              <a:solidFill>
                <a:schemeClr val="dk1"/>
              </a:solidFill>
              <a:effectLst/>
              <a:latin typeface="+mn-lt"/>
              <a:ea typeface="+mn-ea"/>
              <a:cs typeface="+mn-cs"/>
            </a:rPr>
            <a:t>、財源の確保</a:t>
          </a:r>
          <a:r>
            <a:rPr lang="ja-JP" altLang="en-US" sz="1100" baseline="0">
              <a:solidFill>
                <a:schemeClr val="dk1"/>
              </a:solidFill>
              <a:effectLst/>
              <a:latin typeface="+mn-lt"/>
              <a:ea typeface="+mn-ea"/>
              <a:cs typeface="+mn-cs"/>
            </a:rPr>
            <a:t>や</a:t>
          </a:r>
          <a:r>
            <a:rPr lang="ja-JP" altLang="ja-JP" sz="1100" baseline="0">
              <a:solidFill>
                <a:schemeClr val="dk1"/>
              </a:solidFill>
              <a:effectLst/>
              <a:latin typeface="+mn-lt"/>
              <a:ea typeface="+mn-ea"/>
              <a:cs typeface="+mn-cs"/>
            </a:rPr>
            <a:t>、公共施設等の見直しによる維持管理費の削減に努め、経常収支比率の適正化を目指すこととする。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101981</xdr:rowOff>
    </xdr:from>
    <xdr:to>
      <xdr:col>7</xdr:col>
      <xdr:colOff>152400</xdr:colOff>
      <xdr:row>65</xdr:row>
      <xdr:rowOff>169545</xdr:rowOff>
    </xdr:to>
    <xdr:cxnSp macro="">
      <xdr:nvCxnSpPr>
        <xdr:cNvPr id="128" name="直線コネクタ 127"/>
        <xdr:cNvCxnSpPr/>
      </xdr:nvCxnSpPr>
      <xdr:spPr>
        <a:xfrm>
          <a:off x="4114800" y="11246231"/>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101981</xdr:rowOff>
    </xdr:from>
    <xdr:to>
      <xdr:col>6</xdr:col>
      <xdr:colOff>0</xdr:colOff>
      <xdr:row>65</xdr:row>
      <xdr:rowOff>101981</xdr:rowOff>
    </xdr:to>
    <xdr:cxnSp macro="">
      <xdr:nvCxnSpPr>
        <xdr:cNvPr id="131" name="直線コネクタ 130"/>
        <xdr:cNvCxnSpPr/>
      </xdr:nvCxnSpPr>
      <xdr:spPr>
        <a:xfrm>
          <a:off x="3225800" y="11246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65</xdr:row>
      <xdr:rowOff>101981</xdr:rowOff>
    </xdr:to>
    <xdr:cxnSp macro="">
      <xdr:nvCxnSpPr>
        <xdr:cNvPr id="134" name="直線コネクタ 133"/>
        <xdr:cNvCxnSpPr/>
      </xdr:nvCxnSpPr>
      <xdr:spPr>
        <a:xfrm>
          <a:off x="2336800" y="11070082"/>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97282</xdr:rowOff>
    </xdr:to>
    <xdr:cxnSp macro="">
      <xdr:nvCxnSpPr>
        <xdr:cNvPr id="137" name="直線コネクタ 136"/>
        <xdr:cNvCxnSpPr/>
      </xdr:nvCxnSpPr>
      <xdr:spPr>
        <a:xfrm>
          <a:off x="1447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118745</xdr:rowOff>
    </xdr:from>
    <xdr:to>
      <xdr:col>7</xdr:col>
      <xdr:colOff>203200</xdr:colOff>
      <xdr:row>66</xdr:row>
      <xdr:rowOff>48895</xdr:rowOff>
    </xdr:to>
    <xdr:sp macro="" textlink="">
      <xdr:nvSpPr>
        <xdr:cNvPr id="147" name="円/楕円 146"/>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90822</xdr:rowOff>
    </xdr:from>
    <xdr:ext cx="762000" cy="259045"/>
    <xdr:sp macro="" textlink="">
      <xdr:nvSpPr>
        <xdr:cNvPr id="148" name="財政構造の弾力性該当値テキスト"/>
        <xdr:cNvSpPr txBox="1"/>
      </xdr:nvSpPr>
      <xdr:spPr>
        <a:xfrm>
          <a:off x="5041900" y="11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51181</xdr:rowOff>
    </xdr:from>
    <xdr:to>
      <xdr:col>6</xdr:col>
      <xdr:colOff>50800</xdr:colOff>
      <xdr:row>65</xdr:row>
      <xdr:rowOff>152781</xdr:rowOff>
    </xdr:to>
    <xdr:sp macro="" textlink="">
      <xdr:nvSpPr>
        <xdr:cNvPr id="149" name="円/楕円 148"/>
        <xdr:cNvSpPr/>
      </xdr:nvSpPr>
      <xdr:spPr>
        <a:xfrm>
          <a:off x="4064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137558</xdr:rowOff>
    </xdr:from>
    <xdr:ext cx="736600" cy="259045"/>
    <xdr:sp macro="" textlink="">
      <xdr:nvSpPr>
        <xdr:cNvPr id="150" name="テキスト ボックス 149"/>
        <xdr:cNvSpPr txBox="1"/>
      </xdr:nvSpPr>
      <xdr:spPr>
        <a:xfrm>
          <a:off x="3733800" y="112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51181</xdr:rowOff>
    </xdr:from>
    <xdr:to>
      <xdr:col>4</xdr:col>
      <xdr:colOff>533400</xdr:colOff>
      <xdr:row>65</xdr:row>
      <xdr:rowOff>152781</xdr:rowOff>
    </xdr:to>
    <xdr:sp macro="" textlink="">
      <xdr:nvSpPr>
        <xdr:cNvPr id="151" name="円/楕円 150"/>
        <xdr:cNvSpPr/>
      </xdr:nvSpPr>
      <xdr:spPr>
        <a:xfrm>
          <a:off x="3175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137558</xdr:rowOff>
    </xdr:from>
    <xdr:ext cx="762000" cy="259045"/>
    <xdr:sp macro="" textlink="">
      <xdr:nvSpPr>
        <xdr:cNvPr id="152" name="テキスト ボックス 151"/>
        <xdr:cNvSpPr txBox="1"/>
      </xdr:nvSpPr>
      <xdr:spPr>
        <a:xfrm>
          <a:off x="2844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3" name="円/楕円 152"/>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132859</xdr:rowOff>
    </xdr:from>
    <xdr:ext cx="762000" cy="259045"/>
    <xdr:sp macro="" textlink="">
      <xdr:nvSpPr>
        <xdr:cNvPr id="154" name="テキスト ボックス 153"/>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5" name="円/楕円 154"/>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47261</xdr:rowOff>
    </xdr:from>
    <xdr:ext cx="762000" cy="259045"/>
    <xdr:sp macro="" textlink="">
      <xdr:nvSpPr>
        <xdr:cNvPr id="156" name="テキスト ボックス 155"/>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[767,927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類似団体平均値を上回っているのは、物件費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人件費的要素が強い賃金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が要因である。近年、電算システム等の委託料の増加が要因と考えられ、今後は据え置の傾向が予測されるが、原油高騰による燃料費の動向や、老朽化した公共施設の修繕など不測の事態により上昇することも考えられることから、事務事業の見直し等により業務の効率化を進め、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21352</xdr:rowOff>
    </xdr:from>
    <xdr:to>
      <xdr:col>7</xdr:col>
      <xdr:colOff>152400</xdr:colOff>
      <xdr:row>83</xdr:row>
      <xdr:rowOff>27527</xdr:rowOff>
    </xdr:to>
    <xdr:cxnSp macro="">
      <xdr:nvCxnSpPr>
        <xdr:cNvPr id="188" name="直線コネクタ 187"/>
        <xdr:cNvCxnSpPr/>
      </xdr:nvCxnSpPr>
      <xdr:spPr>
        <a:xfrm flipV="1">
          <a:off x="4114800" y="14251702"/>
          <a:ext cx="8382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17201</xdr:rowOff>
    </xdr:from>
    <xdr:to>
      <xdr:col>6</xdr:col>
      <xdr:colOff>0</xdr:colOff>
      <xdr:row>83</xdr:row>
      <xdr:rowOff>27527</xdr:rowOff>
    </xdr:to>
    <xdr:cxnSp macro="">
      <xdr:nvCxnSpPr>
        <xdr:cNvPr id="191" name="直線コネクタ 190"/>
        <xdr:cNvCxnSpPr/>
      </xdr:nvCxnSpPr>
      <xdr:spPr>
        <a:xfrm>
          <a:off x="3225800" y="14247551"/>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7750</xdr:rowOff>
    </xdr:from>
    <xdr:to>
      <xdr:col>4</xdr:col>
      <xdr:colOff>482600</xdr:colOff>
      <xdr:row>83</xdr:row>
      <xdr:rowOff>17201</xdr:rowOff>
    </xdr:to>
    <xdr:cxnSp macro="">
      <xdr:nvCxnSpPr>
        <xdr:cNvPr id="194" name="直線コネクタ 193"/>
        <xdr:cNvCxnSpPr/>
      </xdr:nvCxnSpPr>
      <xdr:spPr>
        <a:xfrm>
          <a:off x="2336800" y="14238100"/>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3477</xdr:rowOff>
    </xdr:from>
    <xdr:to>
      <xdr:col>3</xdr:col>
      <xdr:colOff>279400</xdr:colOff>
      <xdr:row>83</xdr:row>
      <xdr:rowOff>7750</xdr:rowOff>
    </xdr:to>
    <xdr:cxnSp macro="">
      <xdr:nvCxnSpPr>
        <xdr:cNvPr id="197" name="直線コネクタ 196"/>
        <xdr:cNvCxnSpPr/>
      </xdr:nvCxnSpPr>
      <xdr:spPr>
        <a:xfrm>
          <a:off x="1447800" y="14233827"/>
          <a:ext cx="8890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142002</xdr:rowOff>
    </xdr:from>
    <xdr:to>
      <xdr:col>7</xdr:col>
      <xdr:colOff>203200</xdr:colOff>
      <xdr:row>83</xdr:row>
      <xdr:rowOff>72152</xdr:rowOff>
    </xdr:to>
    <xdr:sp macro="" textlink="">
      <xdr:nvSpPr>
        <xdr:cNvPr id="207" name="円/楕円 206"/>
        <xdr:cNvSpPr/>
      </xdr:nvSpPr>
      <xdr:spPr>
        <a:xfrm>
          <a:off x="4902200" y="14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114079</xdr:rowOff>
    </xdr:from>
    <xdr:ext cx="762000" cy="259045"/>
    <xdr:sp macro="" textlink="">
      <xdr:nvSpPr>
        <xdr:cNvPr id="208" name="人件費・物件費等の状況該当値テキスト"/>
        <xdr:cNvSpPr txBox="1"/>
      </xdr:nvSpPr>
      <xdr:spPr>
        <a:xfrm>
          <a:off x="5041900" y="1417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767,927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148177</xdr:rowOff>
    </xdr:from>
    <xdr:to>
      <xdr:col>6</xdr:col>
      <xdr:colOff>50800</xdr:colOff>
      <xdr:row>83</xdr:row>
      <xdr:rowOff>78327</xdr:rowOff>
    </xdr:to>
    <xdr:sp macro="" textlink="">
      <xdr:nvSpPr>
        <xdr:cNvPr id="209" name="円/楕円 208"/>
        <xdr:cNvSpPr/>
      </xdr:nvSpPr>
      <xdr:spPr>
        <a:xfrm>
          <a:off x="4064000" y="142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63104</xdr:rowOff>
    </xdr:from>
    <xdr:ext cx="736600" cy="259045"/>
    <xdr:sp macro="" textlink="">
      <xdr:nvSpPr>
        <xdr:cNvPr id="210" name="テキスト ボックス 209"/>
        <xdr:cNvSpPr txBox="1"/>
      </xdr:nvSpPr>
      <xdr:spPr>
        <a:xfrm>
          <a:off x="3733800" y="1429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780,723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137851</xdr:rowOff>
    </xdr:from>
    <xdr:to>
      <xdr:col>4</xdr:col>
      <xdr:colOff>533400</xdr:colOff>
      <xdr:row>83</xdr:row>
      <xdr:rowOff>68001</xdr:rowOff>
    </xdr:to>
    <xdr:sp macro="" textlink="">
      <xdr:nvSpPr>
        <xdr:cNvPr id="211" name="円/楕円 210"/>
        <xdr:cNvSpPr/>
      </xdr:nvSpPr>
      <xdr:spPr>
        <a:xfrm>
          <a:off x="3175000" y="141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52778</xdr:rowOff>
    </xdr:from>
    <xdr:ext cx="762000" cy="259045"/>
    <xdr:sp macro="" textlink="">
      <xdr:nvSpPr>
        <xdr:cNvPr id="212" name="テキスト ボックス 211"/>
        <xdr:cNvSpPr txBox="1"/>
      </xdr:nvSpPr>
      <xdr:spPr>
        <a:xfrm>
          <a:off x="2844800" y="1428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759,326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128400</xdr:rowOff>
    </xdr:from>
    <xdr:to>
      <xdr:col>3</xdr:col>
      <xdr:colOff>330200</xdr:colOff>
      <xdr:row>83</xdr:row>
      <xdr:rowOff>58550</xdr:rowOff>
    </xdr:to>
    <xdr:sp macro="" textlink="">
      <xdr:nvSpPr>
        <xdr:cNvPr id="213" name="円/楕円 212"/>
        <xdr:cNvSpPr/>
      </xdr:nvSpPr>
      <xdr:spPr>
        <a:xfrm>
          <a:off x="2286000" y="14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43327</xdr:rowOff>
    </xdr:from>
    <xdr:ext cx="762000" cy="259045"/>
    <xdr:sp macro="" textlink="">
      <xdr:nvSpPr>
        <xdr:cNvPr id="214" name="テキスト ボックス 213"/>
        <xdr:cNvSpPr txBox="1"/>
      </xdr:nvSpPr>
      <xdr:spPr>
        <a:xfrm>
          <a:off x="1955800" y="142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124127</xdr:rowOff>
    </xdr:from>
    <xdr:to>
      <xdr:col>2</xdr:col>
      <xdr:colOff>127000</xdr:colOff>
      <xdr:row>83</xdr:row>
      <xdr:rowOff>54277</xdr:rowOff>
    </xdr:to>
    <xdr:sp macro="" textlink="">
      <xdr:nvSpPr>
        <xdr:cNvPr id="215" name="円/楕円 214"/>
        <xdr:cNvSpPr/>
      </xdr:nvSpPr>
      <xdr:spPr>
        <a:xfrm>
          <a:off x="1397000" y="141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39054</xdr:rowOff>
    </xdr:from>
    <xdr:ext cx="762000" cy="259045"/>
    <xdr:sp macro="" textlink="">
      <xdr:nvSpPr>
        <xdr:cNvPr id="216" name="テキスト ボックス 215"/>
        <xdr:cNvSpPr txBox="1"/>
      </xdr:nvSpPr>
      <xdr:spPr>
        <a:xfrm>
          <a:off x="1066800" y="1426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上回っている。また、国家公務員の時限的な（２年間）給与改定特例法による措置が無いとした場合においても１００．６と全国的にも高い水準にあるが、これは退職者不補充による年齢層に偏りがあるためであり、これを解消しつつ中長期的な計画でラスパイレス指数の引き下げ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130556</xdr:rowOff>
    </xdr:from>
    <xdr:to>
      <xdr:col>24</xdr:col>
      <xdr:colOff>558800</xdr:colOff>
      <xdr:row>87</xdr:row>
      <xdr:rowOff>12192</xdr:rowOff>
    </xdr:to>
    <xdr:cxnSp macro="">
      <xdr:nvCxnSpPr>
        <xdr:cNvPr id="248" name="直線コネクタ 247"/>
        <xdr:cNvCxnSpPr/>
      </xdr:nvCxnSpPr>
      <xdr:spPr>
        <a:xfrm>
          <a:off x="16179800" y="148752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86</xdr:row>
      <xdr:rowOff>145035</xdr:rowOff>
    </xdr:to>
    <xdr:cxnSp macro="">
      <xdr:nvCxnSpPr>
        <xdr:cNvPr id="251" name="直線コネクタ 250"/>
        <xdr:cNvCxnSpPr/>
      </xdr:nvCxnSpPr>
      <xdr:spPr>
        <a:xfrm flipV="1">
          <a:off x="15290800" y="1487525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145035</xdr:rowOff>
    </xdr:from>
    <xdr:to>
      <xdr:col>22</xdr:col>
      <xdr:colOff>203200</xdr:colOff>
      <xdr:row>87</xdr:row>
      <xdr:rowOff>7365</xdr:rowOff>
    </xdr:to>
    <xdr:cxnSp macro="">
      <xdr:nvCxnSpPr>
        <xdr:cNvPr id="254" name="直線コネクタ 253"/>
        <xdr:cNvCxnSpPr/>
      </xdr:nvCxnSpPr>
      <xdr:spPr>
        <a:xfrm flipV="1">
          <a:off x="14401800" y="14889735"/>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7365</xdr:rowOff>
    </xdr:from>
    <xdr:to>
      <xdr:col>21</xdr:col>
      <xdr:colOff>0</xdr:colOff>
      <xdr:row>89</xdr:row>
      <xdr:rowOff>16763</xdr:rowOff>
    </xdr:to>
    <xdr:cxnSp macro="">
      <xdr:nvCxnSpPr>
        <xdr:cNvPr id="257" name="直線コネクタ 256"/>
        <xdr:cNvCxnSpPr/>
      </xdr:nvCxnSpPr>
      <xdr:spPr>
        <a:xfrm flipV="1">
          <a:off x="13512800" y="14923515"/>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132842</xdr:rowOff>
    </xdr:from>
    <xdr:to>
      <xdr:col>24</xdr:col>
      <xdr:colOff>609600</xdr:colOff>
      <xdr:row>87</xdr:row>
      <xdr:rowOff>62992</xdr:rowOff>
    </xdr:to>
    <xdr:sp macro="" textlink="">
      <xdr:nvSpPr>
        <xdr:cNvPr id="267" name="円/楕円 266"/>
        <xdr:cNvSpPr/>
      </xdr:nvSpPr>
      <xdr:spPr>
        <a:xfrm>
          <a:off x="169672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28719</xdr:rowOff>
    </xdr:from>
    <xdr:ext cx="762000" cy="259045"/>
    <xdr:sp macro="" textlink="">
      <xdr:nvSpPr>
        <xdr:cNvPr id="268" name="給与水準   （国との比較）該当値テキスト"/>
        <xdr:cNvSpPr txBox="1"/>
      </xdr:nvSpPr>
      <xdr:spPr>
        <a:xfrm>
          <a:off x="17106900" y="147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79756</xdr:rowOff>
    </xdr:from>
    <xdr:to>
      <xdr:col>23</xdr:col>
      <xdr:colOff>457200</xdr:colOff>
      <xdr:row>87</xdr:row>
      <xdr:rowOff>9906</xdr:rowOff>
    </xdr:to>
    <xdr:sp macro="" textlink="">
      <xdr:nvSpPr>
        <xdr:cNvPr id="269" name="円/楕円 268"/>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166133</xdr:rowOff>
    </xdr:from>
    <xdr:ext cx="736600" cy="259045"/>
    <xdr:sp macro="" textlink="">
      <xdr:nvSpPr>
        <xdr:cNvPr id="270" name="テキスト ボックス 269"/>
        <xdr:cNvSpPr txBox="1"/>
      </xdr:nvSpPr>
      <xdr:spPr>
        <a:xfrm>
          <a:off x="15798800" y="149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94235</xdr:rowOff>
    </xdr:from>
    <xdr:to>
      <xdr:col>22</xdr:col>
      <xdr:colOff>254000</xdr:colOff>
      <xdr:row>87</xdr:row>
      <xdr:rowOff>24385</xdr:rowOff>
    </xdr:to>
    <xdr:sp macro="" textlink="">
      <xdr:nvSpPr>
        <xdr:cNvPr id="271" name="円/楕円 270"/>
        <xdr:cNvSpPr/>
      </xdr:nvSpPr>
      <xdr:spPr>
        <a:xfrm>
          <a:off x="15240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9162</xdr:rowOff>
    </xdr:from>
    <xdr:ext cx="762000" cy="259045"/>
    <xdr:sp macro="" textlink="">
      <xdr:nvSpPr>
        <xdr:cNvPr id="272" name="テキスト ボックス 271"/>
        <xdr:cNvSpPr txBox="1"/>
      </xdr:nvSpPr>
      <xdr:spPr>
        <a:xfrm>
          <a:off x="14909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128015</xdr:rowOff>
    </xdr:from>
    <xdr:to>
      <xdr:col>21</xdr:col>
      <xdr:colOff>50800</xdr:colOff>
      <xdr:row>87</xdr:row>
      <xdr:rowOff>58165</xdr:rowOff>
    </xdr:to>
    <xdr:sp macro="" textlink="">
      <xdr:nvSpPr>
        <xdr:cNvPr id="273" name="円/楕円 272"/>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42942</xdr:rowOff>
    </xdr:from>
    <xdr:ext cx="762000" cy="259045"/>
    <xdr:sp macro="" textlink="">
      <xdr:nvSpPr>
        <xdr:cNvPr id="274" name="テキスト ボックス 273"/>
        <xdr:cNvSpPr txBox="1"/>
      </xdr:nvSpPr>
      <xdr:spPr>
        <a:xfrm>
          <a:off x="14020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137413</xdr:rowOff>
    </xdr:from>
    <xdr:to>
      <xdr:col>19</xdr:col>
      <xdr:colOff>533400</xdr:colOff>
      <xdr:row>89</xdr:row>
      <xdr:rowOff>67563</xdr:rowOff>
    </xdr:to>
    <xdr:sp macro="" textlink="">
      <xdr:nvSpPr>
        <xdr:cNvPr id="275" name="円/楕円 274"/>
        <xdr:cNvSpPr/>
      </xdr:nvSpPr>
      <xdr:spPr>
        <a:xfrm>
          <a:off x="13462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52340</xdr:rowOff>
    </xdr:from>
    <xdr:ext cx="762000" cy="259045"/>
    <xdr:sp macro="" textlink="">
      <xdr:nvSpPr>
        <xdr:cNvPr id="276" name="テキスト ボックス 275"/>
        <xdr:cNvSpPr txBox="1"/>
      </xdr:nvSpPr>
      <xdr:spPr>
        <a:xfrm>
          <a:off x="13131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が少ないことから類似団体平均値を上回っている。退職者不補充で職員数を抑制を進めていたが、職員の年齢構成の不均衡が進んでいることから、総数を抑制しつつも計画的な職員採用を進めていく必要があり、業務の効率化図りつつ、定員適正化計画を策定（平成２８～３２年まで）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71821</xdr:rowOff>
    </xdr:from>
    <xdr:to>
      <xdr:col>24</xdr:col>
      <xdr:colOff>558800</xdr:colOff>
      <xdr:row>60</xdr:row>
      <xdr:rowOff>84691</xdr:rowOff>
    </xdr:to>
    <xdr:cxnSp macro="">
      <xdr:nvCxnSpPr>
        <xdr:cNvPr id="312" name="直線コネクタ 311"/>
        <xdr:cNvCxnSpPr/>
      </xdr:nvCxnSpPr>
      <xdr:spPr>
        <a:xfrm>
          <a:off x="16179800" y="10358821"/>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71821</xdr:rowOff>
    </xdr:from>
    <xdr:to>
      <xdr:col>23</xdr:col>
      <xdr:colOff>406400</xdr:colOff>
      <xdr:row>60</xdr:row>
      <xdr:rowOff>108476</xdr:rowOff>
    </xdr:to>
    <xdr:cxnSp macro="">
      <xdr:nvCxnSpPr>
        <xdr:cNvPr id="315" name="直線コネクタ 314"/>
        <xdr:cNvCxnSpPr/>
      </xdr:nvCxnSpPr>
      <xdr:spPr>
        <a:xfrm flipV="1">
          <a:off x="15290800" y="10358821"/>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70098</xdr:rowOff>
    </xdr:from>
    <xdr:to>
      <xdr:col>22</xdr:col>
      <xdr:colOff>203200</xdr:colOff>
      <xdr:row>60</xdr:row>
      <xdr:rowOff>108476</xdr:rowOff>
    </xdr:to>
    <xdr:cxnSp macro="">
      <xdr:nvCxnSpPr>
        <xdr:cNvPr id="318" name="直線コネクタ 317"/>
        <xdr:cNvCxnSpPr/>
      </xdr:nvCxnSpPr>
      <xdr:spPr>
        <a:xfrm>
          <a:off x="14401800" y="10357098"/>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70098</xdr:rowOff>
    </xdr:from>
    <xdr:to>
      <xdr:col>21</xdr:col>
      <xdr:colOff>0</xdr:colOff>
      <xdr:row>60</xdr:row>
      <xdr:rowOff>87449</xdr:rowOff>
    </xdr:to>
    <xdr:cxnSp macro="">
      <xdr:nvCxnSpPr>
        <xdr:cNvPr id="321" name="直線コネクタ 320"/>
        <xdr:cNvCxnSpPr/>
      </xdr:nvCxnSpPr>
      <xdr:spPr>
        <a:xfrm flipV="1">
          <a:off x="13512800" y="10357098"/>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33891</xdr:rowOff>
    </xdr:from>
    <xdr:to>
      <xdr:col>24</xdr:col>
      <xdr:colOff>609600</xdr:colOff>
      <xdr:row>60</xdr:row>
      <xdr:rowOff>135491</xdr:rowOff>
    </xdr:to>
    <xdr:sp macro="" textlink="">
      <xdr:nvSpPr>
        <xdr:cNvPr id="331" name="円/楕円 330"/>
        <xdr:cNvSpPr/>
      </xdr:nvSpPr>
      <xdr:spPr>
        <a:xfrm>
          <a:off x="169672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5968</xdr:rowOff>
    </xdr:from>
    <xdr:ext cx="762000" cy="259045"/>
    <xdr:sp macro="" textlink="">
      <xdr:nvSpPr>
        <xdr:cNvPr id="332" name="定員管理の状況該当値テキスト"/>
        <xdr:cNvSpPr txBox="1"/>
      </xdr:nvSpPr>
      <xdr:spPr>
        <a:xfrm>
          <a:off x="17106900" y="102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21021</xdr:rowOff>
    </xdr:from>
    <xdr:to>
      <xdr:col>23</xdr:col>
      <xdr:colOff>457200</xdr:colOff>
      <xdr:row>60</xdr:row>
      <xdr:rowOff>122621</xdr:rowOff>
    </xdr:to>
    <xdr:sp macro="" textlink="">
      <xdr:nvSpPr>
        <xdr:cNvPr id="333" name="円/楕円 332"/>
        <xdr:cNvSpPr/>
      </xdr:nvSpPr>
      <xdr:spPr>
        <a:xfrm>
          <a:off x="16129000" y="103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107398</xdr:rowOff>
    </xdr:from>
    <xdr:ext cx="736600" cy="259045"/>
    <xdr:sp macro="" textlink="">
      <xdr:nvSpPr>
        <xdr:cNvPr id="334" name="テキスト ボックス 333"/>
        <xdr:cNvSpPr txBox="1"/>
      </xdr:nvSpPr>
      <xdr:spPr>
        <a:xfrm>
          <a:off x="15798800" y="1039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57676</xdr:rowOff>
    </xdr:from>
    <xdr:to>
      <xdr:col>22</xdr:col>
      <xdr:colOff>254000</xdr:colOff>
      <xdr:row>60</xdr:row>
      <xdr:rowOff>159276</xdr:rowOff>
    </xdr:to>
    <xdr:sp macro="" textlink="">
      <xdr:nvSpPr>
        <xdr:cNvPr id="335" name="円/楕円 334"/>
        <xdr:cNvSpPr/>
      </xdr:nvSpPr>
      <xdr:spPr>
        <a:xfrm>
          <a:off x="15240000" y="10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144053</xdr:rowOff>
    </xdr:from>
    <xdr:ext cx="762000" cy="259045"/>
    <xdr:sp macro="" textlink="">
      <xdr:nvSpPr>
        <xdr:cNvPr id="336" name="テキスト ボックス 335"/>
        <xdr:cNvSpPr txBox="1"/>
      </xdr:nvSpPr>
      <xdr:spPr>
        <a:xfrm>
          <a:off x="14909800" y="1043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19298</xdr:rowOff>
    </xdr:from>
    <xdr:to>
      <xdr:col>21</xdr:col>
      <xdr:colOff>50800</xdr:colOff>
      <xdr:row>60</xdr:row>
      <xdr:rowOff>120898</xdr:rowOff>
    </xdr:to>
    <xdr:sp macro="" textlink="">
      <xdr:nvSpPr>
        <xdr:cNvPr id="337" name="円/楕円 336"/>
        <xdr:cNvSpPr/>
      </xdr:nvSpPr>
      <xdr:spPr>
        <a:xfrm>
          <a:off x="14351000" y="103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105675</xdr:rowOff>
    </xdr:from>
    <xdr:ext cx="762000" cy="259045"/>
    <xdr:sp macro="" textlink="">
      <xdr:nvSpPr>
        <xdr:cNvPr id="338" name="テキスト ボックス 337"/>
        <xdr:cNvSpPr txBox="1"/>
      </xdr:nvSpPr>
      <xdr:spPr>
        <a:xfrm>
          <a:off x="14020800" y="1039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9" name="円/楕円 338"/>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40" name="テキスト ボックス 33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過去からの起債抑制により類似団体平均値を下回っているが、今後も必要な単独事業については財源確保に努め、起債発行を最小限に抑える財政運営を続け、現状の水準維持に努める。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68156</xdr:rowOff>
    </xdr:to>
    <xdr:cxnSp macro="">
      <xdr:nvCxnSpPr>
        <xdr:cNvPr id="373" name="直線コネクタ 372"/>
        <xdr:cNvCxnSpPr/>
      </xdr:nvCxnSpPr>
      <xdr:spPr>
        <a:xfrm>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52070</xdr:rowOff>
    </xdr:to>
    <xdr:cxnSp macro="">
      <xdr:nvCxnSpPr>
        <xdr:cNvPr id="376" name="直線コネクタ 375"/>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92287</xdr:rowOff>
    </xdr:to>
    <xdr:cxnSp macro="">
      <xdr:nvCxnSpPr>
        <xdr:cNvPr id="379" name="直線コネクタ 378"/>
        <xdr:cNvCxnSpPr/>
      </xdr:nvCxnSpPr>
      <xdr:spPr>
        <a:xfrm flipV="1">
          <a:off x="14401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164677</xdr:rowOff>
    </xdr:to>
    <xdr:cxnSp macro="">
      <xdr:nvCxnSpPr>
        <xdr:cNvPr id="382" name="直線コネクタ 381"/>
        <xdr:cNvCxnSpPr/>
      </xdr:nvCxnSpPr>
      <xdr:spPr>
        <a:xfrm flipV="1">
          <a:off x="13512800" y="712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392" name="円/楕円 391"/>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393"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394" name="円/楕円 393"/>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5" name="テキスト ボックス 394"/>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6" name="円/楕円 395"/>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7" name="テキスト ボックス 396"/>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398" name="円/楕円 397"/>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99" name="テキスト ボックス 398"/>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0" name="円/楕円 399"/>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01" name="テキスト ボックス 400"/>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類似団体平均値を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災害復旧など突発的な事業等に多額の基金を繰り入れたことによる基金の減少によるためである。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は起債の償還ピークが平成</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年であることから減少に転じていくと予想されるが、</a:t>
          </a:r>
          <a:r>
            <a:rPr lang="ja-JP" altLang="ja-JP" sz="1100">
              <a:solidFill>
                <a:schemeClr val="dk1"/>
              </a:solidFill>
              <a:effectLst/>
              <a:latin typeface="+mn-lt"/>
              <a:ea typeface="+mn-ea"/>
              <a:cs typeface="+mn-cs"/>
            </a:rPr>
            <a:t>単独事業については財源確保に努め、起債発行を最小限に抑える財政運営を続け、現状の水準維持に努める。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32300</xdr:rowOff>
    </xdr:from>
    <xdr:to>
      <xdr:col>24</xdr:col>
      <xdr:colOff>558800</xdr:colOff>
      <xdr:row>14</xdr:row>
      <xdr:rowOff>91017</xdr:rowOff>
    </xdr:to>
    <xdr:cxnSp macro="">
      <xdr:nvCxnSpPr>
        <xdr:cNvPr id="435" name="直線コネクタ 434"/>
        <xdr:cNvCxnSpPr/>
      </xdr:nvCxnSpPr>
      <xdr:spPr>
        <a:xfrm>
          <a:off x="16179800" y="2432600"/>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17018</xdr:rowOff>
    </xdr:from>
    <xdr:to>
      <xdr:col>23</xdr:col>
      <xdr:colOff>406400</xdr:colOff>
      <xdr:row>14</xdr:row>
      <xdr:rowOff>32300</xdr:rowOff>
    </xdr:to>
    <xdr:cxnSp macro="">
      <xdr:nvCxnSpPr>
        <xdr:cNvPr id="438" name="直線コネクタ 437"/>
        <xdr:cNvCxnSpPr/>
      </xdr:nvCxnSpPr>
      <xdr:spPr>
        <a:xfrm>
          <a:off x="15290800" y="241731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52" name="円/楕円 451"/>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12294</xdr:rowOff>
    </xdr:from>
    <xdr:ext cx="762000" cy="259045"/>
    <xdr:sp macro="" textlink="">
      <xdr:nvSpPr>
        <xdr:cNvPr id="453" name="将来負担の状況該当値テキスト"/>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152950</xdr:rowOff>
    </xdr:from>
    <xdr:to>
      <xdr:col>23</xdr:col>
      <xdr:colOff>457200</xdr:colOff>
      <xdr:row>14</xdr:row>
      <xdr:rowOff>83100</xdr:rowOff>
    </xdr:to>
    <xdr:sp macro="" textlink="">
      <xdr:nvSpPr>
        <xdr:cNvPr id="454" name="円/楕円 453"/>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67877</xdr:rowOff>
    </xdr:from>
    <xdr:ext cx="736600" cy="259045"/>
    <xdr:sp macro="" textlink="">
      <xdr:nvSpPr>
        <xdr:cNvPr id="455" name="テキスト ボックス 454"/>
        <xdr:cNvSpPr txBox="1"/>
      </xdr:nvSpPr>
      <xdr:spPr>
        <a:xfrm>
          <a:off x="15798800" y="24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137668</xdr:rowOff>
    </xdr:from>
    <xdr:to>
      <xdr:col>22</xdr:col>
      <xdr:colOff>254000</xdr:colOff>
      <xdr:row>14</xdr:row>
      <xdr:rowOff>67818</xdr:rowOff>
    </xdr:to>
    <xdr:sp macro="" textlink="">
      <xdr:nvSpPr>
        <xdr:cNvPr id="456" name="円/楕円 455"/>
        <xdr:cNvSpPr/>
      </xdr:nvSpPr>
      <xdr:spPr>
        <a:xfrm>
          <a:off x="15240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52595</xdr:rowOff>
    </xdr:from>
    <xdr:ext cx="762000" cy="259045"/>
    <xdr:sp macro="" textlink="">
      <xdr:nvSpPr>
        <xdr:cNvPr id="457" name="テキスト ボックス 456"/>
        <xdr:cNvSpPr txBox="1"/>
      </xdr:nvSpPr>
      <xdr:spPr>
        <a:xfrm>
          <a:off x="14909800" y="24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類似団体平均値を上回っているのは、全体的に年齢層に偏りがあることから人件費が高い傾向にある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これを解消</a:t>
          </a:r>
          <a:r>
            <a:rPr lang="ja-JP" altLang="en-US" sz="1100">
              <a:solidFill>
                <a:schemeClr val="dk1"/>
              </a:solidFill>
              <a:effectLst/>
              <a:latin typeface="+mn-lt"/>
              <a:ea typeface="+mn-ea"/>
              <a:cs typeface="+mn-cs"/>
            </a:rPr>
            <a:t>するために</a:t>
          </a:r>
          <a:r>
            <a:rPr lang="ja-JP" altLang="ja-JP" sz="1100">
              <a:solidFill>
                <a:schemeClr val="dk1"/>
              </a:solidFill>
              <a:effectLst/>
              <a:latin typeface="+mn-lt"/>
              <a:ea typeface="+mn-ea"/>
              <a:cs typeface="+mn-cs"/>
            </a:rPr>
            <a:t>中長期的な計画で総数を抑制しつつも計画的な職員採用を進め、業務の効率化図りつつ、適正な定員管理及び人件費の抑制に努める。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168148</xdr:rowOff>
    </xdr:from>
    <xdr:to>
      <xdr:col>7</xdr:col>
      <xdr:colOff>15875</xdr:colOff>
      <xdr:row>35</xdr:row>
      <xdr:rowOff>10414</xdr:rowOff>
    </xdr:to>
    <xdr:cxnSp macro="">
      <xdr:nvCxnSpPr>
        <xdr:cNvPr id="64" name="直線コネクタ 63"/>
        <xdr:cNvCxnSpPr/>
      </xdr:nvCxnSpPr>
      <xdr:spPr>
        <a:xfrm>
          <a:off x="3987800" y="59974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168148</xdr:rowOff>
    </xdr:from>
    <xdr:to>
      <xdr:col>5</xdr:col>
      <xdr:colOff>549275</xdr:colOff>
      <xdr:row>35</xdr:row>
      <xdr:rowOff>5842</xdr:rowOff>
    </xdr:to>
    <xdr:cxnSp macro="">
      <xdr:nvCxnSpPr>
        <xdr:cNvPr id="67" name="直線コネクタ 66"/>
        <xdr:cNvCxnSpPr/>
      </xdr:nvCxnSpPr>
      <xdr:spPr>
        <a:xfrm flipV="1">
          <a:off x="3098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145288</xdr:rowOff>
    </xdr:from>
    <xdr:to>
      <xdr:col>4</xdr:col>
      <xdr:colOff>346075</xdr:colOff>
      <xdr:row>35</xdr:row>
      <xdr:rowOff>5842</xdr:rowOff>
    </xdr:to>
    <xdr:cxnSp macro="">
      <xdr:nvCxnSpPr>
        <xdr:cNvPr id="70" name="直線コネクタ 69"/>
        <xdr:cNvCxnSpPr/>
      </xdr:nvCxnSpPr>
      <xdr:spPr>
        <a:xfrm>
          <a:off x="2209800" y="59745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30988</xdr:rowOff>
    </xdr:from>
    <xdr:to>
      <xdr:col>3</xdr:col>
      <xdr:colOff>142875</xdr:colOff>
      <xdr:row>34</xdr:row>
      <xdr:rowOff>145288</xdr:rowOff>
    </xdr:to>
    <xdr:cxnSp macro="">
      <xdr:nvCxnSpPr>
        <xdr:cNvPr id="73" name="直線コネクタ 72"/>
        <xdr:cNvCxnSpPr/>
      </xdr:nvCxnSpPr>
      <xdr:spPr>
        <a:xfrm>
          <a:off x="1320800" y="58602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131064</xdr:rowOff>
    </xdr:from>
    <xdr:to>
      <xdr:col>7</xdr:col>
      <xdr:colOff>66675</xdr:colOff>
      <xdr:row>35</xdr:row>
      <xdr:rowOff>61214</xdr:rowOff>
    </xdr:to>
    <xdr:sp macro="" textlink="">
      <xdr:nvSpPr>
        <xdr:cNvPr id="83" name="円/楕円 82"/>
        <xdr:cNvSpPr/>
      </xdr:nvSpPr>
      <xdr:spPr>
        <a:xfrm>
          <a:off x="4775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103141</xdr:rowOff>
    </xdr:from>
    <xdr:ext cx="762000" cy="259045"/>
    <xdr:sp macro="" textlink="">
      <xdr:nvSpPr>
        <xdr:cNvPr id="84" name="人件費該当値テキスト"/>
        <xdr:cNvSpPr txBox="1"/>
      </xdr:nvSpPr>
      <xdr:spPr>
        <a:xfrm>
          <a:off x="49149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117348</xdr:rowOff>
    </xdr:from>
    <xdr:to>
      <xdr:col>5</xdr:col>
      <xdr:colOff>600075</xdr:colOff>
      <xdr:row>35</xdr:row>
      <xdr:rowOff>47498</xdr:rowOff>
    </xdr:to>
    <xdr:sp macro="" textlink="">
      <xdr:nvSpPr>
        <xdr:cNvPr id="85" name="円/楕円 84"/>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32275</xdr:rowOff>
    </xdr:from>
    <xdr:ext cx="736600" cy="259045"/>
    <xdr:sp macro="" textlink="">
      <xdr:nvSpPr>
        <xdr:cNvPr id="86" name="テキスト ボックス 85"/>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126492</xdr:rowOff>
    </xdr:from>
    <xdr:to>
      <xdr:col>4</xdr:col>
      <xdr:colOff>396875</xdr:colOff>
      <xdr:row>35</xdr:row>
      <xdr:rowOff>56642</xdr:rowOff>
    </xdr:to>
    <xdr:sp macro="" textlink="">
      <xdr:nvSpPr>
        <xdr:cNvPr id="87" name="円/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41419</xdr:rowOff>
    </xdr:from>
    <xdr:ext cx="762000" cy="259045"/>
    <xdr:sp macro="" textlink="">
      <xdr:nvSpPr>
        <xdr:cNvPr id="88" name="テキスト ボックス 87"/>
        <xdr:cNvSpPr txBox="1"/>
      </xdr:nvSpPr>
      <xdr:spPr>
        <a:xfrm>
          <a:off x="27178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94488</xdr:rowOff>
    </xdr:from>
    <xdr:to>
      <xdr:col>3</xdr:col>
      <xdr:colOff>193675</xdr:colOff>
      <xdr:row>35</xdr:row>
      <xdr:rowOff>24638</xdr:rowOff>
    </xdr:to>
    <xdr:sp macro="" textlink="">
      <xdr:nvSpPr>
        <xdr:cNvPr id="89" name="円/楕円 88"/>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9415</xdr:rowOff>
    </xdr:from>
    <xdr:ext cx="762000" cy="259045"/>
    <xdr:sp macro="" textlink="">
      <xdr:nvSpPr>
        <xdr:cNvPr id="90" name="テキスト ボックス 89"/>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151638</xdr:rowOff>
    </xdr:from>
    <xdr:to>
      <xdr:col>1</xdr:col>
      <xdr:colOff>676275</xdr:colOff>
      <xdr:row>34</xdr:row>
      <xdr:rowOff>81788</xdr:rowOff>
    </xdr:to>
    <xdr:sp macro="" textlink="">
      <xdr:nvSpPr>
        <xdr:cNvPr id="91" name="円/楕円 90"/>
        <xdr:cNvSpPr/>
      </xdr:nvSpPr>
      <xdr:spPr>
        <a:xfrm>
          <a:off x="1270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91965</xdr:rowOff>
    </xdr:from>
    <xdr:ext cx="762000" cy="259045"/>
    <xdr:sp macro="" textlink="">
      <xdr:nvSpPr>
        <xdr:cNvPr id="92" name="テキスト ボックス 91"/>
        <xdr:cNvSpPr txBox="1"/>
      </xdr:nvSpPr>
      <xdr:spPr>
        <a:xfrm>
          <a:off x="939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人件費的要素の強い物件費支出が多いためであり、退職者不補充を臨時職員及び嘱託職員の賃金で補てんしていることが主な増加要因である。特に今年度は、</a:t>
          </a:r>
          <a:r>
            <a:rPr lang="ja-JP" altLang="en-US" sz="1100">
              <a:solidFill>
                <a:schemeClr val="dk1"/>
              </a:solidFill>
              <a:effectLst/>
              <a:latin typeface="+mn-lt"/>
              <a:ea typeface="+mn-ea"/>
              <a:cs typeface="+mn-cs"/>
            </a:rPr>
            <a:t>指定管理による委託料の</a:t>
          </a:r>
          <a:r>
            <a:rPr lang="ja-JP" altLang="ja-JP" sz="1100">
              <a:solidFill>
                <a:schemeClr val="dk1"/>
              </a:solidFill>
              <a:effectLst/>
              <a:latin typeface="+mn-lt"/>
              <a:ea typeface="+mn-ea"/>
              <a:cs typeface="+mn-cs"/>
            </a:rPr>
            <a:t>増加が</a:t>
          </a:r>
          <a:r>
            <a:rPr lang="ja-JP" altLang="en-US" sz="1100">
              <a:solidFill>
                <a:schemeClr val="dk1"/>
              </a:solidFill>
              <a:effectLst/>
              <a:latin typeface="+mn-lt"/>
              <a:ea typeface="+mn-ea"/>
              <a:cs typeface="+mn-cs"/>
            </a:rPr>
            <a:t>要因であり</a:t>
          </a:r>
          <a:r>
            <a:rPr lang="ja-JP" altLang="ja-JP" sz="1100">
              <a:solidFill>
                <a:schemeClr val="dk1"/>
              </a:solidFill>
              <a:effectLst/>
              <a:latin typeface="+mn-lt"/>
              <a:ea typeface="+mn-ea"/>
              <a:cs typeface="+mn-cs"/>
            </a:rPr>
            <a:t>、今後も物件費は増加の懸念</a:t>
          </a:r>
          <a:r>
            <a:rPr lang="ja-JP" altLang="en-US" sz="1100">
              <a:solidFill>
                <a:schemeClr val="dk1"/>
              </a:solidFill>
              <a:effectLst/>
              <a:latin typeface="+mn-lt"/>
              <a:ea typeface="+mn-ea"/>
              <a:cs typeface="+mn-cs"/>
            </a:rPr>
            <a:t>される。今後は</a:t>
          </a:r>
          <a:r>
            <a:rPr lang="ja-JP" altLang="ja-JP" sz="1100">
              <a:solidFill>
                <a:schemeClr val="dk1"/>
              </a:solidFill>
              <a:effectLst/>
              <a:latin typeface="+mn-lt"/>
              <a:ea typeface="+mn-ea"/>
              <a:cs typeface="+mn-cs"/>
            </a:rPr>
            <a:t>省エネの施策による燃料費や光熱費の削減を進めるとともに、業務の効率化にも取り組み経費</a:t>
          </a:r>
          <a:r>
            <a:rPr lang="ja-JP" altLang="en-US" sz="1100">
              <a:solidFill>
                <a:schemeClr val="dk1"/>
              </a:solidFill>
              <a:effectLst/>
              <a:latin typeface="+mn-lt"/>
              <a:ea typeface="+mn-ea"/>
              <a:cs typeface="+mn-cs"/>
            </a:rPr>
            <a:t>圧縮</a:t>
          </a:r>
          <a:r>
            <a:rPr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53848</xdr:rowOff>
    </xdr:from>
    <xdr:to>
      <xdr:col>24</xdr:col>
      <xdr:colOff>31750</xdr:colOff>
      <xdr:row>18</xdr:row>
      <xdr:rowOff>67564</xdr:rowOff>
    </xdr:to>
    <xdr:cxnSp macro="">
      <xdr:nvCxnSpPr>
        <xdr:cNvPr id="122" name="直線コネクタ 121"/>
        <xdr:cNvCxnSpPr/>
      </xdr:nvCxnSpPr>
      <xdr:spPr>
        <a:xfrm>
          <a:off x="15671800" y="31399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76708</xdr:rowOff>
    </xdr:to>
    <xdr:cxnSp macro="">
      <xdr:nvCxnSpPr>
        <xdr:cNvPr id="125" name="直線コネクタ 124"/>
        <xdr:cNvCxnSpPr/>
      </xdr:nvCxnSpPr>
      <xdr:spPr>
        <a:xfrm flipV="1">
          <a:off x="14782800" y="3139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76708</xdr:rowOff>
    </xdr:to>
    <xdr:cxnSp macro="">
      <xdr:nvCxnSpPr>
        <xdr:cNvPr id="128" name="直線コネクタ 127"/>
        <xdr:cNvCxnSpPr/>
      </xdr:nvCxnSpPr>
      <xdr:spPr>
        <a:xfrm>
          <a:off x="13893800" y="30805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17</xdr:row>
      <xdr:rowOff>165862</xdr:rowOff>
    </xdr:to>
    <xdr:cxnSp macro="">
      <xdr:nvCxnSpPr>
        <xdr:cNvPr id="131" name="直線コネクタ 130"/>
        <xdr:cNvCxnSpPr/>
      </xdr:nvCxnSpPr>
      <xdr:spPr>
        <a:xfrm>
          <a:off x="13004800" y="3016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16764</xdr:rowOff>
    </xdr:from>
    <xdr:to>
      <xdr:col>24</xdr:col>
      <xdr:colOff>82550</xdr:colOff>
      <xdr:row>18</xdr:row>
      <xdr:rowOff>118364</xdr:rowOff>
    </xdr:to>
    <xdr:sp macro="" textlink="">
      <xdr:nvSpPr>
        <xdr:cNvPr id="141" name="円/楕円 140"/>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160291</xdr:rowOff>
    </xdr:from>
    <xdr:ext cx="762000" cy="259045"/>
    <xdr:sp macro="" textlink="">
      <xdr:nvSpPr>
        <xdr:cNvPr id="142" name="物件費該当値テキスト"/>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xdr:rowOff>
    </xdr:from>
    <xdr:to>
      <xdr:col>22</xdr:col>
      <xdr:colOff>615950</xdr:colOff>
      <xdr:row>18</xdr:row>
      <xdr:rowOff>104648</xdr:rowOff>
    </xdr:to>
    <xdr:sp macro="" textlink="">
      <xdr:nvSpPr>
        <xdr:cNvPr id="143" name="円/楕円 142"/>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89425</xdr:rowOff>
    </xdr:from>
    <xdr:ext cx="736600" cy="259045"/>
    <xdr:sp macro="" textlink="">
      <xdr:nvSpPr>
        <xdr:cNvPr id="144" name="テキスト ボックス 143"/>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25908</xdr:rowOff>
    </xdr:from>
    <xdr:to>
      <xdr:col>21</xdr:col>
      <xdr:colOff>412750</xdr:colOff>
      <xdr:row>18</xdr:row>
      <xdr:rowOff>127508</xdr:rowOff>
    </xdr:to>
    <xdr:sp macro="" textlink="">
      <xdr:nvSpPr>
        <xdr:cNvPr id="145" name="円/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7" name="円/楕円 146"/>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8" name="テキスト ボックス 147"/>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51054</xdr:rowOff>
    </xdr:from>
    <xdr:to>
      <xdr:col>19</xdr:col>
      <xdr:colOff>6350</xdr:colOff>
      <xdr:row>17</xdr:row>
      <xdr:rowOff>152654</xdr:rowOff>
    </xdr:to>
    <xdr:sp macro="" textlink="">
      <xdr:nvSpPr>
        <xdr:cNvPr id="149" name="円/楕円 148"/>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137431</xdr:rowOff>
    </xdr:from>
    <xdr:ext cx="762000" cy="259045"/>
    <xdr:sp macro="" textlink="">
      <xdr:nvSpPr>
        <xdr:cNvPr id="150" name="テキスト ボックス 149"/>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比較的低い水準で推移してきているが、障害者の自立支援給付費の増、医療費無償が１８歳までと拡大したことによる医療費の増、また</a:t>
          </a:r>
          <a:r>
            <a:rPr lang="ja-JP" altLang="en-US" sz="1100" b="0" i="0" baseline="0">
              <a:solidFill>
                <a:schemeClr val="dk1"/>
              </a:solidFill>
              <a:effectLst/>
              <a:latin typeface="+mn-lt"/>
              <a:ea typeface="+mn-ea"/>
              <a:cs typeface="+mn-cs"/>
            </a:rPr>
            <a:t>子育て支援対策の充実を進めることから児童</a:t>
          </a:r>
          <a:r>
            <a:rPr lang="ja-JP" altLang="ja-JP" sz="1100" b="0" i="0" baseline="0">
              <a:solidFill>
                <a:schemeClr val="dk1"/>
              </a:solidFill>
              <a:effectLst/>
              <a:latin typeface="+mn-lt"/>
              <a:ea typeface="+mn-ea"/>
              <a:cs typeface="+mn-cs"/>
            </a:rPr>
            <a:t>福祉費の増が見込まれることからも、財政状況を踏まえ計画的な社会福祉事業を推進していくことに努める。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84" name="直線コネクタ 183"/>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87" name="直線コネクタ 186"/>
        <xdr:cNvCxnSpPr/>
      </xdr:nvCxnSpPr>
      <xdr:spPr>
        <a:xfrm flipV="1">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143328</xdr:rowOff>
    </xdr:to>
    <xdr:cxnSp macro="">
      <xdr:nvCxnSpPr>
        <xdr:cNvPr id="190" name="直線コネクタ 189"/>
        <xdr:cNvCxnSpPr/>
      </xdr:nvCxnSpPr>
      <xdr:spPr>
        <a:xfrm>
          <a:off x="2209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78015</xdr:rowOff>
    </xdr:to>
    <xdr:cxnSp macro="">
      <xdr:nvCxnSpPr>
        <xdr:cNvPr id="193" name="直線コネクタ 192"/>
        <xdr:cNvCxnSpPr/>
      </xdr:nvCxnSpPr>
      <xdr:spPr>
        <a:xfrm flipV="1">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5" name="円/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07" name="円/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09" name="円/楕円 208"/>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0" name="テキスト ボックス 209"/>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1" name="円/楕円 21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2" name="テキスト ボックス 21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下水道事業特別会計、簡易水道事業特別会計に対する赤字補てん的な繰出金によるものが割合を占めている。しかし、各々が住民生活に欠かせない事業ではあるが、独立採算の原則に立ち返り、事業内容の精査に努め引き続き経費削減を図る。また、簡易水道事業では取水施設建設が施工されていることからも、一時的に特別会計への繰出金が増加しているが工事の完了に伴い減少する見込みである。引き続き、財政状況を踏まえ普通会計及び特別会計の運営計画を総括的に管理し、占冠村の歳入に見合った歳出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73660</xdr:rowOff>
    </xdr:to>
    <xdr:cxnSp macro="">
      <xdr:nvCxnSpPr>
        <xdr:cNvPr id="244" name="直線コネクタ 243"/>
        <xdr:cNvCxnSpPr/>
      </xdr:nvCxnSpPr>
      <xdr:spPr>
        <a:xfrm>
          <a:off x="15671800" y="994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59</xdr:row>
      <xdr:rowOff>31750</xdr:rowOff>
    </xdr:to>
    <xdr:cxnSp macro="">
      <xdr:nvCxnSpPr>
        <xdr:cNvPr id="247" name="直線コネクタ 246"/>
        <xdr:cNvCxnSpPr/>
      </xdr:nvCxnSpPr>
      <xdr:spPr>
        <a:xfrm flipV="1">
          <a:off x="14782800" y="99491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59</xdr:row>
      <xdr:rowOff>31750</xdr:rowOff>
    </xdr:to>
    <xdr:cxnSp macro="">
      <xdr:nvCxnSpPr>
        <xdr:cNvPr id="250" name="直線コネクタ 249"/>
        <xdr:cNvCxnSpPr/>
      </xdr:nvCxnSpPr>
      <xdr:spPr>
        <a:xfrm>
          <a:off x="13893800" y="9987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43180</xdr:rowOff>
    </xdr:to>
    <xdr:cxnSp macro="">
      <xdr:nvCxnSpPr>
        <xdr:cNvPr id="253" name="直線コネクタ 252"/>
        <xdr:cNvCxnSpPr/>
      </xdr:nvCxnSpPr>
      <xdr:spPr>
        <a:xfrm>
          <a:off x="13004800" y="9865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3" name="円/楕円 262"/>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4"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5" name="円/楕円 264"/>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6" name="テキスト ボックス 265"/>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67" name="円/楕円 266"/>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68" name="テキスト ボックス 267"/>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69" name="円/楕円 268"/>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0" name="テキスト ボックス 269"/>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1" name="円/楕円 270"/>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2" name="テキスト ボックス 27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消防・環境衛生・給食等の広域連合負担金など、過疎地特有の財政負担により類似団体平均値を上回ってる。今後も消防経費の増加や災害復旧による負担金の増加が見込まれることからも、</a:t>
          </a:r>
          <a:r>
            <a:rPr lang="ja-JP" altLang="ja-JP" sz="1100" b="0" i="0" baseline="0">
              <a:solidFill>
                <a:schemeClr val="dk1"/>
              </a:solidFill>
              <a:effectLst/>
              <a:latin typeface="+mn-lt"/>
              <a:ea typeface="+mn-ea"/>
              <a:cs typeface="+mn-cs"/>
            </a:rPr>
            <a:t>補助金を交付する上で適当な事務事業なのかを精査し、必要性の低い事業等については見直しや廃止を行い補助金の削減に努める。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143002</xdr:rowOff>
    </xdr:to>
    <xdr:cxnSp macro="">
      <xdr:nvCxnSpPr>
        <xdr:cNvPr id="302" name="直線コネクタ 301"/>
        <xdr:cNvCxnSpPr/>
      </xdr:nvCxnSpPr>
      <xdr:spPr>
        <a:xfrm flipV="1">
          <a:off x="15671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143002</xdr:rowOff>
    </xdr:to>
    <xdr:cxnSp macro="">
      <xdr:nvCxnSpPr>
        <xdr:cNvPr id="305" name="直線コネクタ 304"/>
        <xdr:cNvCxnSpPr/>
      </xdr:nvCxnSpPr>
      <xdr:spPr>
        <a:xfrm>
          <a:off x="14782800" y="63174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145288</xdr:rowOff>
    </xdr:to>
    <xdr:cxnSp macro="">
      <xdr:nvCxnSpPr>
        <xdr:cNvPr id="308" name="直線コネクタ 307"/>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136144</xdr:rowOff>
    </xdr:to>
    <xdr:cxnSp macro="">
      <xdr:nvCxnSpPr>
        <xdr:cNvPr id="311" name="直線コネクタ 310"/>
        <xdr:cNvCxnSpPr/>
      </xdr:nvCxnSpPr>
      <xdr:spPr>
        <a:xfrm flipV="1">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1" name="円/楕円 320"/>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2"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3" name="円/楕円 322"/>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4" name="テキスト ボックス 323"/>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5" name="円/楕円 324"/>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6" name="テキスト ボックス 325"/>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7" name="円/楕円 326"/>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28" name="テキスト ボックス 327"/>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9" name="円/楕円 328"/>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0" name="テキスト ボックス 32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小規模多機能施設建設等大型ハード事業分の元金償還の開始により増加</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今後は</a:t>
          </a:r>
          <a:r>
            <a:rPr lang="ja-JP" altLang="ja-JP" sz="1100">
              <a:solidFill>
                <a:schemeClr val="dk1"/>
              </a:solidFill>
              <a:effectLst/>
              <a:latin typeface="+mn-lt"/>
              <a:ea typeface="+mn-ea"/>
              <a:cs typeface="+mn-cs"/>
            </a:rPr>
            <a:t>起債の償還ピークが平成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年であることから減少に転じていくと予想される</a:t>
          </a:r>
          <a:r>
            <a:rPr lang="ja-JP" altLang="en-US" sz="1100">
              <a:solidFill>
                <a:schemeClr val="dk1"/>
              </a:solidFill>
              <a:effectLst/>
              <a:latin typeface="+mn-lt"/>
              <a:ea typeface="+mn-ea"/>
              <a:cs typeface="+mn-cs"/>
            </a:rPr>
            <a:t>ことからも</a:t>
          </a:r>
          <a:r>
            <a:rPr lang="ja-JP" altLang="ja-JP" sz="1100" b="0" i="0" baseline="0">
              <a:solidFill>
                <a:schemeClr val="dk1"/>
              </a:solidFill>
              <a:effectLst/>
              <a:latin typeface="+mn-lt"/>
              <a:ea typeface="+mn-ea"/>
              <a:cs typeface="+mn-cs"/>
            </a:rPr>
            <a:t>、今まで同様、計画的かつ合理的な起債発行に努め引き続き水準を抑える。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107950</xdr:rowOff>
    </xdr:to>
    <xdr:cxnSp macro="">
      <xdr:nvCxnSpPr>
        <xdr:cNvPr id="362" name="直線コネクタ 361"/>
        <xdr:cNvCxnSpPr/>
      </xdr:nvCxnSpPr>
      <xdr:spPr>
        <a:xfrm>
          <a:off x="3987800" y="130581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31750</xdr:rowOff>
    </xdr:to>
    <xdr:cxnSp macro="">
      <xdr:nvCxnSpPr>
        <xdr:cNvPr id="365" name="直線コネクタ 364"/>
        <xdr:cNvCxnSpPr/>
      </xdr:nvCxnSpPr>
      <xdr:spPr>
        <a:xfrm flipV="1">
          <a:off x="3098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31750</xdr:rowOff>
    </xdr:to>
    <xdr:cxnSp macro="">
      <xdr:nvCxnSpPr>
        <xdr:cNvPr id="368" name="直線コネクタ 367"/>
        <xdr:cNvCxnSpPr/>
      </xdr:nvCxnSpPr>
      <xdr:spPr>
        <a:xfrm>
          <a:off x="2209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157480</xdr:rowOff>
    </xdr:to>
    <xdr:cxnSp macro="">
      <xdr:nvCxnSpPr>
        <xdr:cNvPr id="371" name="直線コネクタ 370"/>
        <xdr:cNvCxnSpPr/>
      </xdr:nvCxnSpPr>
      <xdr:spPr>
        <a:xfrm flipV="1">
          <a:off x="1320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1" name="円/楕円 380"/>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2"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3" name="円/楕円 382"/>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84" name="テキスト ボックス 383"/>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5" name="円/楕円 384"/>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6" name="テキスト ボックス 385"/>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7" name="円/楕円 386"/>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8" name="テキスト ボックス 387"/>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89" name="円/楕円 388"/>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0" name="テキスト ボックス 389"/>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物件費及び補助費が類似団体平均値を上回っている。いずれも経常的な経費として増加傾向にあることから、歳入に見合った歳出を方針に、総合開発計画を軸としたそれぞれの計画を元に必要なところには投資を行う。また、住民との意見交換を交え、事務事業や施設等の見直しや廃止を行うなど、更なる行政の効率化をめざし、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53521</xdr:rowOff>
    </xdr:to>
    <xdr:cxnSp macro="">
      <xdr:nvCxnSpPr>
        <xdr:cNvPr id="425" name="直線コネクタ 424"/>
        <xdr:cNvCxnSpPr/>
      </xdr:nvCxnSpPr>
      <xdr:spPr>
        <a:xfrm>
          <a:off x="15671800" y="135752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27395</xdr:rowOff>
    </xdr:from>
    <xdr:to>
      <xdr:col>22</xdr:col>
      <xdr:colOff>565150</xdr:colOff>
      <xdr:row>79</xdr:row>
      <xdr:rowOff>30662</xdr:rowOff>
    </xdr:to>
    <xdr:cxnSp macro="">
      <xdr:nvCxnSpPr>
        <xdr:cNvPr id="428" name="直線コネクタ 427"/>
        <xdr:cNvCxnSpPr/>
      </xdr:nvCxnSpPr>
      <xdr:spPr>
        <a:xfrm>
          <a:off x="14782800" y="135719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9434</xdr:rowOff>
    </xdr:from>
    <xdr:to>
      <xdr:col>21</xdr:col>
      <xdr:colOff>361950</xdr:colOff>
      <xdr:row>79</xdr:row>
      <xdr:rowOff>27395</xdr:rowOff>
    </xdr:to>
    <xdr:cxnSp macro="">
      <xdr:nvCxnSpPr>
        <xdr:cNvPr id="431" name="直線コネクタ 430"/>
        <xdr:cNvCxnSpPr/>
      </xdr:nvCxnSpPr>
      <xdr:spPr>
        <a:xfrm>
          <a:off x="13893800" y="13382534"/>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20864</xdr:rowOff>
    </xdr:from>
    <xdr:to>
      <xdr:col>20</xdr:col>
      <xdr:colOff>158750</xdr:colOff>
      <xdr:row>78</xdr:row>
      <xdr:rowOff>9434</xdr:rowOff>
    </xdr:to>
    <xdr:cxnSp macro="">
      <xdr:nvCxnSpPr>
        <xdr:cNvPr id="434" name="直線コネクタ 433"/>
        <xdr:cNvCxnSpPr/>
      </xdr:nvCxnSpPr>
      <xdr:spPr>
        <a:xfrm>
          <a:off x="13004800" y="1322251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2721</xdr:rowOff>
    </xdr:from>
    <xdr:to>
      <xdr:col>24</xdr:col>
      <xdr:colOff>82550</xdr:colOff>
      <xdr:row>79</xdr:row>
      <xdr:rowOff>104321</xdr:rowOff>
    </xdr:to>
    <xdr:sp macro="" textlink="">
      <xdr:nvSpPr>
        <xdr:cNvPr id="444" name="円/楕円 443"/>
        <xdr:cNvSpPr/>
      </xdr:nvSpPr>
      <xdr:spPr>
        <a:xfrm>
          <a:off x="16459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146248</xdr:rowOff>
    </xdr:from>
    <xdr:ext cx="762000" cy="259045"/>
    <xdr:sp macro="" textlink="">
      <xdr:nvSpPr>
        <xdr:cNvPr id="445" name="公債費以外該当値テキスト"/>
        <xdr:cNvSpPr txBox="1"/>
      </xdr:nvSpPr>
      <xdr:spPr>
        <a:xfrm>
          <a:off x="16598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151312</xdr:rowOff>
    </xdr:from>
    <xdr:to>
      <xdr:col>22</xdr:col>
      <xdr:colOff>615950</xdr:colOff>
      <xdr:row>79</xdr:row>
      <xdr:rowOff>81462</xdr:rowOff>
    </xdr:to>
    <xdr:sp macro="" textlink="">
      <xdr:nvSpPr>
        <xdr:cNvPr id="446" name="円/楕円 445"/>
        <xdr:cNvSpPr/>
      </xdr:nvSpPr>
      <xdr:spPr>
        <a:xfrm>
          <a:off x="15621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66239</xdr:rowOff>
    </xdr:from>
    <xdr:ext cx="736600" cy="259045"/>
    <xdr:sp macro="" textlink="">
      <xdr:nvSpPr>
        <xdr:cNvPr id="447" name="テキスト ボックス 446"/>
        <xdr:cNvSpPr txBox="1"/>
      </xdr:nvSpPr>
      <xdr:spPr>
        <a:xfrm>
          <a:off x="15290800" y="136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8" name="円/楕円 447"/>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62972</xdr:rowOff>
    </xdr:from>
    <xdr:ext cx="762000" cy="259045"/>
    <xdr:sp macro="" textlink="">
      <xdr:nvSpPr>
        <xdr:cNvPr id="449" name="テキスト ボックス 448"/>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130084</xdr:rowOff>
    </xdr:from>
    <xdr:to>
      <xdr:col>20</xdr:col>
      <xdr:colOff>209550</xdr:colOff>
      <xdr:row>78</xdr:row>
      <xdr:rowOff>60234</xdr:rowOff>
    </xdr:to>
    <xdr:sp macro="" textlink="">
      <xdr:nvSpPr>
        <xdr:cNvPr id="450" name="円/楕円 449"/>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45011</xdr:rowOff>
    </xdr:from>
    <xdr:ext cx="762000" cy="259045"/>
    <xdr:sp macro="" textlink="">
      <xdr:nvSpPr>
        <xdr:cNvPr id="451" name="テキスト ボックス 450"/>
        <xdr:cNvSpPr txBox="1"/>
      </xdr:nvSpPr>
      <xdr:spPr>
        <a:xfrm>
          <a:off x="13512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141514</xdr:rowOff>
    </xdr:from>
    <xdr:to>
      <xdr:col>19</xdr:col>
      <xdr:colOff>6350</xdr:colOff>
      <xdr:row>77</xdr:row>
      <xdr:rowOff>71664</xdr:rowOff>
    </xdr:to>
    <xdr:sp macro="" textlink="">
      <xdr:nvSpPr>
        <xdr:cNvPr id="452" name="円/楕円 451"/>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56441</xdr:rowOff>
    </xdr:from>
    <xdr:ext cx="762000" cy="259045"/>
    <xdr:sp macro="" textlink="">
      <xdr:nvSpPr>
        <xdr:cNvPr id="453" name="テキスト ボックス 452"/>
        <xdr:cNvSpPr txBox="1"/>
      </xdr:nvSpPr>
      <xdr:spPr>
        <a:xfrm>
          <a:off x="12623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北海道占冠村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117059</xdr:rowOff>
    </xdr:from>
    <xdr:to>
      <xdr:col>4</xdr:col>
      <xdr:colOff>1117600</xdr:colOff>
      <xdr:row>15</xdr:row>
      <xdr:rowOff>138119</xdr:rowOff>
    </xdr:to>
    <xdr:cxnSp macro="">
      <xdr:nvCxnSpPr>
        <xdr:cNvPr id="51" name="直線コネクタ 50"/>
        <xdr:cNvCxnSpPr/>
      </xdr:nvCxnSpPr>
      <xdr:spPr bwMode="auto">
        <a:xfrm>
          <a:off x="5003800" y="2736434"/>
          <a:ext cx="647700" cy="2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117059</xdr:rowOff>
    </xdr:from>
    <xdr:to>
      <xdr:col>4</xdr:col>
      <xdr:colOff>469900</xdr:colOff>
      <xdr:row>15</xdr:row>
      <xdr:rowOff>158959</xdr:rowOff>
    </xdr:to>
    <xdr:cxnSp macro="">
      <xdr:nvCxnSpPr>
        <xdr:cNvPr id="54" name="直線コネクタ 53"/>
        <xdr:cNvCxnSpPr/>
      </xdr:nvCxnSpPr>
      <xdr:spPr bwMode="auto">
        <a:xfrm flipV="1">
          <a:off x="4305300" y="2736434"/>
          <a:ext cx="698500" cy="4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158959</xdr:rowOff>
    </xdr:from>
    <xdr:to>
      <xdr:col>3</xdr:col>
      <xdr:colOff>904875</xdr:colOff>
      <xdr:row>16</xdr:row>
      <xdr:rowOff>6036</xdr:rowOff>
    </xdr:to>
    <xdr:cxnSp macro="">
      <xdr:nvCxnSpPr>
        <xdr:cNvPr id="57" name="直線コネクタ 56"/>
        <xdr:cNvCxnSpPr/>
      </xdr:nvCxnSpPr>
      <xdr:spPr bwMode="auto">
        <a:xfrm flipV="1">
          <a:off x="3606800" y="2778334"/>
          <a:ext cx="698500" cy="1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168559</xdr:rowOff>
    </xdr:from>
    <xdr:to>
      <xdr:col>3</xdr:col>
      <xdr:colOff>206375</xdr:colOff>
      <xdr:row>16</xdr:row>
      <xdr:rowOff>6036</xdr:rowOff>
    </xdr:to>
    <xdr:cxnSp macro="">
      <xdr:nvCxnSpPr>
        <xdr:cNvPr id="60" name="直線コネクタ 59"/>
        <xdr:cNvCxnSpPr/>
      </xdr:nvCxnSpPr>
      <xdr:spPr bwMode="auto">
        <a:xfrm>
          <a:off x="2908300" y="2787934"/>
          <a:ext cx="6985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87319</xdr:rowOff>
    </xdr:from>
    <xdr:to>
      <xdr:col>5</xdr:col>
      <xdr:colOff>34925</xdr:colOff>
      <xdr:row>16</xdr:row>
      <xdr:rowOff>17469</xdr:rowOff>
    </xdr:to>
    <xdr:sp macro="" textlink="">
      <xdr:nvSpPr>
        <xdr:cNvPr id="70" name="円/楕円 69"/>
        <xdr:cNvSpPr/>
      </xdr:nvSpPr>
      <xdr:spPr bwMode="auto">
        <a:xfrm>
          <a:off x="5600700" y="270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103846</xdr:rowOff>
    </xdr:from>
    <xdr:ext cx="762000" cy="259045"/>
    <xdr:sp macro="" textlink="">
      <xdr:nvSpPr>
        <xdr:cNvPr id="71" name="人口1人当たり決算額の推移該当値テキスト130"/>
        <xdr:cNvSpPr txBox="1"/>
      </xdr:nvSpPr>
      <xdr:spPr>
        <a:xfrm>
          <a:off x="5740400" y="25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522,357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66259</xdr:rowOff>
    </xdr:from>
    <xdr:to>
      <xdr:col>4</xdr:col>
      <xdr:colOff>520700</xdr:colOff>
      <xdr:row>15</xdr:row>
      <xdr:rowOff>167859</xdr:rowOff>
    </xdr:to>
    <xdr:sp macro="" textlink="">
      <xdr:nvSpPr>
        <xdr:cNvPr id="72" name="円/楕円 71"/>
        <xdr:cNvSpPr/>
      </xdr:nvSpPr>
      <xdr:spPr bwMode="auto">
        <a:xfrm>
          <a:off x="4953000" y="2685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6586</xdr:rowOff>
    </xdr:from>
    <xdr:ext cx="736600" cy="259045"/>
    <xdr:sp macro="" textlink="">
      <xdr:nvSpPr>
        <xdr:cNvPr id="73" name="テキスト ボックス 72"/>
        <xdr:cNvSpPr txBox="1"/>
      </xdr:nvSpPr>
      <xdr:spPr>
        <a:xfrm>
          <a:off x="4622800" y="2454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535,255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108159</xdr:rowOff>
    </xdr:from>
    <xdr:to>
      <xdr:col>3</xdr:col>
      <xdr:colOff>955675</xdr:colOff>
      <xdr:row>16</xdr:row>
      <xdr:rowOff>38309</xdr:rowOff>
    </xdr:to>
    <xdr:sp macro="" textlink="">
      <xdr:nvSpPr>
        <xdr:cNvPr id="74" name="円/楕円 73"/>
        <xdr:cNvSpPr/>
      </xdr:nvSpPr>
      <xdr:spPr bwMode="auto">
        <a:xfrm>
          <a:off x="4254500" y="272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48486</xdr:rowOff>
    </xdr:from>
    <xdr:ext cx="762000" cy="259045"/>
    <xdr:sp macro="" textlink="">
      <xdr:nvSpPr>
        <xdr:cNvPr id="75" name="テキスト ボックス 74"/>
        <xdr:cNvSpPr txBox="1"/>
      </xdr:nvSpPr>
      <xdr:spPr>
        <a:xfrm>
          <a:off x="3924300" y="249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509,594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126686</xdr:rowOff>
    </xdr:from>
    <xdr:to>
      <xdr:col>3</xdr:col>
      <xdr:colOff>257175</xdr:colOff>
      <xdr:row>16</xdr:row>
      <xdr:rowOff>56836</xdr:rowOff>
    </xdr:to>
    <xdr:sp macro="" textlink="">
      <xdr:nvSpPr>
        <xdr:cNvPr id="76" name="円/楕円 75"/>
        <xdr:cNvSpPr/>
      </xdr:nvSpPr>
      <xdr:spPr bwMode="auto">
        <a:xfrm>
          <a:off x="3556000" y="27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67013</xdr:rowOff>
    </xdr:from>
    <xdr:ext cx="762000" cy="259045"/>
    <xdr:sp macro="" textlink="">
      <xdr:nvSpPr>
        <xdr:cNvPr id="77" name="テキスト ボックス 76"/>
        <xdr:cNvSpPr txBox="1"/>
      </xdr:nvSpPr>
      <xdr:spPr>
        <a:xfrm>
          <a:off x="3225800" y="251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498,248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117759</xdr:rowOff>
    </xdr:from>
    <xdr:to>
      <xdr:col>2</xdr:col>
      <xdr:colOff>692150</xdr:colOff>
      <xdr:row>16</xdr:row>
      <xdr:rowOff>47909</xdr:rowOff>
    </xdr:to>
    <xdr:sp macro="" textlink="">
      <xdr:nvSpPr>
        <xdr:cNvPr id="78" name="円/楕円 77"/>
        <xdr:cNvSpPr/>
      </xdr:nvSpPr>
      <xdr:spPr bwMode="auto">
        <a:xfrm>
          <a:off x="2857500" y="273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58086</xdr:rowOff>
    </xdr:from>
    <xdr:ext cx="762000" cy="259045"/>
    <xdr:sp macro="" textlink="">
      <xdr:nvSpPr>
        <xdr:cNvPr id="79" name="テキスト ボックス 78"/>
        <xdr:cNvSpPr txBox="1"/>
      </xdr:nvSpPr>
      <xdr:spPr>
        <a:xfrm>
          <a:off x="2527300" y="250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46058</xdr:rowOff>
    </xdr:from>
    <xdr:to>
      <xdr:col>4</xdr:col>
      <xdr:colOff>1117600</xdr:colOff>
      <xdr:row>35</xdr:row>
      <xdr:rowOff>94141</xdr:rowOff>
    </xdr:to>
    <xdr:cxnSp macro="">
      <xdr:nvCxnSpPr>
        <xdr:cNvPr id="110" name="直線コネクタ 109"/>
        <xdr:cNvCxnSpPr/>
      </xdr:nvCxnSpPr>
      <xdr:spPr bwMode="auto">
        <a:xfrm flipV="1">
          <a:off x="5003800" y="6656408"/>
          <a:ext cx="647700" cy="48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81353</xdr:rowOff>
    </xdr:from>
    <xdr:to>
      <xdr:col>4</xdr:col>
      <xdr:colOff>469900</xdr:colOff>
      <xdr:row>35</xdr:row>
      <xdr:rowOff>94141</xdr:rowOff>
    </xdr:to>
    <xdr:cxnSp macro="">
      <xdr:nvCxnSpPr>
        <xdr:cNvPr id="113" name="直線コネクタ 112"/>
        <xdr:cNvCxnSpPr/>
      </xdr:nvCxnSpPr>
      <xdr:spPr bwMode="auto">
        <a:xfrm>
          <a:off x="4305300" y="6691703"/>
          <a:ext cx="698500" cy="1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50784</xdr:rowOff>
    </xdr:from>
    <xdr:to>
      <xdr:col>3</xdr:col>
      <xdr:colOff>904875</xdr:colOff>
      <xdr:row>35</xdr:row>
      <xdr:rowOff>81353</xdr:rowOff>
    </xdr:to>
    <xdr:cxnSp macro="">
      <xdr:nvCxnSpPr>
        <xdr:cNvPr id="116" name="直線コネクタ 115"/>
        <xdr:cNvCxnSpPr/>
      </xdr:nvCxnSpPr>
      <xdr:spPr bwMode="auto">
        <a:xfrm>
          <a:off x="3606800" y="6661134"/>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340142</xdr:rowOff>
    </xdr:from>
    <xdr:to>
      <xdr:col>3</xdr:col>
      <xdr:colOff>206375</xdr:colOff>
      <xdr:row>35</xdr:row>
      <xdr:rowOff>50784</xdr:rowOff>
    </xdr:to>
    <xdr:cxnSp macro="">
      <xdr:nvCxnSpPr>
        <xdr:cNvPr id="119" name="直線コネクタ 118"/>
        <xdr:cNvCxnSpPr/>
      </xdr:nvCxnSpPr>
      <xdr:spPr bwMode="auto">
        <a:xfrm>
          <a:off x="2908300" y="6607592"/>
          <a:ext cx="698500" cy="53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338158</xdr:rowOff>
    </xdr:from>
    <xdr:to>
      <xdr:col>5</xdr:col>
      <xdr:colOff>34925</xdr:colOff>
      <xdr:row>35</xdr:row>
      <xdr:rowOff>96858</xdr:rowOff>
    </xdr:to>
    <xdr:sp macro="" textlink="">
      <xdr:nvSpPr>
        <xdr:cNvPr id="129" name="円/楕円 128"/>
        <xdr:cNvSpPr/>
      </xdr:nvSpPr>
      <xdr:spPr bwMode="auto">
        <a:xfrm>
          <a:off x="5600700" y="660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183235</xdr:rowOff>
    </xdr:from>
    <xdr:ext cx="762000" cy="259045"/>
    <xdr:sp macro="" textlink="">
      <xdr:nvSpPr>
        <xdr:cNvPr id="130" name="人口1人当たり決算額の推移該当値テキスト445"/>
        <xdr:cNvSpPr txBox="1"/>
      </xdr:nvSpPr>
      <xdr:spPr>
        <a:xfrm>
          <a:off x="5740400" y="64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43341</xdr:rowOff>
    </xdr:from>
    <xdr:to>
      <xdr:col>4</xdr:col>
      <xdr:colOff>520700</xdr:colOff>
      <xdr:row>35</xdr:row>
      <xdr:rowOff>144941</xdr:rowOff>
    </xdr:to>
    <xdr:sp macro="" textlink="">
      <xdr:nvSpPr>
        <xdr:cNvPr id="131" name="円/楕円 130"/>
        <xdr:cNvSpPr/>
      </xdr:nvSpPr>
      <xdr:spPr bwMode="auto">
        <a:xfrm>
          <a:off x="4953000" y="665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155118</xdr:rowOff>
    </xdr:from>
    <xdr:ext cx="736600" cy="259045"/>
    <xdr:sp macro="" textlink="">
      <xdr:nvSpPr>
        <xdr:cNvPr id="132" name="テキスト ボックス 131"/>
        <xdr:cNvSpPr txBox="1"/>
      </xdr:nvSpPr>
      <xdr:spPr>
        <a:xfrm>
          <a:off x="4622800" y="642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30553</xdr:rowOff>
    </xdr:from>
    <xdr:to>
      <xdr:col>3</xdr:col>
      <xdr:colOff>955675</xdr:colOff>
      <xdr:row>35</xdr:row>
      <xdr:rowOff>132153</xdr:rowOff>
    </xdr:to>
    <xdr:sp macro="" textlink="">
      <xdr:nvSpPr>
        <xdr:cNvPr id="133" name="円/楕円 132"/>
        <xdr:cNvSpPr/>
      </xdr:nvSpPr>
      <xdr:spPr bwMode="auto">
        <a:xfrm>
          <a:off x="4254500" y="664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142330</xdr:rowOff>
    </xdr:from>
    <xdr:ext cx="762000" cy="259045"/>
    <xdr:sp macro="" textlink="">
      <xdr:nvSpPr>
        <xdr:cNvPr id="134" name="テキスト ボックス 133"/>
        <xdr:cNvSpPr txBox="1"/>
      </xdr:nvSpPr>
      <xdr:spPr>
        <a:xfrm>
          <a:off x="3924300" y="64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342884</xdr:rowOff>
    </xdr:from>
    <xdr:to>
      <xdr:col>3</xdr:col>
      <xdr:colOff>257175</xdr:colOff>
      <xdr:row>35</xdr:row>
      <xdr:rowOff>101584</xdr:rowOff>
    </xdr:to>
    <xdr:sp macro="" textlink="">
      <xdr:nvSpPr>
        <xdr:cNvPr id="135" name="円/楕円 134"/>
        <xdr:cNvSpPr/>
      </xdr:nvSpPr>
      <xdr:spPr bwMode="auto">
        <a:xfrm>
          <a:off x="35560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111762</xdr:rowOff>
    </xdr:from>
    <xdr:ext cx="762000" cy="259045"/>
    <xdr:sp macro="" textlink="">
      <xdr:nvSpPr>
        <xdr:cNvPr id="136" name="テキスト ボックス 135"/>
        <xdr:cNvSpPr txBox="1"/>
      </xdr:nvSpPr>
      <xdr:spPr>
        <a:xfrm>
          <a:off x="3225800" y="637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289342</xdr:rowOff>
    </xdr:from>
    <xdr:to>
      <xdr:col>2</xdr:col>
      <xdr:colOff>692150</xdr:colOff>
      <xdr:row>35</xdr:row>
      <xdr:rowOff>48042</xdr:rowOff>
    </xdr:to>
    <xdr:sp macro="" textlink="">
      <xdr:nvSpPr>
        <xdr:cNvPr id="137" name="円/楕円 136"/>
        <xdr:cNvSpPr/>
      </xdr:nvSpPr>
      <xdr:spPr bwMode="auto">
        <a:xfrm>
          <a:off x="2857500" y="655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58219</xdr:rowOff>
    </xdr:from>
    <xdr:ext cx="762000" cy="259045"/>
    <xdr:sp macro="" textlink="">
      <xdr:nvSpPr>
        <xdr:cNvPr id="138" name="テキスト ボックス 137"/>
        <xdr:cNvSpPr txBox="1"/>
      </xdr:nvSpPr>
      <xdr:spPr>
        <a:xfrm>
          <a:off x="2527300" y="63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7099</xdr:rowOff>
    </xdr:from>
    <xdr:to>
      <xdr:col>6</xdr:col>
      <xdr:colOff>511175</xdr:colOff>
      <xdr:row>36</xdr:row>
      <xdr:rowOff>28555</xdr:rowOff>
    </xdr:to>
    <xdr:cxnSp macro="">
      <xdr:nvCxnSpPr>
        <xdr:cNvPr id="62" name="直線コネクタ 61"/>
        <xdr:cNvCxnSpPr/>
      </xdr:nvCxnSpPr>
      <xdr:spPr>
        <a:xfrm>
          <a:off x="3797300" y="6179299"/>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7099</xdr:rowOff>
    </xdr:from>
    <xdr:to>
      <xdr:col>5</xdr:col>
      <xdr:colOff>358775</xdr:colOff>
      <xdr:row>36</xdr:row>
      <xdr:rowOff>21591</xdr:rowOff>
    </xdr:to>
    <xdr:cxnSp macro="">
      <xdr:nvCxnSpPr>
        <xdr:cNvPr id="65" name="直線コネクタ 64"/>
        <xdr:cNvCxnSpPr/>
      </xdr:nvCxnSpPr>
      <xdr:spPr>
        <a:xfrm flipV="1">
          <a:off x="2908300" y="6179299"/>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155699</xdr:rowOff>
    </xdr:from>
    <xdr:to>
      <xdr:col>4</xdr:col>
      <xdr:colOff>155575</xdr:colOff>
      <xdr:row>36</xdr:row>
      <xdr:rowOff>21591</xdr:rowOff>
    </xdr:to>
    <xdr:cxnSp macro="">
      <xdr:nvCxnSpPr>
        <xdr:cNvPr id="68" name="直線コネクタ 67"/>
        <xdr:cNvCxnSpPr/>
      </xdr:nvCxnSpPr>
      <xdr:spPr>
        <a:xfrm>
          <a:off x="2019300" y="6156449"/>
          <a:ext cx="889000" cy="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155699</xdr:rowOff>
    </xdr:from>
    <xdr:to>
      <xdr:col>2</xdr:col>
      <xdr:colOff>638175</xdr:colOff>
      <xdr:row>36</xdr:row>
      <xdr:rowOff>20038</xdr:rowOff>
    </xdr:to>
    <xdr:cxnSp macro="">
      <xdr:nvCxnSpPr>
        <xdr:cNvPr id="71" name="直線コネクタ 70"/>
        <xdr:cNvCxnSpPr/>
      </xdr:nvCxnSpPr>
      <xdr:spPr>
        <a:xfrm flipV="1">
          <a:off x="1130300" y="6156449"/>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149205</xdr:rowOff>
    </xdr:from>
    <xdr:to>
      <xdr:col>6</xdr:col>
      <xdr:colOff>561975</xdr:colOff>
      <xdr:row>36</xdr:row>
      <xdr:rowOff>79355</xdr:rowOff>
    </xdr:to>
    <xdr:sp macro="" textlink="">
      <xdr:nvSpPr>
        <xdr:cNvPr id="81" name="円/楕円 80"/>
        <xdr:cNvSpPr/>
      </xdr:nvSpPr>
      <xdr:spPr>
        <a:xfrm>
          <a:off x="4584700" y="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632</xdr:rowOff>
    </xdr:from>
    <xdr:ext cx="599010" cy="259045"/>
    <xdr:sp macro="" textlink="">
      <xdr:nvSpPr>
        <xdr:cNvPr id="82" name="人件費該当値テキスト"/>
        <xdr:cNvSpPr txBox="1"/>
      </xdr:nvSpPr>
      <xdr:spPr>
        <a:xfrm>
          <a:off x="4686300" y="600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127749</xdr:rowOff>
    </xdr:from>
    <xdr:to>
      <xdr:col>5</xdr:col>
      <xdr:colOff>409575</xdr:colOff>
      <xdr:row>36</xdr:row>
      <xdr:rowOff>57899</xdr:rowOff>
    </xdr:to>
    <xdr:sp macro="" textlink="">
      <xdr:nvSpPr>
        <xdr:cNvPr id="83" name="円/楕円 82"/>
        <xdr:cNvSpPr/>
      </xdr:nvSpPr>
      <xdr:spPr>
        <a:xfrm>
          <a:off x="3746500" y="6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74426</xdr:rowOff>
    </xdr:from>
    <xdr:ext cx="599010" cy="259045"/>
    <xdr:sp macro="" textlink="">
      <xdr:nvSpPr>
        <xdr:cNvPr id="84" name="テキスト ボックス 83"/>
        <xdr:cNvSpPr txBox="1"/>
      </xdr:nvSpPr>
      <xdr:spPr>
        <a:xfrm>
          <a:off x="3497794" y="590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142241</xdr:rowOff>
    </xdr:from>
    <xdr:to>
      <xdr:col>4</xdr:col>
      <xdr:colOff>206375</xdr:colOff>
      <xdr:row>36</xdr:row>
      <xdr:rowOff>72391</xdr:rowOff>
    </xdr:to>
    <xdr:sp macro="" textlink="">
      <xdr:nvSpPr>
        <xdr:cNvPr id="85" name="円/楕円 84"/>
        <xdr:cNvSpPr/>
      </xdr:nvSpPr>
      <xdr:spPr>
        <a:xfrm>
          <a:off x="2857500" y="61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88918</xdr:rowOff>
    </xdr:from>
    <xdr:ext cx="599010" cy="259045"/>
    <xdr:sp macro="" textlink="">
      <xdr:nvSpPr>
        <xdr:cNvPr id="86" name="テキスト ボックス 85"/>
        <xdr:cNvSpPr txBox="1"/>
      </xdr:nvSpPr>
      <xdr:spPr>
        <a:xfrm>
          <a:off x="2608794" y="591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104899</xdr:rowOff>
    </xdr:from>
    <xdr:to>
      <xdr:col>3</xdr:col>
      <xdr:colOff>3175</xdr:colOff>
      <xdr:row>36</xdr:row>
      <xdr:rowOff>35049</xdr:rowOff>
    </xdr:to>
    <xdr:sp macro="" textlink="">
      <xdr:nvSpPr>
        <xdr:cNvPr id="87" name="円/楕円 86"/>
        <xdr:cNvSpPr/>
      </xdr:nvSpPr>
      <xdr:spPr>
        <a:xfrm>
          <a:off x="1968500" y="61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51576</xdr:rowOff>
    </xdr:from>
    <xdr:ext cx="599010" cy="259045"/>
    <xdr:sp macro="" textlink="">
      <xdr:nvSpPr>
        <xdr:cNvPr id="88" name="テキスト ボックス 87"/>
        <xdr:cNvSpPr txBox="1"/>
      </xdr:nvSpPr>
      <xdr:spPr>
        <a:xfrm>
          <a:off x="1719794" y="588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140688</xdr:rowOff>
    </xdr:from>
    <xdr:to>
      <xdr:col>1</xdr:col>
      <xdr:colOff>485775</xdr:colOff>
      <xdr:row>36</xdr:row>
      <xdr:rowOff>70838</xdr:rowOff>
    </xdr:to>
    <xdr:sp macro="" textlink="">
      <xdr:nvSpPr>
        <xdr:cNvPr id="89" name="円/楕円 88"/>
        <xdr:cNvSpPr/>
      </xdr:nvSpPr>
      <xdr:spPr>
        <a:xfrm>
          <a:off x="1079500" y="61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87365</xdr:rowOff>
    </xdr:from>
    <xdr:ext cx="599010" cy="259045"/>
    <xdr:sp macro="" textlink="">
      <xdr:nvSpPr>
        <xdr:cNvPr id="90" name="テキスト ボックス 89"/>
        <xdr:cNvSpPr txBox="1"/>
      </xdr:nvSpPr>
      <xdr:spPr>
        <a:xfrm>
          <a:off x="830794" y="591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145742</xdr:rowOff>
    </xdr:from>
    <xdr:to>
      <xdr:col>6</xdr:col>
      <xdr:colOff>511175</xdr:colOff>
      <xdr:row>56</xdr:row>
      <xdr:rowOff>147412</xdr:rowOff>
    </xdr:to>
    <xdr:cxnSp macro="">
      <xdr:nvCxnSpPr>
        <xdr:cNvPr id="115" name="直線コネクタ 114"/>
        <xdr:cNvCxnSpPr/>
      </xdr:nvCxnSpPr>
      <xdr:spPr>
        <a:xfrm flipV="1">
          <a:off x="3797300" y="9746942"/>
          <a:ext cx="8382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147412</xdr:rowOff>
    </xdr:from>
    <xdr:to>
      <xdr:col>5</xdr:col>
      <xdr:colOff>358775</xdr:colOff>
      <xdr:row>56</xdr:row>
      <xdr:rowOff>166491</xdr:rowOff>
    </xdr:to>
    <xdr:cxnSp macro="">
      <xdr:nvCxnSpPr>
        <xdr:cNvPr id="118" name="直線コネクタ 117"/>
        <xdr:cNvCxnSpPr/>
      </xdr:nvCxnSpPr>
      <xdr:spPr>
        <a:xfrm flipV="1">
          <a:off x="2908300" y="9748612"/>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166491</xdr:rowOff>
    </xdr:from>
    <xdr:to>
      <xdr:col>4</xdr:col>
      <xdr:colOff>155575</xdr:colOff>
      <xdr:row>56</xdr:row>
      <xdr:rowOff>168920</xdr:rowOff>
    </xdr:to>
    <xdr:cxnSp macro="">
      <xdr:nvCxnSpPr>
        <xdr:cNvPr id="121" name="直線コネクタ 120"/>
        <xdr:cNvCxnSpPr/>
      </xdr:nvCxnSpPr>
      <xdr:spPr>
        <a:xfrm flipV="1">
          <a:off x="2019300" y="976769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168920</xdr:rowOff>
    </xdr:from>
    <xdr:to>
      <xdr:col>2</xdr:col>
      <xdr:colOff>638175</xdr:colOff>
      <xdr:row>57</xdr:row>
      <xdr:rowOff>1632</xdr:rowOff>
    </xdr:to>
    <xdr:cxnSp macro="">
      <xdr:nvCxnSpPr>
        <xdr:cNvPr id="124" name="直線コネクタ 123"/>
        <xdr:cNvCxnSpPr/>
      </xdr:nvCxnSpPr>
      <xdr:spPr>
        <a:xfrm flipV="1">
          <a:off x="1130300" y="9770120"/>
          <a:ext cx="8890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94942</xdr:rowOff>
    </xdr:from>
    <xdr:to>
      <xdr:col>6</xdr:col>
      <xdr:colOff>561975</xdr:colOff>
      <xdr:row>57</xdr:row>
      <xdr:rowOff>25092</xdr:rowOff>
    </xdr:to>
    <xdr:sp macro="" textlink="">
      <xdr:nvSpPr>
        <xdr:cNvPr id="134" name="円/楕円 133"/>
        <xdr:cNvSpPr/>
      </xdr:nvSpPr>
      <xdr:spPr>
        <a:xfrm>
          <a:off x="4584700" y="96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117819</xdr:rowOff>
    </xdr:from>
    <xdr:ext cx="599010" cy="259045"/>
    <xdr:sp macro="" textlink="">
      <xdr:nvSpPr>
        <xdr:cNvPr id="135" name="物件費該当値テキスト"/>
        <xdr:cNvSpPr txBox="1"/>
      </xdr:nvSpPr>
      <xdr:spPr>
        <a:xfrm>
          <a:off x="4686300" y="95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96612</xdr:rowOff>
    </xdr:from>
    <xdr:to>
      <xdr:col>5</xdr:col>
      <xdr:colOff>409575</xdr:colOff>
      <xdr:row>57</xdr:row>
      <xdr:rowOff>26762</xdr:rowOff>
    </xdr:to>
    <xdr:sp macro="" textlink="">
      <xdr:nvSpPr>
        <xdr:cNvPr id="136" name="円/楕円 135"/>
        <xdr:cNvSpPr/>
      </xdr:nvSpPr>
      <xdr:spPr>
        <a:xfrm>
          <a:off x="3746500" y="96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43289</xdr:rowOff>
    </xdr:from>
    <xdr:ext cx="599010" cy="259045"/>
    <xdr:sp macro="" textlink="">
      <xdr:nvSpPr>
        <xdr:cNvPr id="137" name="テキスト ボックス 136"/>
        <xdr:cNvSpPr txBox="1"/>
      </xdr:nvSpPr>
      <xdr:spPr>
        <a:xfrm>
          <a:off x="3497794" y="94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115691</xdr:rowOff>
    </xdr:from>
    <xdr:to>
      <xdr:col>4</xdr:col>
      <xdr:colOff>206375</xdr:colOff>
      <xdr:row>57</xdr:row>
      <xdr:rowOff>45841</xdr:rowOff>
    </xdr:to>
    <xdr:sp macro="" textlink="">
      <xdr:nvSpPr>
        <xdr:cNvPr id="138" name="円/楕円 137"/>
        <xdr:cNvSpPr/>
      </xdr:nvSpPr>
      <xdr:spPr>
        <a:xfrm>
          <a:off x="2857500" y="97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62368</xdr:rowOff>
    </xdr:from>
    <xdr:ext cx="599010" cy="259045"/>
    <xdr:sp macro="" textlink="">
      <xdr:nvSpPr>
        <xdr:cNvPr id="139" name="テキスト ボックス 138"/>
        <xdr:cNvSpPr txBox="1"/>
      </xdr:nvSpPr>
      <xdr:spPr>
        <a:xfrm>
          <a:off x="2608794" y="949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353,121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118120</xdr:rowOff>
    </xdr:from>
    <xdr:to>
      <xdr:col>3</xdr:col>
      <xdr:colOff>3175</xdr:colOff>
      <xdr:row>57</xdr:row>
      <xdr:rowOff>48270</xdr:rowOff>
    </xdr:to>
    <xdr:sp macro="" textlink="">
      <xdr:nvSpPr>
        <xdr:cNvPr id="140" name="円/楕円 139"/>
        <xdr:cNvSpPr/>
      </xdr:nvSpPr>
      <xdr:spPr>
        <a:xfrm>
          <a:off x="1968500" y="97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64797</xdr:rowOff>
    </xdr:from>
    <xdr:ext cx="599010" cy="259045"/>
    <xdr:sp macro="" textlink="">
      <xdr:nvSpPr>
        <xdr:cNvPr id="141" name="テキスト ボックス 140"/>
        <xdr:cNvSpPr txBox="1"/>
      </xdr:nvSpPr>
      <xdr:spPr>
        <a:xfrm>
          <a:off x="1719794" y="949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122282</xdr:rowOff>
    </xdr:from>
    <xdr:to>
      <xdr:col>1</xdr:col>
      <xdr:colOff>485775</xdr:colOff>
      <xdr:row>57</xdr:row>
      <xdr:rowOff>52432</xdr:rowOff>
    </xdr:to>
    <xdr:sp macro="" textlink="">
      <xdr:nvSpPr>
        <xdr:cNvPr id="142" name="円/楕円 141"/>
        <xdr:cNvSpPr/>
      </xdr:nvSpPr>
      <xdr:spPr>
        <a:xfrm>
          <a:off x="1079500" y="9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68959</xdr:rowOff>
    </xdr:from>
    <xdr:ext cx="599010" cy="259045"/>
    <xdr:sp macro="" textlink="">
      <xdr:nvSpPr>
        <xdr:cNvPr id="143" name="テキスト ボックス 142"/>
        <xdr:cNvSpPr txBox="1"/>
      </xdr:nvSpPr>
      <xdr:spPr>
        <a:xfrm>
          <a:off x="830794" y="94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37593</xdr:rowOff>
    </xdr:from>
    <xdr:to>
      <xdr:col>6</xdr:col>
      <xdr:colOff>511175</xdr:colOff>
      <xdr:row>77</xdr:row>
      <xdr:rowOff>38902</xdr:rowOff>
    </xdr:to>
    <xdr:cxnSp macro="">
      <xdr:nvCxnSpPr>
        <xdr:cNvPr id="170" name="直線コネクタ 169"/>
        <xdr:cNvCxnSpPr/>
      </xdr:nvCxnSpPr>
      <xdr:spPr>
        <a:xfrm flipV="1">
          <a:off x="3797300" y="13239243"/>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116117</xdr:rowOff>
    </xdr:from>
    <xdr:to>
      <xdr:col>5</xdr:col>
      <xdr:colOff>358775</xdr:colOff>
      <xdr:row>77</xdr:row>
      <xdr:rowOff>38902</xdr:rowOff>
    </xdr:to>
    <xdr:cxnSp macro="">
      <xdr:nvCxnSpPr>
        <xdr:cNvPr id="173" name="直線コネクタ 172"/>
        <xdr:cNvCxnSpPr/>
      </xdr:nvCxnSpPr>
      <xdr:spPr>
        <a:xfrm>
          <a:off x="2908300" y="13146317"/>
          <a:ext cx="8890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116117</xdr:rowOff>
    </xdr:from>
    <xdr:to>
      <xdr:col>4</xdr:col>
      <xdr:colOff>155575</xdr:colOff>
      <xdr:row>76</xdr:row>
      <xdr:rowOff>168111</xdr:rowOff>
    </xdr:to>
    <xdr:cxnSp macro="">
      <xdr:nvCxnSpPr>
        <xdr:cNvPr id="176" name="直線コネクタ 175"/>
        <xdr:cNvCxnSpPr/>
      </xdr:nvCxnSpPr>
      <xdr:spPr>
        <a:xfrm flipV="1">
          <a:off x="2019300" y="1314631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168111</xdr:rowOff>
    </xdr:from>
    <xdr:to>
      <xdr:col>2</xdr:col>
      <xdr:colOff>638175</xdr:colOff>
      <xdr:row>77</xdr:row>
      <xdr:rowOff>14427</xdr:rowOff>
    </xdr:to>
    <xdr:cxnSp macro="">
      <xdr:nvCxnSpPr>
        <xdr:cNvPr id="179" name="直線コネクタ 178"/>
        <xdr:cNvCxnSpPr/>
      </xdr:nvCxnSpPr>
      <xdr:spPr>
        <a:xfrm flipV="1">
          <a:off x="1130300" y="13198311"/>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158243</xdr:rowOff>
    </xdr:from>
    <xdr:to>
      <xdr:col>6</xdr:col>
      <xdr:colOff>561975</xdr:colOff>
      <xdr:row>77</xdr:row>
      <xdr:rowOff>88393</xdr:rowOff>
    </xdr:to>
    <xdr:sp macro="" textlink="">
      <xdr:nvSpPr>
        <xdr:cNvPr id="189" name="円/楕円 188"/>
        <xdr:cNvSpPr/>
      </xdr:nvSpPr>
      <xdr:spPr>
        <a:xfrm>
          <a:off x="4584700" y="13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9670</xdr:rowOff>
    </xdr:from>
    <xdr:ext cx="534377" cy="259045"/>
    <xdr:sp macro="" textlink="">
      <xdr:nvSpPr>
        <xdr:cNvPr id="190" name="維持補修費該当値テキスト"/>
        <xdr:cNvSpPr txBox="1"/>
      </xdr:nvSpPr>
      <xdr:spPr>
        <a:xfrm>
          <a:off x="4686300" y="130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159552</xdr:rowOff>
    </xdr:from>
    <xdr:to>
      <xdr:col>5</xdr:col>
      <xdr:colOff>409575</xdr:colOff>
      <xdr:row>77</xdr:row>
      <xdr:rowOff>89702</xdr:rowOff>
    </xdr:to>
    <xdr:sp macro="" textlink="">
      <xdr:nvSpPr>
        <xdr:cNvPr id="191" name="円/楕円 190"/>
        <xdr:cNvSpPr/>
      </xdr:nvSpPr>
      <xdr:spPr>
        <a:xfrm>
          <a:off x="3746500" y="131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106229</xdr:rowOff>
    </xdr:from>
    <xdr:ext cx="534377" cy="259045"/>
    <xdr:sp macro="" textlink="">
      <xdr:nvSpPr>
        <xdr:cNvPr id="192" name="テキスト ボックス 191"/>
        <xdr:cNvSpPr txBox="1"/>
      </xdr:nvSpPr>
      <xdr:spPr>
        <a:xfrm>
          <a:off x="3530111" y="129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65317</xdr:rowOff>
    </xdr:from>
    <xdr:to>
      <xdr:col>4</xdr:col>
      <xdr:colOff>206375</xdr:colOff>
      <xdr:row>76</xdr:row>
      <xdr:rowOff>166917</xdr:rowOff>
    </xdr:to>
    <xdr:sp macro="" textlink="">
      <xdr:nvSpPr>
        <xdr:cNvPr id="193" name="円/楕円 192"/>
        <xdr:cNvSpPr/>
      </xdr:nvSpPr>
      <xdr:spPr>
        <a:xfrm>
          <a:off x="2857500" y="130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11995</xdr:rowOff>
    </xdr:from>
    <xdr:ext cx="534377" cy="259045"/>
    <xdr:sp macro="" textlink="">
      <xdr:nvSpPr>
        <xdr:cNvPr id="194" name="テキスト ボックス 193"/>
        <xdr:cNvSpPr txBox="1"/>
      </xdr:nvSpPr>
      <xdr:spPr>
        <a:xfrm>
          <a:off x="2641111" y="12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117311</xdr:rowOff>
    </xdr:from>
    <xdr:to>
      <xdr:col>3</xdr:col>
      <xdr:colOff>3175</xdr:colOff>
      <xdr:row>77</xdr:row>
      <xdr:rowOff>47461</xdr:rowOff>
    </xdr:to>
    <xdr:sp macro="" textlink="">
      <xdr:nvSpPr>
        <xdr:cNvPr id="195" name="円/楕円 194"/>
        <xdr:cNvSpPr/>
      </xdr:nvSpPr>
      <xdr:spPr>
        <a:xfrm>
          <a:off x="1968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63988</xdr:rowOff>
    </xdr:from>
    <xdr:ext cx="534377" cy="259045"/>
    <xdr:sp macro="" textlink="">
      <xdr:nvSpPr>
        <xdr:cNvPr id="196" name="テキスト ボックス 195"/>
        <xdr:cNvSpPr txBox="1"/>
      </xdr:nvSpPr>
      <xdr:spPr>
        <a:xfrm>
          <a:off x="1752111" y="129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135077</xdr:rowOff>
    </xdr:from>
    <xdr:to>
      <xdr:col>1</xdr:col>
      <xdr:colOff>485775</xdr:colOff>
      <xdr:row>77</xdr:row>
      <xdr:rowOff>65227</xdr:rowOff>
    </xdr:to>
    <xdr:sp macro="" textlink="">
      <xdr:nvSpPr>
        <xdr:cNvPr id="197" name="円/楕円 196"/>
        <xdr:cNvSpPr/>
      </xdr:nvSpPr>
      <xdr:spPr>
        <a:xfrm>
          <a:off x="1079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81754</xdr:rowOff>
    </xdr:from>
    <xdr:ext cx="534377" cy="259045"/>
    <xdr:sp macro="" textlink="">
      <xdr:nvSpPr>
        <xdr:cNvPr id="198" name="テキスト ボックス 197"/>
        <xdr:cNvSpPr txBox="1"/>
      </xdr:nvSpPr>
      <xdr:spPr>
        <a:xfrm>
          <a:off x="863111" y="129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122929</xdr:rowOff>
    </xdr:from>
    <xdr:to>
      <xdr:col>6</xdr:col>
      <xdr:colOff>511175</xdr:colOff>
      <xdr:row>96</xdr:row>
      <xdr:rowOff>137413</xdr:rowOff>
    </xdr:to>
    <xdr:cxnSp macro="">
      <xdr:nvCxnSpPr>
        <xdr:cNvPr id="227" name="直線コネクタ 226"/>
        <xdr:cNvCxnSpPr/>
      </xdr:nvCxnSpPr>
      <xdr:spPr>
        <a:xfrm>
          <a:off x="3797300" y="16582129"/>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64491</xdr:rowOff>
    </xdr:from>
    <xdr:to>
      <xdr:col>5</xdr:col>
      <xdr:colOff>358775</xdr:colOff>
      <xdr:row>96</xdr:row>
      <xdr:rowOff>122929</xdr:rowOff>
    </xdr:to>
    <xdr:cxnSp macro="">
      <xdr:nvCxnSpPr>
        <xdr:cNvPr id="230" name="直線コネクタ 229"/>
        <xdr:cNvCxnSpPr/>
      </xdr:nvCxnSpPr>
      <xdr:spPr>
        <a:xfrm>
          <a:off x="2908300" y="16523691"/>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64491</xdr:rowOff>
    </xdr:from>
    <xdr:to>
      <xdr:col>4</xdr:col>
      <xdr:colOff>155575</xdr:colOff>
      <xdr:row>96</xdr:row>
      <xdr:rowOff>97744</xdr:rowOff>
    </xdr:to>
    <xdr:cxnSp macro="">
      <xdr:nvCxnSpPr>
        <xdr:cNvPr id="233" name="直線コネクタ 232"/>
        <xdr:cNvCxnSpPr/>
      </xdr:nvCxnSpPr>
      <xdr:spPr>
        <a:xfrm flipV="1">
          <a:off x="2019300" y="16523691"/>
          <a:ext cx="889000" cy="3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97744</xdr:rowOff>
    </xdr:from>
    <xdr:to>
      <xdr:col>2</xdr:col>
      <xdr:colOff>638175</xdr:colOff>
      <xdr:row>96</xdr:row>
      <xdr:rowOff>113929</xdr:rowOff>
    </xdr:to>
    <xdr:cxnSp macro="">
      <xdr:nvCxnSpPr>
        <xdr:cNvPr id="236" name="直線コネクタ 235"/>
        <xdr:cNvCxnSpPr/>
      </xdr:nvCxnSpPr>
      <xdr:spPr>
        <a:xfrm flipV="1">
          <a:off x="1130300" y="1655694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86613</xdr:rowOff>
    </xdr:from>
    <xdr:to>
      <xdr:col>6</xdr:col>
      <xdr:colOff>561975</xdr:colOff>
      <xdr:row>97</xdr:row>
      <xdr:rowOff>16763</xdr:rowOff>
    </xdr:to>
    <xdr:sp macro="" textlink="">
      <xdr:nvSpPr>
        <xdr:cNvPr id="246" name="円/楕円 245"/>
        <xdr:cNvSpPr/>
      </xdr:nvSpPr>
      <xdr:spPr>
        <a:xfrm>
          <a:off x="4584700" y="165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65040</xdr:rowOff>
    </xdr:from>
    <xdr:ext cx="534377" cy="259045"/>
    <xdr:sp macro="" textlink="">
      <xdr:nvSpPr>
        <xdr:cNvPr id="247" name="扶助費該当値テキスト"/>
        <xdr:cNvSpPr txBox="1"/>
      </xdr:nvSpPr>
      <xdr:spPr>
        <a:xfrm>
          <a:off x="4686300" y="165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72129</xdr:rowOff>
    </xdr:from>
    <xdr:to>
      <xdr:col>5</xdr:col>
      <xdr:colOff>409575</xdr:colOff>
      <xdr:row>97</xdr:row>
      <xdr:rowOff>2279</xdr:rowOff>
    </xdr:to>
    <xdr:sp macro="" textlink="">
      <xdr:nvSpPr>
        <xdr:cNvPr id="248" name="円/楕円 247"/>
        <xdr:cNvSpPr/>
      </xdr:nvSpPr>
      <xdr:spPr>
        <a:xfrm>
          <a:off x="3746500" y="165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164856</xdr:rowOff>
    </xdr:from>
    <xdr:ext cx="534377" cy="259045"/>
    <xdr:sp macro="" textlink="">
      <xdr:nvSpPr>
        <xdr:cNvPr id="249" name="テキスト ボックス 248"/>
        <xdr:cNvSpPr txBox="1"/>
      </xdr:nvSpPr>
      <xdr:spPr>
        <a:xfrm>
          <a:off x="3530111" y="166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13691</xdr:rowOff>
    </xdr:from>
    <xdr:to>
      <xdr:col>4</xdr:col>
      <xdr:colOff>206375</xdr:colOff>
      <xdr:row>96</xdr:row>
      <xdr:rowOff>115291</xdr:rowOff>
    </xdr:to>
    <xdr:sp macro="" textlink="">
      <xdr:nvSpPr>
        <xdr:cNvPr id="250" name="円/楕円 249"/>
        <xdr:cNvSpPr/>
      </xdr:nvSpPr>
      <xdr:spPr>
        <a:xfrm>
          <a:off x="2857500" y="164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131818</xdr:rowOff>
    </xdr:from>
    <xdr:ext cx="534377" cy="259045"/>
    <xdr:sp macro="" textlink="">
      <xdr:nvSpPr>
        <xdr:cNvPr id="251" name="テキスト ボックス 250"/>
        <xdr:cNvSpPr txBox="1"/>
      </xdr:nvSpPr>
      <xdr:spPr>
        <a:xfrm>
          <a:off x="2641111" y="162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46944</xdr:rowOff>
    </xdr:from>
    <xdr:to>
      <xdr:col>3</xdr:col>
      <xdr:colOff>3175</xdr:colOff>
      <xdr:row>96</xdr:row>
      <xdr:rowOff>148544</xdr:rowOff>
    </xdr:to>
    <xdr:sp macro="" textlink="">
      <xdr:nvSpPr>
        <xdr:cNvPr id="252" name="円/楕円 251"/>
        <xdr:cNvSpPr/>
      </xdr:nvSpPr>
      <xdr:spPr>
        <a:xfrm>
          <a:off x="1968500" y="165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165071</xdr:rowOff>
    </xdr:from>
    <xdr:ext cx="534377" cy="259045"/>
    <xdr:sp macro="" textlink="">
      <xdr:nvSpPr>
        <xdr:cNvPr id="253" name="テキスト ボックス 252"/>
        <xdr:cNvSpPr txBox="1"/>
      </xdr:nvSpPr>
      <xdr:spPr>
        <a:xfrm>
          <a:off x="1752111" y="162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63129</xdr:rowOff>
    </xdr:from>
    <xdr:to>
      <xdr:col>1</xdr:col>
      <xdr:colOff>485775</xdr:colOff>
      <xdr:row>96</xdr:row>
      <xdr:rowOff>164729</xdr:rowOff>
    </xdr:to>
    <xdr:sp macro="" textlink="">
      <xdr:nvSpPr>
        <xdr:cNvPr id="254" name="円/楕円 253"/>
        <xdr:cNvSpPr/>
      </xdr:nvSpPr>
      <xdr:spPr>
        <a:xfrm>
          <a:off x="1079500" y="165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9806</xdr:rowOff>
    </xdr:from>
    <xdr:ext cx="534377" cy="259045"/>
    <xdr:sp macro="" textlink="">
      <xdr:nvSpPr>
        <xdr:cNvPr id="255" name="テキスト ボックス 254"/>
        <xdr:cNvSpPr txBox="1"/>
      </xdr:nvSpPr>
      <xdr:spPr>
        <a:xfrm>
          <a:off x="863111" y="162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56937</xdr:rowOff>
    </xdr:from>
    <xdr:to>
      <xdr:col>15</xdr:col>
      <xdr:colOff>180975</xdr:colOff>
      <xdr:row>34</xdr:row>
      <xdr:rowOff>125142</xdr:rowOff>
    </xdr:to>
    <xdr:cxnSp macro="">
      <xdr:nvCxnSpPr>
        <xdr:cNvPr id="286" name="直線コネクタ 285"/>
        <xdr:cNvCxnSpPr/>
      </xdr:nvCxnSpPr>
      <xdr:spPr>
        <a:xfrm flipV="1">
          <a:off x="9639300" y="5886237"/>
          <a:ext cx="8382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73128</xdr:rowOff>
    </xdr:from>
    <xdr:to>
      <xdr:col>14</xdr:col>
      <xdr:colOff>28575</xdr:colOff>
      <xdr:row>34</xdr:row>
      <xdr:rowOff>125142</xdr:rowOff>
    </xdr:to>
    <xdr:cxnSp macro="">
      <xdr:nvCxnSpPr>
        <xdr:cNvPr id="289" name="直線コネクタ 288"/>
        <xdr:cNvCxnSpPr/>
      </xdr:nvCxnSpPr>
      <xdr:spPr>
        <a:xfrm>
          <a:off x="8750300" y="5902428"/>
          <a:ext cx="889000" cy="5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73128</xdr:rowOff>
    </xdr:from>
    <xdr:to>
      <xdr:col>12</xdr:col>
      <xdr:colOff>511175</xdr:colOff>
      <xdr:row>35</xdr:row>
      <xdr:rowOff>86707</xdr:rowOff>
    </xdr:to>
    <xdr:cxnSp macro="">
      <xdr:nvCxnSpPr>
        <xdr:cNvPr id="292" name="直線コネクタ 291"/>
        <xdr:cNvCxnSpPr/>
      </xdr:nvCxnSpPr>
      <xdr:spPr>
        <a:xfrm flipV="1">
          <a:off x="7861300" y="5902428"/>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70415</xdr:rowOff>
    </xdr:from>
    <xdr:to>
      <xdr:col>11</xdr:col>
      <xdr:colOff>307975</xdr:colOff>
      <xdr:row>35</xdr:row>
      <xdr:rowOff>86707</xdr:rowOff>
    </xdr:to>
    <xdr:cxnSp macro="">
      <xdr:nvCxnSpPr>
        <xdr:cNvPr id="295" name="直線コネクタ 294"/>
        <xdr:cNvCxnSpPr/>
      </xdr:nvCxnSpPr>
      <xdr:spPr>
        <a:xfrm>
          <a:off x="6972300" y="6071165"/>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6137</xdr:rowOff>
    </xdr:from>
    <xdr:to>
      <xdr:col>15</xdr:col>
      <xdr:colOff>231775</xdr:colOff>
      <xdr:row>34</xdr:row>
      <xdr:rowOff>107737</xdr:rowOff>
    </xdr:to>
    <xdr:sp macro="" textlink="">
      <xdr:nvSpPr>
        <xdr:cNvPr id="305" name="円/楕円 304"/>
        <xdr:cNvSpPr/>
      </xdr:nvSpPr>
      <xdr:spPr>
        <a:xfrm>
          <a:off x="10426700" y="58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29014</xdr:rowOff>
    </xdr:from>
    <xdr:ext cx="599010" cy="259045"/>
    <xdr:sp macro="" textlink="">
      <xdr:nvSpPr>
        <xdr:cNvPr id="306" name="補助費等該当値テキスト"/>
        <xdr:cNvSpPr txBox="1"/>
      </xdr:nvSpPr>
      <xdr:spPr>
        <a:xfrm>
          <a:off x="10528300" y="568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275,343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74342</xdr:rowOff>
    </xdr:from>
    <xdr:to>
      <xdr:col>14</xdr:col>
      <xdr:colOff>79375</xdr:colOff>
      <xdr:row>35</xdr:row>
      <xdr:rowOff>4492</xdr:rowOff>
    </xdr:to>
    <xdr:sp macro="" textlink="">
      <xdr:nvSpPr>
        <xdr:cNvPr id="307" name="円/楕円 306"/>
        <xdr:cNvSpPr/>
      </xdr:nvSpPr>
      <xdr:spPr>
        <a:xfrm>
          <a:off x="9588500" y="59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21019</xdr:rowOff>
    </xdr:from>
    <xdr:ext cx="599010" cy="259045"/>
    <xdr:sp macro="" textlink="">
      <xdr:nvSpPr>
        <xdr:cNvPr id="308" name="テキスト ボックス 307"/>
        <xdr:cNvSpPr txBox="1"/>
      </xdr:nvSpPr>
      <xdr:spPr>
        <a:xfrm>
          <a:off x="9339794" y="567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22328</xdr:rowOff>
    </xdr:from>
    <xdr:to>
      <xdr:col>12</xdr:col>
      <xdr:colOff>561975</xdr:colOff>
      <xdr:row>34</xdr:row>
      <xdr:rowOff>123928</xdr:rowOff>
    </xdr:to>
    <xdr:sp macro="" textlink="">
      <xdr:nvSpPr>
        <xdr:cNvPr id="309" name="円/楕円 308"/>
        <xdr:cNvSpPr/>
      </xdr:nvSpPr>
      <xdr:spPr>
        <a:xfrm>
          <a:off x="8699500" y="5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140455</xdr:rowOff>
    </xdr:from>
    <xdr:ext cx="599010" cy="259045"/>
    <xdr:sp macro="" textlink="">
      <xdr:nvSpPr>
        <xdr:cNvPr id="310" name="テキスト ボックス 309"/>
        <xdr:cNvSpPr txBox="1"/>
      </xdr:nvSpPr>
      <xdr:spPr>
        <a:xfrm>
          <a:off x="8450794" y="562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35907</xdr:rowOff>
    </xdr:from>
    <xdr:to>
      <xdr:col>11</xdr:col>
      <xdr:colOff>358775</xdr:colOff>
      <xdr:row>35</xdr:row>
      <xdr:rowOff>137507</xdr:rowOff>
    </xdr:to>
    <xdr:sp macro="" textlink="">
      <xdr:nvSpPr>
        <xdr:cNvPr id="311" name="円/楕円 310"/>
        <xdr:cNvSpPr/>
      </xdr:nvSpPr>
      <xdr:spPr>
        <a:xfrm>
          <a:off x="7810500" y="60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154034</xdr:rowOff>
    </xdr:from>
    <xdr:ext cx="599010" cy="259045"/>
    <xdr:sp macro="" textlink="">
      <xdr:nvSpPr>
        <xdr:cNvPr id="312" name="テキスト ボックス 311"/>
        <xdr:cNvSpPr txBox="1"/>
      </xdr:nvSpPr>
      <xdr:spPr>
        <a:xfrm>
          <a:off x="7561794" y="581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19615</xdr:rowOff>
    </xdr:from>
    <xdr:to>
      <xdr:col>10</xdr:col>
      <xdr:colOff>155575</xdr:colOff>
      <xdr:row>35</xdr:row>
      <xdr:rowOff>121215</xdr:rowOff>
    </xdr:to>
    <xdr:sp macro="" textlink="">
      <xdr:nvSpPr>
        <xdr:cNvPr id="313" name="円/楕円 312"/>
        <xdr:cNvSpPr/>
      </xdr:nvSpPr>
      <xdr:spPr>
        <a:xfrm>
          <a:off x="6921500" y="60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137742</xdr:rowOff>
    </xdr:from>
    <xdr:ext cx="599010" cy="259045"/>
    <xdr:sp macro="" textlink="">
      <xdr:nvSpPr>
        <xdr:cNvPr id="314" name="テキスト ボックス 313"/>
        <xdr:cNvSpPr txBox="1"/>
      </xdr:nvSpPr>
      <xdr:spPr>
        <a:xfrm>
          <a:off x="6672794" y="57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41187</xdr:rowOff>
    </xdr:from>
    <xdr:to>
      <xdr:col>15</xdr:col>
      <xdr:colOff>180975</xdr:colOff>
      <xdr:row>58</xdr:row>
      <xdr:rowOff>67380</xdr:rowOff>
    </xdr:to>
    <xdr:cxnSp macro="">
      <xdr:nvCxnSpPr>
        <xdr:cNvPr id="343" name="直線コネクタ 342"/>
        <xdr:cNvCxnSpPr/>
      </xdr:nvCxnSpPr>
      <xdr:spPr>
        <a:xfrm flipV="1">
          <a:off x="9639300" y="9985287"/>
          <a:ext cx="8382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145100</xdr:rowOff>
    </xdr:from>
    <xdr:to>
      <xdr:col>14</xdr:col>
      <xdr:colOff>28575</xdr:colOff>
      <xdr:row>58</xdr:row>
      <xdr:rowOff>67380</xdr:rowOff>
    </xdr:to>
    <xdr:cxnSp macro="">
      <xdr:nvCxnSpPr>
        <xdr:cNvPr id="346" name="直線コネクタ 345"/>
        <xdr:cNvCxnSpPr/>
      </xdr:nvCxnSpPr>
      <xdr:spPr>
        <a:xfrm>
          <a:off x="8750300" y="9917750"/>
          <a:ext cx="889000" cy="9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117806</xdr:rowOff>
    </xdr:from>
    <xdr:to>
      <xdr:col>12</xdr:col>
      <xdr:colOff>511175</xdr:colOff>
      <xdr:row>57</xdr:row>
      <xdr:rowOff>145100</xdr:rowOff>
    </xdr:to>
    <xdr:cxnSp macro="">
      <xdr:nvCxnSpPr>
        <xdr:cNvPr id="349" name="直線コネクタ 348"/>
        <xdr:cNvCxnSpPr/>
      </xdr:nvCxnSpPr>
      <xdr:spPr>
        <a:xfrm>
          <a:off x="7861300" y="9890456"/>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117806</xdr:rowOff>
    </xdr:from>
    <xdr:to>
      <xdr:col>11</xdr:col>
      <xdr:colOff>307975</xdr:colOff>
      <xdr:row>58</xdr:row>
      <xdr:rowOff>45338</xdr:rowOff>
    </xdr:to>
    <xdr:cxnSp macro="">
      <xdr:nvCxnSpPr>
        <xdr:cNvPr id="352" name="直線コネクタ 351"/>
        <xdr:cNvCxnSpPr/>
      </xdr:nvCxnSpPr>
      <xdr:spPr>
        <a:xfrm flipV="1">
          <a:off x="6972300" y="9890456"/>
          <a:ext cx="889000" cy="9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161837</xdr:rowOff>
    </xdr:from>
    <xdr:to>
      <xdr:col>15</xdr:col>
      <xdr:colOff>231775</xdr:colOff>
      <xdr:row>58</xdr:row>
      <xdr:rowOff>91987</xdr:rowOff>
    </xdr:to>
    <xdr:sp macro="" textlink="">
      <xdr:nvSpPr>
        <xdr:cNvPr id="362" name="円/楕円 361"/>
        <xdr:cNvSpPr/>
      </xdr:nvSpPr>
      <xdr:spPr>
        <a:xfrm>
          <a:off x="10426700" y="99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13264</xdr:rowOff>
    </xdr:from>
    <xdr:ext cx="599010" cy="259045"/>
    <xdr:sp macro="" textlink="">
      <xdr:nvSpPr>
        <xdr:cNvPr id="363" name="普通建設事業費該当値テキスト"/>
        <xdr:cNvSpPr txBox="1"/>
      </xdr:nvSpPr>
      <xdr:spPr>
        <a:xfrm>
          <a:off x="10528300" y="97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16580</xdr:rowOff>
    </xdr:from>
    <xdr:to>
      <xdr:col>14</xdr:col>
      <xdr:colOff>79375</xdr:colOff>
      <xdr:row>58</xdr:row>
      <xdr:rowOff>118180</xdr:rowOff>
    </xdr:to>
    <xdr:sp macro="" textlink="">
      <xdr:nvSpPr>
        <xdr:cNvPr id="364" name="円/楕円 363"/>
        <xdr:cNvSpPr/>
      </xdr:nvSpPr>
      <xdr:spPr>
        <a:xfrm>
          <a:off x="9588500" y="9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134707</xdr:rowOff>
    </xdr:from>
    <xdr:ext cx="599010" cy="259045"/>
    <xdr:sp macro="" textlink="">
      <xdr:nvSpPr>
        <xdr:cNvPr id="365" name="テキスト ボックス 364"/>
        <xdr:cNvSpPr txBox="1"/>
      </xdr:nvSpPr>
      <xdr:spPr>
        <a:xfrm>
          <a:off x="9339794" y="973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94300</xdr:rowOff>
    </xdr:from>
    <xdr:to>
      <xdr:col>12</xdr:col>
      <xdr:colOff>561975</xdr:colOff>
      <xdr:row>58</xdr:row>
      <xdr:rowOff>24450</xdr:rowOff>
    </xdr:to>
    <xdr:sp macro="" textlink="">
      <xdr:nvSpPr>
        <xdr:cNvPr id="366" name="円/楕円 365"/>
        <xdr:cNvSpPr/>
      </xdr:nvSpPr>
      <xdr:spPr>
        <a:xfrm>
          <a:off x="8699500" y="98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40977</xdr:rowOff>
    </xdr:from>
    <xdr:ext cx="599010" cy="259045"/>
    <xdr:sp macro="" textlink="">
      <xdr:nvSpPr>
        <xdr:cNvPr id="367" name="テキスト ボックス 366"/>
        <xdr:cNvSpPr txBox="1"/>
      </xdr:nvSpPr>
      <xdr:spPr>
        <a:xfrm>
          <a:off x="8450794" y="964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67006</xdr:rowOff>
    </xdr:from>
    <xdr:to>
      <xdr:col>11</xdr:col>
      <xdr:colOff>358775</xdr:colOff>
      <xdr:row>57</xdr:row>
      <xdr:rowOff>168606</xdr:rowOff>
    </xdr:to>
    <xdr:sp macro="" textlink="">
      <xdr:nvSpPr>
        <xdr:cNvPr id="368" name="円/楕円 367"/>
        <xdr:cNvSpPr/>
      </xdr:nvSpPr>
      <xdr:spPr>
        <a:xfrm>
          <a:off x="7810500" y="98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13683</xdr:rowOff>
    </xdr:from>
    <xdr:ext cx="599010" cy="259045"/>
    <xdr:sp macro="" textlink="">
      <xdr:nvSpPr>
        <xdr:cNvPr id="369" name="テキスト ボックス 368"/>
        <xdr:cNvSpPr txBox="1"/>
      </xdr:nvSpPr>
      <xdr:spPr>
        <a:xfrm>
          <a:off x="7561794" y="96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165988</xdr:rowOff>
    </xdr:from>
    <xdr:to>
      <xdr:col>10</xdr:col>
      <xdr:colOff>155575</xdr:colOff>
      <xdr:row>58</xdr:row>
      <xdr:rowOff>96138</xdr:rowOff>
    </xdr:to>
    <xdr:sp macro="" textlink="">
      <xdr:nvSpPr>
        <xdr:cNvPr id="370" name="円/楕円 369"/>
        <xdr:cNvSpPr/>
      </xdr:nvSpPr>
      <xdr:spPr>
        <a:xfrm>
          <a:off x="6921500" y="99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112665</xdr:rowOff>
    </xdr:from>
    <xdr:ext cx="599010" cy="259045"/>
    <xdr:sp macro="" textlink="">
      <xdr:nvSpPr>
        <xdr:cNvPr id="371" name="テキスト ボックス 370"/>
        <xdr:cNvSpPr txBox="1"/>
      </xdr:nvSpPr>
      <xdr:spPr>
        <a:xfrm>
          <a:off x="6672794" y="97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65932</xdr:rowOff>
    </xdr:from>
    <xdr:to>
      <xdr:col>15</xdr:col>
      <xdr:colOff>180975</xdr:colOff>
      <xdr:row>78</xdr:row>
      <xdr:rowOff>121340</xdr:rowOff>
    </xdr:to>
    <xdr:cxnSp macro="">
      <xdr:nvCxnSpPr>
        <xdr:cNvPr id="398" name="直線コネクタ 397"/>
        <xdr:cNvCxnSpPr/>
      </xdr:nvCxnSpPr>
      <xdr:spPr>
        <a:xfrm flipV="1">
          <a:off x="9639300" y="13439032"/>
          <a:ext cx="8382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617</xdr:rowOff>
    </xdr:from>
    <xdr:to>
      <xdr:col>14</xdr:col>
      <xdr:colOff>28575</xdr:colOff>
      <xdr:row>78</xdr:row>
      <xdr:rowOff>121340</xdr:rowOff>
    </xdr:to>
    <xdr:cxnSp macro="">
      <xdr:nvCxnSpPr>
        <xdr:cNvPr id="401" name="直線コネクタ 400"/>
        <xdr:cNvCxnSpPr/>
      </xdr:nvCxnSpPr>
      <xdr:spPr>
        <a:xfrm>
          <a:off x="8750300" y="13373717"/>
          <a:ext cx="8890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15132</xdr:rowOff>
    </xdr:from>
    <xdr:to>
      <xdr:col>15</xdr:col>
      <xdr:colOff>231775</xdr:colOff>
      <xdr:row>78</xdr:row>
      <xdr:rowOff>116732</xdr:rowOff>
    </xdr:to>
    <xdr:sp macro="" textlink="">
      <xdr:nvSpPr>
        <xdr:cNvPr id="411" name="円/楕円 410"/>
        <xdr:cNvSpPr/>
      </xdr:nvSpPr>
      <xdr:spPr>
        <a:xfrm>
          <a:off x="10426700" y="133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145959</xdr:rowOff>
    </xdr:from>
    <xdr:ext cx="599010" cy="259045"/>
    <xdr:sp macro="" textlink="">
      <xdr:nvSpPr>
        <xdr:cNvPr id="412" name="普通建設事業費 （ うち新規整備　）該当値テキスト"/>
        <xdr:cNvSpPr txBox="1"/>
      </xdr:nvSpPr>
      <xdr:spPr>
        <a:xfrm>
          <a:off x="10528300" y="131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70540</xdr:rowOff>
    </xdr:from>
    <xdr:to>
      <xdr:col>14</xdr:col>
      <xdr:colOff>79375</xdr:colOff>
      <xdr:row>79</xdr:row>
      <xdr:rowOff>690</xdr:rowOff>
    </xdr:to>
    <xdr:sp macro="" textlink="">
      <xdr:nvSpPr>
        <xdr:cNvPr id="413" name="円/楕円 412"/>
        <xdr:cNvSpPr/>
      </xdr:nvSpPr>
      <xdr:spPr>
        <a:xfrm>
          <a:off x="9588500" y="134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163267</xdr:rowOff>
    </xdr:from>
    <xdr:ext cx="534377" cy="259045"/>
    <xdr:sp macro="" textlink="">
      <xdr:nvSpPr>
        <xdr:cNvPr id="414" name="テキスト ボックス 413"/>
        <xdr:cNvSpPr txBox="1"/>
      </xdr:nvSpPr>
      <xdr:spPr>
        <a:xfrm>
          <a:off x="9372111" y="135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121267</xdr:rowOff>
    </xdr:from>
    <xdr:to>
      <xdr:col>12</xdr:col>
      <xdr:colOff>561975</xdr:colOff>
      <xdr:row>78</xdr:row>
      <xdr:rowOff>51417</xdr:rowOff>
    </xdr:to>
    <xdr:sp macro="" textlink="">
      <xdr:nvSpPr>
        <xdr:cNvPr id="415" name="円/楕円 414"/>
        <xdr:cNvSpPr/>
      </xdr:nvSpPr>
      <xdr:spPr>
        <a:xfrm>
          <a:off x="8699500" y="133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67944</xdr:rowOff>
    </xdr:from>
    <xdr:ext cx="599010" cy="259045"/>
    <xdr:sp macro="" textlink="">
      <xdr:nvSpPr>
        <xdr:cNvPr id="416" name="テキスト ボックス 415"/>
        <xdr:cNvSpPr txBox="1"/>
      </xdr:nvSpPr>
      <xdr:spPr>
        <a:xfrm>
          <a:off x="8450794" y="130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138440</xdr:rowOff>
    </xdr:from>
    <xdr:to>
      <xdr:col>15</xdr:col>
      <xdr:colOff>180975</xdr:colOff>
      <xdr:row>98</xdr:row>
      <xdr:rowOff>4910</xdr:rowOff>
    </xdr:to>
    <xdr:cxnSp macro="">
      <xdr:nvCxnSpPr>
        <xdr:cNvPr id="445" name="直線コネクタ 444"/>
        <xdr:cNvCxnSpPr/>
      </xdr:nvCxnSpPr>
      <xdr:spPr>
        <a:xfrm>
          <a:off x="9639300" y="16769090"/>
          <a:ext cx="838200" cy="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138440</xdr:rowOff>
    </xdr:from>
    <xdr:to>
      <xdr:col>14</xdr:col>
      <xdr:colOff>28575</xdr:colOff>
      <xdr:row>97</xdr:row>
      <xdr:rowOff>152687</xdr:rowOff>
    </xdr:to>
    <xdr:cxnSp macro="">
      <xdr:nvCxnSpPr>
        <xdr:cNvPr id="448" name="直線コネクタ 447"/>
        <xdr:cNvCxnSpPr/>
      </xdr:nvCxnSpPr>
      <xdr:spPr>
        <a:xfrm flipV="1">
          <a:off x="8750300" y="16769090"/>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125560</xdr:rowOff>
    </xdr:from>
    <xdr:to>
      <xdr:col>15</xdr:col>
      <xdr:colOff>231775</xdr:colOff>
      <xdr:row>98</xdr:row>
      <xdr:rowOff>55710</xdr:rowOff>
    </xdr:to>
    <xdr:sp macro="" textlink="">
      <xdr:nvSpPr>
        <xdr:cNvPr id="458" name="円/楕円 457"/>
        <xdr:cNvSpPr/>
      </xdr:nvSpPr>
      <xdr:spPr>
        <a:xfrm>
          <a:off x="10426700" y="167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148437</xdr:rowOff>
    </xdr:from>
    <xdr:ext cx="599010" cy="259045"/>
    <xdr:sp macro="" textlink="">
      <xdr:nvSpPr>
        <xdr:cNvPr id="459" name="普通建設事業費 （ うち更新整備　）該当値テキスト"/>
        <xdr:cNvSpPr txBox="1"/>
      </xdr:nvSpPr>
      <xdr:spPr>
        <a:xfrm>
          <a:off x="10528300" y="1660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276,890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87640</xdr:rowOff>
    </xdr:from>
    <xdr:to>
      <xdr:col>14</xdr:col>
      <xdr:colOff>79375</xdr:colOff>
      <xdr:row>98</xdr:row>
      <xdr:rowOff>17790</xdr:rowOff>
    </xdr:to>
    <xdr:sp macro="" textlink="">
      <xdr:nvSpPr>
        <xdr:cNvPr id="460" name="円/楕円 459"/>
        <xdr:cNvSpPr/>
      </xdr:nvSpPr>
      <xdr:spPr>
        <a:xfrm>
          <a:off x="9588500" y="167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34317</xdr:rowOff>
    </xdr:from>
    <xdr:ext cx="599010" cy="259045"/>
    <xdr:sp macro="" textlink="">
      <xdr:nvSpPr>
        <xdr:cNvPr id="461" name="テキスト ボックス 460"/>
        <xdr:cNvSpPr txBox="1"/>
      </xdr:nvSpPr>
      <xdr:spPr>
        <a:xfrm>
          <a:off x="9339794" y="1649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101887</xdr:rowOff>
    </xdr:from>
    <xdr:to>
      <xdr:col>12</xdr:col>
      <xdr:colOff>561975</xdr:colOff>
      <xdr:row>98</xdr:row>
      <xdr:rowOff>32037</xdr:rowOff>
    </xdr:to>
    <xdr:sp macro="" textlink="">
      <xdr:nvSpPr>
        <xdr:cNvPr id="462" name="円/楕円 461"/>
        <xdr:cNvSpPr/>
      </xdr:nvSpPr>
      <xdr:spPr>
        <a:xfrm>
          <a:off x="8699500" y="167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48564</xdr:rowOff>
    </xdr:from>
    <xdr:ext cx="599010" cy="259045"/>
    <xdr:sp macro="" textlink="">
      <xdr:nvSpPr>
        <xdr:cNvPr id="463" name="テキスト ボックス 462"/>
        <xdr:cNvSpPr txBox="1"/>
      </xdr:nvSpPr>
      <xdr:spPr>
        <a:xfrm>
          <a:off x="8450794" y="165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90775</xdr:rowOff>
    </xdr:from>
    <xdr:to>
      <xdr:col>23</xdr:col>
      <xdr:colOff>517525</xdr:colOff>
      <xdr:row>39</xdr:row>
      <xdr:rowOff>98878</xdr:rowOff>
    </xdr:to>
    <xdr:cxnSp macro="">
      <xdr:nvCxnSpPr>
        <xdr:cNvPr id="494" name="直線コネクタ 493"/>
        <xdr:cNvCxnSpPr/>
      </xdr:nvCxnSpPr>
      <xdr:spPr>
        <a:xfrm flipV="1">
          <a:off x="15481300" y="6605875"/>
          <a:ext cx="838200" cy="1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84707</xdr:rowOff>
    </xdr:from>
    <xdr:to>
      <xdr:col>21</xdr:col>
      <xdr:colOff>161925</xdr:colOff>
      <xdr:row>39</xdr:row>
      <xdr:rowOff>98878</xdr:rowOff>
    </xdr:to>
    <xdr:cxnSp macro="">
      <xdr:nvCxnSpPr>
        <xdr:cNvPr id="500" name="直線コネクタ 499"/>
        <xdr:cNvCxnSpPr/>
      </xdr:nvCxnSpPr>
      <xdr:spPr>
        <a:xfrm>
          <a:off x="13703300" y="6771257"/>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75868</xdr:rowOff>
    </xdr:from>
    <xdr:to>
      <xdr:col>19</xdr:col>
      <xdr:colOff>644525</xdr:colOff>
      <xdr:row>39</xdr:row>
      <xdr:rowOff>84707</xdr:rowOff>
    </xdr:to>
    <xdr:cxnSp macro="">
      <xdr:nvCxnSpPr>
        <xdr:cNvPr id="503" name="直線コネクタ 502"/>
        <xdr:cNvCxnSpPr/>
      </xdr:nvCxnSpPr>
      <xdr:spPr>
        <a:xfrm>
          <a:off x="12814300" y="6762418"/>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39975</xdr:rowOff>
    </xdr:from>
    <xdr:to>
      <xdr:col>23</xdr:col>
      <xdr:colOff>568325</xdr:colOff>
      <xdr:row>38</xdr:row>
      <xdr:rowOff>141575</xdr:rowOff>
    </xdr:to>
    <xdr:sp macro="" textlink="">
      <xdr:nvSpPr>
        <xdr:cNvPr id="513" name="円/楕円 512"/>
        <xdr:cNvSpPr/>
      </xdr:nvSpPr>
      <xdr:spPr>
        <a:xfrm>
          <a:off x="16268700" y="65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62852</xdr:rowOff>
    </xdr:from>
    <xdr:ext cx="599010" cy="259045"/>
    <xdr:sp macro="" textlink="">
      <xdr:nvSpPr>
        <xdr:cNvPr id="514" name="災害復旧事業費該当値テキスト"/>
        <xdr:cNvSpPr txBox="1"/>
      </xdr:nvSpPr>
      <xdr:spPr>
        <a:xfrm>
          <a:off x="16370300" y="640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109,963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33907</xdr:rowOff>
    </xdr:from>
    <xdr:to>
      <xdr:col>20</xdr:col>
      <xdr:colOff>9525</xdr:colOff>
      <xdr:row>39</xdr:row>
      <xdr:rowOff>135507</xdr:rowOff>
    </xdr:to>
    <xdr:sp macro="" textlink="">
      <xdr:nvSpPr>
        <xdr:cNvPr id="519" name="円/楕円 518"/>
        <xdr:cNvSpPr/>
      </xdr:nvSpPr>
      <xdr:spPr>
        <a:xfrm>
          <a:off x="13652500" y="67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126634</xdr:rowOff>
    </xdr:from>
    <xdr:ext cx="469744" cy="259045"/>
    <xdr:sp macro="" textlink="">
      <xdr:nvSpPr>
        <xdr:cNvPr id="520" name="テキスト ボックス 519"/>
        <xdr:cNvSpPr txBox="1"/>
      </xdr:nvSpPr>
      <xdr:spPr>
        <a:xfrm>
          <a:off x="13468427" y="681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25068</xdr:rowOff>
    </xdr:from>
    <xdr:to>
      <xdr:col>18</xdr:col>
      <xdr:colOff>492125</xdr:colOff>
      <xdr:row>39</xdr:row>
      <xdr:rowOff>126668</xdr:rowOff>
    </xdr:to>
    <xdr:sp macro="" textlink="">
      <xdr:nvSpPr>
        <xdr:cNvPr id="521" name="円/楕円 520"/>
        <xdr:cNvSpPr/>
      </xdr:nvSpPr>
      <xdr:spPr>
        <a:xfrm>
          <a:off x="12763500" y="67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117795</xdr:rowOff>
    </xdr:from>
    <xdr:ext cx="534377" cy="259045"/>
    <xdr:sp macro="" textlink="">
      <xdr:nvSpPr>
        <xdr:cNvPr id="522" name="テキスト ボックス 521"/>
        <xdr:cNvSpPr txBox="1"/>
      </xdr:nvSpPr>
      <xdr:spPr>
        <a:xfrm>
          <a:off x="12547111" y="680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84699</xdr:rowOff>
    </xdr:from>
    <xdr:to>
      <xdr:col>23</xdr:col>
      <xdr:colOff>517525</xdr:colOff>
      <xdr:row>77</xdr:row>
      <xdr:rowOff>114757</xdr:rowOff>
    </xdr:to>
    <xdr:cxnSp macro="">
      <xdr:nvCxnSpPr>
        <xdr:cNvPr id="610" name="直線コネクタ 609"/>
        <xdr:cNvCxnSpPr/>
      </xdr:nvCxnSpPr>
      <xdr:spPr>
        <a:xfrm flipV="1">
          <a:off x="15481300" y="13286349"/>
          <a:ext cx="838200" cy="3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114757</xdr:rowOff>
    </xdr:from>
    <xdr:to>
      <xdr:col>22</xdr:col>
      <xdr:colOff>365125</xdr:colOff>
      <xdr:row>77</xdr:row>
      <xdr:rowOff>120421</xdr:rowOff>
    </xdr:to>
    <xdr:cxnSp macro="">
      <xdr:nvCxnSpPr>
        <xdr:cNvPr id="613" name="直線コネクタ 612"/>
        <xdr:cNvCxnSpPr/>
      </xdr:nvCxnSpPr>
      <xdr:spPr>
        <a:xfrm flipV="1">
          <a:off x="14592300" y="13316407"/>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120421</xdr:rowOff>
    </xdr:from>
    <xdr:to>
      <xdr:col>21</xdr:col>
      <xdr:colOff>161925</xdr:colOff>
      <xdr:row>77</xdr:row>
      <xdr:rowOff>122721</xdr:rowOff>
    </xdr:to>
    <xdr:cxnSp macro="">
      <xdr:nvCxnSpPr>
        <xdr:cNvPr id="616" name="直線コネクタ 615"/>
        <xdr:cNvCxnSpPr/>
      </xdr:nvCxnSpPr>
      <xdr:spPr>
        <a:xfrm flipV="1">
          <a:off x="13703300" y="13322071"/>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90207</xdr:rowOff>
    </xdr:from>
    <xdr:to>
      <xdr:col>19</xdr:col>
      <xdr:colOff>644525</xdr:colOff>
      <xdr:row>77</xdr:row>
      <xdr:rowOff>122721</xdr:rowOff>
    </xdr:to>
    <xdr:cxnSp macro="">
      <xdr:nvCxnSpPr>
        <xdr:cNvPr id="619" name="直線コネクタ 618"/>
        <xdr:cNvCxnSpPr/>
      </xdr:nvCxnSpPr>
      <xdr:spPr>
        <a:xfrm>
          <a:off x="12814300" y="13291857"/>
          <a:ext cx="889000" cy="3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33899</xdr:rowOff>
    </xdr:from>
    <xdr:to>
      <xdr:col>23</xdr:col>
      <xdr:colOff>568325</xdr:colOff>
      <xdr:row>77</xdr:row>
      <xdr:rowOff>135499</xdr:rowOff>
    </xdr:to>
    <xdr:sp macro="" textlink="">
      <xdr:nvSpPr>
        <xdr:cNvPr id="629" name="円/楕円 628"/>
        <xdr:cNvSpPr/>
      </xdr:nvSpPr>
      <xdr:spPr>
        <a:xfrm>
          <a:off x="16268700" y="132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56776</xdr:rowOff>
    </xdr:from>
    <xdr:ext cx="599010" cy="259045"/>
    <xdr:sp macro="" textlink="">
      <xdr:nvSpPr>
        <xdr:cNvPr id="630" name="公債費該当値テキスト"/>
        <xdr:cNvSpPr txBox="1"/>
      </xdr:nvSpPr>
      <xdr:spPr>
        <a:xfrm>
          <a:off x="16370300" y="1308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63957</xdr:rowOff>
    </xdr:from>
    <xdr:to>
      <xdr:col>22</xdr:col>
      <xdr:colOff>415925</xdr:colOff>
      <xdr:row>77</xdr:row>
      <xdr:rowOff>165557</xdr:rowOff>
    </xdr:to>
    <xdr:sp macro="" textlink="">
      <xdr:nvSpPr>
        <xdr:cNvPr id="631" name="円/楕円 630"/>
        <xdr:cNvSpPr/>
      </xdr:nvSpPr>
      <xdr:spPr>
        <a:xfrm>
          <a:off x="15430500" y="132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10634</xdr:rowOff>
    </xdr:from>
    <xdr:ext cx="599010" cy="259045"/>
    <xdr:sp macro="" textlink="">
      <xdr:nvSpPr>
        <xdr:cNvPr id="632" name="テキスト ボックス 631"/>
        <xdr:cNvSpPr txBox="1"/>
      </xdr:nvSpPr>
      <xdr:spPr>
        <a:xfrm>
          <a:off x="15181794" y="130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69621</xdr:rowOff>
    </xdr:from>
    <xdr:to>
      <xdr:col>21</xdr:col>
      <xdr:colOff>212725</xdr:colOff>
      <xdr:row>77</xdr:row>
      <xdr:rowOff>171221</xdr:rowOff>
    </xdr:to>
    <xdr:sp macro="" textlink="">
      <xdr:nvSpPr>
        <xdr:cNvPr id="633" name="円/楕円 632"/>
        <xdr:cNvSpPr/>
      </xdr:nvSpPr>
      <xdr:spPr>
        <a:xfrm>
          <a:off x="14541500" y="132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16298</xdr:rowOff>
    </xdr:from>
    <xdr:ext cx="599010" cy="259045"/>
    <xdr:sp macro="" textlink="">
      <xdr:nvSpPr>
        <xdr:cNvPr id="634" name="テキスト ボックス 633"/>
        <xdr:cNvSpPr txBox="1"/>
      </xdr:nvSpPr>
      <xdr:spPr>
        <a:xfrm>
          <a:off x="14292794" y="1304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71921</xdr:rowOff>
    </xdr:from>
    <xdr:to>
      <xdr:col>20</xdr:col>
      <xdr:colOff>9525</xdr:colOff>
      <xdr:row>78</xdr:row>
      <xdr:rowOff>2071</xdr:rowOff>
    </xdr:to>
    <xdr:sp macro="" textlink="">
      <xdr:nvSpPr>
        <xdr:cNvPr id="635" name="円/楕円 634"/>
        <xdr:cNvSpPr/>
      </xdr:nvSpPr>
      <xdr:spPr>
        <a:xfrm>
          <a:off x="13652500" y="132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18598</xdr:rowOff>
    </xdr:from>
    <xdr:ext cx="599010" cy="259045"/>
    <xdr:sp macro="" textlink="">
      <xdr:nvSpPr>
        <xdr:cNvPr id="636" name="テキスト ボックス 635"/>
        <xdr:cNvSpPr txBox="1"/>
      </xdr:nvSpPr>
      <xdr:spPr>
        <a:xfrm>
          <a:off x="13403794" y="1304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39407</xdr:rowOff>
    </xdr:from>
    <xdr:to>
      <xdr:col>18</xdr:col>
      <xdr:colOff>492125</xdr:colOff>
      <xdr:row>77</xdr:row>
      <xdr:rowOff>141007</xdr:rowOff>
    </xdr:to>
    <xdr:sp macro="" textlink="">
      <xdr:nvSpPr>
        <xdr:cNvPr id="637" name="円/楕円 636"/>
        <xdr:cNvSpPr/>
      </xdr:nvSpPr>
      <xdr:spPr>
        <a:xfrm>
          <a:off x="12763500" y="132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157534</xdr:rowOff>
    </xdr:from>
    <xdr:ext cx="599010" cy="259045"/>
    <xdr:sp macro="" textlink="">
      <xdr:nvSpPr>
        <xdr:cNvPr id="638" name="テキスト ボックス 637"/>
        <xdr:cNvSpPr txBox="1"/>
      </xdr:nvSpPr>
      <xdr:spPr>
        <a:xfrm>
          <a:off x="12514794" y="130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142743</xdr:rowOff>
    </xdr:from>
    <xdr:to>
      <xdr:col>23</xdr:col>
      <xdr:colOff>517525</xdr:colOff>
      <xdr:row>99</xdr:row>
      <xdr:rowOff>9040</xdr:rowOff>
    </xdr:to>
    <xdr:cxnSp macro="">
      <xdr:nvCxnSpPr>
        <xdr:cNvPr id="667" name="直線コネクタ 666"/>
        <xdr:cNvCxnSpPr/>
      </xdr:nvCxnSpPr>
      <xdr:spPr>
        <a:xfrm>
          <a:off x="15481300" y="16944843"/>
          <a:ext cx="8382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121047</xdr:rowOff>
    </xdr:from>
    <xdr:to>
      <xdr:col>22</xdr:col>
      <xdr:colOff>365125</xdr:colOff>
      <xdr:row>98</xdr:row>
      <xdr:rowOff>142743</xdr:rowOff>
    </xdr:to>
    <xdr:cxnSp macro="">
      <xdr:nvCxnSpPr>
        <xdr:cNvPr id="670" name="直線コネクタ 669"/>
        <xdr:cNvCxnSpPr/>
      </xdr:nvCxnSpPr>
      <xdr:spPr>
        <a:xfrm>
          <a:off x="14592300" y="16923147"/>
          <a:ext cx="8890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67162</xdr:rowOff>
    </xdr:from>
    <xdr:to>
      <xdr:col>21</xdr:col>
      <xdr:colOff>161925</xdr:colOff>
      <xdr:row>98</xdr:row>
      <xdr:rowOff>121047</xdr:rowOff>
    </xdr:to>
    <xdr:cxnSp macro="">
      <xdr:nvCxnSpPr>
        <xdr:cNvPr id="673" name="直線コネクタ 672"/>
        <xdr:cNvCxnSpPr/>
      </xdr:nvCxnSpPr>
      <xdr:spPr>
        <a:xfrm>
          <a:off x="13703300" y="1686926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100380</xdr:rowOff>
    </xdr:from>
    <xdr:to>
      <xdr:col>19</xdr:col>
      <xdr:colOff>644525</xdr:colOff>
      <xdr:row>98</xdr:row>
      <xdr:rowOff>67162</xdr:rowOff>
    </xdr:to>
    <xdr:cxnSp macro="">
      <xdr:nvCxnSpPr>
        <xdr:cNvPr id="676" name="直線コネクタ 675"/>
        <xdr:cNvCxnSpPr/>
      </xdr:nvCxnSpPr>
      <xdr:spPr>
        <a:xfrm>
          <a:off x="12814300" y="16731030"/>
          <a:ext cx="889000" cy="1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129690</xdr:rowOff>
    </xdr:from>
    <xdr:to>
      <xdr:col>23</xdr:col>
      <xdr:colOff>568325</xdr:colOff>
      <xdr:row>99</xdr:row>
      <xdr:rowOff>59840</xdr:rowOff>
    </xdr:to>
    <xdr:sp macro="" textlink="">
      <xdr:nvSpPr>
        <xdr:cNvPr id="686" name="円/楕円 685"/>
        <xdr:cNvSpPr/>
      </xdr:nvSpPr>
      <xdr:spPr>
        <a:xfrm>
          <a:off x="16268700" y="169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44617</xdr:rowOff>
    </xdr:from>
    <xdr:ext cx="534377" cy="259045"/>
    <xdr:sp macro="" textlink="">
      <xdr:nvSpPr>
        <xdr:cNvPr id="687" name="積立金該当値テキスト"/>
        <xdr:cNvSpPr txBox="1"/>
      </xdr:nvSpPr>
      <xdr:spPr>
        <a:xfrm>
          <a:off x="16370300" y="168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91943</xdr:rowOff>
    </xdr:from>
    <xdr:to>
      <xdr:col>22</xdr:col>
      <xdr:colOff>415925</xdr:colOff>
      <xdr:row>99</xdr:row>
      <xdr:rowOff>22093</xdr:rowOff>
    </xdr:to>
    <xdr:sp macro="" textlink="">
      <xdr:nvSpPr>
        <xdr:cNvPr id="688" name="円/楕円 687"/>
        <xdr:cNvSpPr/>
      </xdr:nvSpPr>
      <xdr:spPr>
        <a:xfrm>
          <a:off x="15430500" y="168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13220</xdr:rowOff>
    </xdr:from>
    <xdr:ext cx="534377" cy="259045"/>
    <xdr:sp macro="" textlink="">
      <xdr:nvSpPr>
        <xdr:cNvPr id="689" name="テキスト ボックス 688"/>
        <xdr:cNvSpPr txBox="1"/>
      </xdr:nvSpPr>
      <xdr:spPr>
        <a:xfrm>
          <a:off x="15214111" y="169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70247</xdr:rowOff>
    </xdr:from>
    <xdr:to>
      <xdr:col>21</xdr:col>
      <xdr:colOff>212725</xdr:colOff>
      <xdr:row>99</xdr:row>
      <xdr:rowOff>397</xdr:rowOff>
    </xdr:to>
    <xdr:sp macro="" textlink="">
      <xdr:nvSpPr>
        <xdr:cNvPr id="690" name="円/楕円 689"/>
        <xdr:cNvSpPr/>
      </xdr:nvSpPr>
      <xdr:spPr>
        <a:xfrm>
          <a:off x="14541500" y="168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16924</xdr:rowOff>
    </xdr:from>
    <xdr:ext cx="534377" cy="259045"/>
    <xdr:sp macro="" textlink="">
      <xdr:nvSpPr>
        <xdr:cNvPr id="691" name="テキスト ボックス 690"/>
        <xdr:cNvSpPr txBox="1"/>
      </xdr:nvSpPr>
      <xdr:spPr>
        <a:xfrm>
          <a:off x="14325111" y="166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16362</xdr:rowOff>
    </xdr:from>
    <xdr:to>
      <xdr:col>20</xdr:col>
      <xdr:colOff>9525</xdr:colOff>
      <xdr:row>98</xdr:row>
      <xdr:rowOff>117962</xdr:rowOff>
    </xdr:to>
    <xdr:sp macro="" textlink="">
      <xdr:nvSpPr>
        <xdr:cNvPr id="692" name="円/楕円 691"/>
        <xdr:cNvSpPr/>
      </xdr:nvSpPr>
      <xdr:spPr>
        <a:xfrm>
          <a:off x="13652500" y="168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134489</xdr:rowOff>
    </xdr:from>
    <xdr:ext cx="599010" cy="259045"/>
    <xdr:sp macro="" textlink="">
      <xdr:nvSpPr>
        <xdr:cNvPr id="693" name="テキスト ボックス 692"/>
        <xdr:cNvSpPr txBox="1"/>
      </xdr:nvSpPr>
      <xdr:spPr>
        <a:xfrm>
          <a:off x="13403794" y="1659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49580</xdr:rowOff>
    </xdr:from>
    <xdr:to>
      <xdr:col>18</xdr:col>
      <xdr:colOff>492125</xdr:colOff>
      <xdr:row>97</xdr:row>
      <xdr:rowOff>151180</xdr:rowOff>
    </xdr:to>
    <xdr:sp macro="" textlink="">
      <xdr:nvSpPr>
        <xdr:cNvPr id="694" name="円/楕円 693"/>
        <xdr:cNvSpPr/>
      </xdr:nvSpPr>
      <xdr:spPr>
        <a:xfrm>
          <a:off x="12763500" y="166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167707</xdr:rowOff>
    </xdr:from>
    <xdr:ext cx="599010" cy="259045"/>
    <xdr:sp macro="" textlink="">
      <xdr:nvSpPr>
        <xdr:cNvPr id="695" name="テキスト ボックス 694"/>
        <xdr:cNvSpPr txBox="1"/>
      </xdr:nvSpPr>
      <xdr:spPr>
        <a:xfrm>
          <a:off x="12514794" y="164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5413</xdr:rowOff>
    </xdr:from>
    <xdr:to>
      <xdr:col>32</xdr:col>
      <xdr:colOff>187325</xdr:colOff>
      <xdr:row>59</xdr:row>
      <xdr:rowOff>17761</xdr:rowOff>
    </xdr:to>
    <xdr:cxnSp macro="">
      <xdr:nvCxnSpPr>
        <xdr:cNvPr id="779" name="直線コネクタ 778"/>
        <xdr:cNvCxnSpPr/>
      </xdr:nvCxnSpPr>
      <xdr:spPr>
        <a:xfrm flipV="1">
          <a:off x="21323300" y="10120963"/>
          <a:ext cx="8382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10541</xdr:rowOff>
    </xdr:from>
    <xdr:to>
      <xdr:col>31</xdr:col>
      <xdr:colOff>34925</xdr:colOff>
      <xdr:row>59</xdr:row>
      <xdr:rowOff>17761</xdr:rowOff>
    </xdr:to>
    <xdr:cxnSp macro="">
      <xdr:nvCxnSpPr>
        <xdr:cNvPr id="782" name="直線コネクタ 781"/>
        <xdr:cNvCxnSpPr/>
      </xdr:nvCxnSpPr>
      <xdr:spPr>
        <a:xfrm>
          <a:off x="20434300" y="1012609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10541</xdr:rowOff>
    </xdr:from>
    <xdr:to>
      <xdr:col>29</xdr:col>
      <xdr:colOff>517525</xdr:colOff>
      <xdr:row>59</xdr:row>
      <xdr:rowOff>17281</xdr:rowOff>
    </xdr:to>
    <xdr:cxnSp macro="">
      <xdr:nvCxnSpPr>
        <xdr:cNvPr id="785" name="直線コネクタ 784"/>
        <xdr:cNvCxnSpPr/>
      </xdr:nvCxnSpPr>
      <xdr:spPr>
        <a:xfrm flipV="1">
          <a:off x="19545300" y="10126091"/>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14046</xdr:rowOff>
    </xdr:from>
    <xdr:to>
      <xdr:col>28</xdr:col>
      <xdr:colOff>314325</xdr:colOff>
      <xdr:row>59</xdr:row>
      <xdr:rowOff>17281</xdr:rowOff>
    </xdr:to>
    <xdr:cxnSp macro="">
      <xdr:nvCxnSpPr>
        <xdr:cNvPr id="788" name="直線コネクタ 787"/>
        <xdr:cNvCxnSpPr/>
      </xdr:nvCxnSpPr>
      <xdr:spPr>
        <a:xfrm>
          <a:off x="18656300" y="10129596"/>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126063</xdr:rowOff>
    </xdr:from>
    <xdr:to>
      <xdr:col>32</xdr:col>
      <xdr:colOff>238125</xdr:colOff>
      <xdr:row>59</xdr:row>
      <xdr:rowOff>56213</xdr:rowOff>
    </xdr:to>
    <xdr:sp macro="" textlink="">
      <xdr:nvSpPr>
        <xdr:cNvPr id="798" name="円/楕円 797"/>
        <xdr:cNvSpPr/>
      </xdr:nvSpPr>
      <xdr:spPr>
        <a:xfrm>
          <a:off x="22110700" y="100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534377" cy="259045"/>
    <xdr:sp macro="" textlink="">
      <xdr:nvSpPr>
        <xdr:cNvPr id="799" name="貸付金該当値テキスト"/>
        <xdr:cNvSpPr txBox="1"/>
      </xdr:nvSpPr>
      <xdr:spPr>
        <a:xfrm>
          <a:off x="22212300" y="100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138411</xdr:rowOff>
    </xdr:from>
    <xdr:to>
      <xdr:col>31</xdr:col>
      <xdr:colOff>85725</xdr:colOff>
      <xdr:row>59</xdr:row>
      <xdr:rowOff>68561</xdr:rowOff>
    </xdr:to>
    <xdr:sp macro="" textlink="">
      <xdr:nvSpPr>
        <xdr:cNvPr id="800" name="円/楕円 799"/>
        <xdr:cNvSpPr/>
      </xdr:nvSpPr>
      <xdr:spPr>
        <a:xfrm>
          <a:off x="21272500" y="100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85088</xdr:rowOff>
    </xdr:from>
    <xdr:ext cx="469744" cy="259045"/>
    <xdr:sp macro="" textlink="">
      <xdr:nvSpPr>
        <xdr:cNvPr id="801" name="テキスト ボックス 800"/>
        <xdr:cNvSpPr txBox="1"/>
      </xdr:nvSpPr>
      <xdr:spPr>
        <a:xfrm>
          <a:off x="21088427" y="98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131191</xdr:rowOff>
    </xdr:from>
    <xdr:to>
      <xdr:col>29</xdr:col>
      <xdr:colOff>568325</xdr:colOff>
      <xdr:row>59</xdr:row>
      <xdr:rowOff>61341</xdr:rowOff>
    </xdr:to>
    <xdr:sp macro="" textlink="">
      <xdr:nvSpPr>
        <xdr:cNvPr id="802" name="円/楕円 801"/>
        <xdr:cNvSpPr/>
      </xdr:nvSpPr>
      <xdr:spPr>
        <a:xfrm>
          <a:off x="20383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52468</xdr:rowOff>
    </xdr:from>
    <xdr:ext cx="469744" cy="259045"/>
    <xdr:sp macro="" textlink="">
      <xdr:nvSpPr>
        <xdr:cNvPr id="803" name="テキスト ボックス 802"/>
        <xdr:cNvSpPr txBox="1"/>
      </xdr:nvSpPr>
      <xdr:spPr>
        <a:xfrm>
          <a:off x="20199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137931</xdr:rowOff>
    </xdr:from>
    <xdr:to>
      <xdr:col>28</xdr:col>
      <xdr:colOff>365125</xdr:colOff>
      <xdr:row>59</xdr:row>
      <xdr:rowOff>68081</xdr:rowOff>
    </xdr:to>
    <xdr:sp macro="" textlink="">
      <xdr:nvSpPr>
        <xdr:cNvPr id="804" name="円/楕円 803"/>
        <xdr:cNvSpPr/>
      </xdr:nvSpPr>
      <xdr:spPr>
        <a:xfrm>
          <a:off x="19494500" y="100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59208</xdr:rowOff>
    </xdr:from>
    <xdr:ext cx="469744" cy="259045"/>
    <xdr:sp macro="" textlink="">
      <xdr:nvSpPr>
        <xdr:cNvPr id="805" name="テキスト ボックス 804"/>
        <xdr:cNvSpPr txBox="1"/>
      </xdr:nvSpPr>
      <xdr:spPr>
        <a:xfrm>
          <a:off x="19310427" y="101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134696</xdr:rowOff>
    </xdr:from>
    <xdr:to>
      <xdr:col>27</xdr:col>
      <xdr:colOff>161925</xdr:colOff>
      <xdr:row>59</xdr:row>
      <xdr:rowOff>64846</xdr:rowOff>
    </xdr:to>
    <xdr:sp macro="" textlink="">
      <xdr:nvSpPr>
        <xdr:cNvPr id="806" name="円/楕円 805"/>
        <xdr:cNvSpPr/>
      </xdr:nvSpPr>
      <xdr:spPr>
        <a:xfrm>
          <a:off x="18605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81373</xdr:rowOff>
    </xdr:from>
    <xdr:ext cx="469744" cy="259045"/>
    <xdr:sp macro="" textlink="">
      <xdr:nvSpPr>
        <xdr:cNvPr id="807" name="テキスト ボックス 806"/>
        <xdr:cNvSpPr txBox="1"/>
      </xdr:nvSpPr>
      <xdr:spPr>
        <a:xfrm>
          <a:off x="18421427" y="985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152132</xdr:rowOff>
    </xdr:from>
    <xdr:to>
      <xdr:col>32</xdr:col>
      <xdr:colOff>187325</xdr:colOff>
      <xdr:row>77</xdr:row>
      <xdr:rowOff>5240</xdr:rowOff>
    </xdr:to>
    <xdr:cxnSp macro="">
      <xdr:nvCxnSpPr>
        <xdr:cNvPr id="834" name="直線コネクタ 833"/>
        <xdr:cNvCxnSpPr/>
      </xdr:nvCxnSpPr>
      <xdr:spPr>
        <a:xfrm>
          <a:off x="21323300" y="13182332"/>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111139</xdr:rowOff>
    </xdr:from>
    <xdr:to>
      <xdr:col>31</xdr:col>
      <xdr:colOff>34925</xdr:colOff>
      <xdr:row>76</xdr:row>
      <xdr:rowOff>152132</xdr:rowOff>
    </xdr:to>
    <xdr:cxnSp macro="">
      <xdr:nvCxnSpPr>
        <xdr:cNvPr id="837" name="直線コネクタ 836"/>
        <xdr:cNvCxnSpPr/>
      </xdr:nvCxnSpPr>
      <xdr:spPr>
        <a:xfrm>
          <a:off x="20434300" y="13141339"/>
          <a:ext cx="889000" cy="4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111139</xdr:rowOff>
    </xdr:from>
    <xdr:to>
      <xdr:col>29</xdr:col>
      <xdr:colOff>517525</xdr:colOff>
      <xdr:row>76</xdr:row>
      <xdr:rowOff>171069</xdr:rowOff>
    </xdr:to>
    <xdr:cxnSp macro="">
      <xdr:nvCxnSpPr>
        <xdr:cNvPr id="840" name="直線コネクタ 839"/>
        <xdr:cNvCxnSpPr/>
      </xdr:nvCxnSpPr>
      <xdr:spPr>
        <a:xfrm flipV="1">
          <a:off x="19545300" y="13141339"/>
          <a:ext cx="889000" cy="5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163895</xdr:rowOff>
    </xdr:from>
    <xdr:to>
      <xdr:col>28</xdr:col>
      <xdr:colOff>314325</xdr:colOff>
      <xdr:row>76</xdr:row>
      <xdr:rowOff>171069</xdr:rowOff>
    </xdr:to>
    <xdr:cxnSp macro="">
      <xdr:nvCxnSpPr>
        <xdr:cNvPr id="843" name="直線コネクタ 842"/>
        <xdr:cNvCxnSpPr/>
      </xdr:nvCxnSpPr>
      <xdr:spPr>
        <a:xfrm>
          <a:off x="18656300" y="13194095"/>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125890</xdr:rowOff>
    </xdr:from>
    <xdr:to>
      <xdr:col>32</xdr:col>
      <xdr:colOff>238125</xdr:colOff>
      <xdr:row>77</xdr:row>
      <xdr:rowOff>56040</xdr:rowOff>
    </xdr:to>
    <xdr:sp macro="" textlink="">
      <xdr:nvSpPr>
        <xdr:cNvPr id="853" name="円/楕円 852"/>
        <xdr:cNvSpPr/>
      </xdr:nvSpPr>
      <xdr:spPr>
        <a:xfrm>
          <a:off x="22110700" y="131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148767</xdr:rowOff>
    </xdr:from>
    <xdr:ext cx="599010" cy="259045"/>
    <xdr:sp macro="" textlink="">
      <xdr:nvSpPr>
        <xdr:cNvPr id="854" name="繰出金該当値テキスト"/>
        <xdr:cNvSpPr txBox="1"/>
      </xdr:nvSpPr>
      <xdr:spPr>
        <a:xfrm>
          <a:off x="22212300" y="130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101332</xdr:rowOff>
    </xdr:from>
    <xdr:to>
      <xdr:col>31</xdr:col>
      <xdr:colOff>85725</xdr:colOff>
      <xdr:row>77</xdr:row>
      <xdr:rowOff>31482</xdr:rowOff>
    </xdr:to>
    <xdr:sp macro="" textlink="">
      <xdr:nvSpPr>
        <xdr:cNvPr id="855" name="円/楕円 854"/>
        <xdr:cNvSpPr/>
      </xdr:nvSpPr>
      <xdr:spPr>
        <a:xfrm>
          <a:off x="21272500" y="131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48008</xdr:rowOff>
    </xdr:from>
    <xdr:ext cx="599010" cy="259045"/>
    <xdr:sp macro="" textlink="">
      <xdr:nvSpPr>
        <xdr:cNvPr id="856" name="テキスト ボックス 855"/>
        <xdr:cNvSpPr txBox="1"/>
      </xdr:nvSpPr>
      <xdr:spPr>
        <a:xfrm>
          <a:off x="21023794" y="1290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60339</xdr:rowOff>
    </xdr:from>
    <xdr:to>
      <xdr:col>29</xdr:col>
      <xdr:colOff>568325</xdr:colOff>
      <xdr:row>76</xdr:row>
      <xdr:rowOff>161939</xdr:rowOff>
    </xdr:to>
    <xdr:sp macro="" textlink="">
      <xdr:nvSpPr>
        <xdr:cNvPr id="857" name="円/楕円 856"/>
        <xdr:cNvSpPr/>
      </xdr:nvSpPr>
      <xdr:spPr>
        <a:xfrm>
          <a:off x="20383500" y="130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7016</xdr:rowOff>
    </xdr:from>
    <xdr:ext cx="599010" cy="259045"/>
    <xdr:sp macro="" textlink="">
      <xdr:nvSpPr>
        <xdr:cNvPr id="858" name="テキスト ボックス 857"/>
        <xdr:cNvSpPr txBox="1"/>
      </xdr:nvSpPr>
      <xdr:spPr>
        <a:xfrm>
          <a:off x="20134794" y="1286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120269</xdr:rowOff>
    </xdr:from>
    <xdr:to>
      <xdr:col>28</xdr:col>
      <xdr:colOff>365125</xdr:colOff>
      <xdr:row>77</xdr:row>
      <xdr:rowOff>50419</xdr:rowOff>
    </xdr:to>
    <xdr:sp macro="" textlink="">
      <xdr:nvSpPr>
        <xdr:cNvPr id="859" name="円/楕円 858"/>
        <xdr:cNvSpPr/>
      </xdr:nvSpPr>
      <xdr:spPr>
        <a:xfrm>
          <a:off x="19494500" y="131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66946</xdr:rowOff>
    </xdr:from>
    <xdr:ext cx="599010" cy="259045"/>
    <xdr:sp macro="" textlink="">
      <xdr:nvSpPr>
        <xdr:cNvPr id="860" name="テキスト ボックス 859"/>
        <xdr:cNvSpPr txBox="1"/>
      </xdr:nvSpPr>
      <xdr:spPr>
        <a:xfrm>
          <a:off x="19245794" y="1292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113095</xdr:rowOff>
    </xdr:from>
    <xdr:to>
      <xdr:col>27</xdr:col>
      <xdr:colOff>161925</xdr:colOff>
      <xdr:row>77</xdr:row>
      <xdr:rowOff>43245</xdr:rowOff>
    </xdr:to>
    <xdr:sp macro="" textlink="">
      <xdr:nvSpPr>
        <xdr:cNvPr id="861" name="円/楕円 860"/>
        <xdr:cNvSpPr/>
      </xdr:nvSpPr>
      <xdr:spPr>
        <a:xfrm>
          <a:off x="18605500" y="131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59772</xdr:rowOff>
    </xdr:from>
    <xdr:ext cx="599010" cy="259045"/>
    <xdr:sp macro="" textlink="">
      <xdr:nvSpPr>
        <xdr:cNvPr id="862" name="テキスト ボックス 861"/>
        <xdr:cNvSpPr txBox="1"/>
      </xdr:nvSpPr>
      <xdr:spPr>
        <a:xfrm>
          <a:off x="18356794" y="1291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1" i="0" baseline="0">
              <a:solidFill>
                <a:schemeClr val="dk1"/>
              </a:solidFill>
              <a:effectLst/>
              <a:latin typeface="+mn-lt"/>
              <a:ea typeface="+mn-ea"/>
              <a:cs typeface="+mn-cs"/>
            </a:rPr>
            <a:t>普通建設事業費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うち更新整備）は住民一人当たり</a:t>
          </a:r>
          <a:r>
            <a:rPr lang="ja-JP" altLang="en-US" sz="1100" b="0" i="0" baseline="0">
              <a:solidFill>
                <a:schemeClr val="dk1"/>
              </a:solidFill>
              <a:effectLst/>
              <a:latin typeface="+mn-lt"/>
              <a:ea typeface="+mn-ea"/>
              <a:cs typeface="+mn-cs"/>
            </a:rPr>
            <a:t>２７６</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８９０</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円となっており、類似団体と比較して一人当たりコストが高い状況となっている。これは林業事業によるものであり、２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年度度決算では１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６</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１１２</a:t>
          </a:r>
          <a:r>
            <a:rPr lang="ja-JP" altLang="ja-JP" sz="1100" b="0" i="0" baseline="0">
              <a:solidFill>
                <a:schemeClr val="dk1"/>
              </a:solidFill>
              <a:effectLst/>
              <a:latin typeface="+mn-lt"/>
              <a:ea typeface="+mn-ea"/>
              <a:cs typeface="+mn-cs"/>
            </a:rPr>
            <a:t>千円の事業費となっている　。林業振興事業は村の政策事業であることからも、継続的に投資していく予定である。</a:t>
          </a:r>
          <a:r>
            <a:rPr lang="ja-JP" altLang="ja-JP" sz="1100" b="1" i="0" baseline="0">
              <a:solidFill>
                <a:schemeClr val="dk1"/>
              </a:solidFill>
              <a:effectLst/>
              <a:latin typeface="+mn-lt"/>
              <a:ea typeface="+mn-ea"/>
              <a:cs typeface="+mn-cs"/>
            </a:rPr>
            <a:t>維持補修費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は住民一人当た５９</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８３３</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円となっており、類似団体と比較して一人当たりコストが高い状況となっている。これは主に村営住宅等の維持管理費によるものであるが、前年度決算と比較すると</a:t>
          </a:r>
          <a:r>
            <a:rPr lang="ja-JP" altLang="en-US" sz="1100" b="0" i="0" baseline="0">
              <a:solidFill>
                <a:schemeClr val="dk1"/>
              </a:solidFill>
              <a:effectLst/>
              <a:latin typeface="+mn-lt"/>
              <a:ea typeface="+mn-ea"/>
              <a:cs typeface="+mn-cs"/>
            </a:rPr>
            <a:t>０．５％増</a:t>
          </a:r>
          <a:r>
            <a:rPr lang="ja-JP" altLang="ja-JP" sz="1100" b="0" i="0" baseline="0">
              <a:solidFill>
                <a:schemeClr val="dk1"/>
              </a:solidFill>
              <a:effectLst/>
              <a:latin typeface="+mn-lt"/>
              <a:ea typeface="+mn-ea"/>
              <a:cs typeface="+mn-cs"/>
            </a:rPr>
            <a:t>となっている。今後は公共施設総合管理計画に基づき事業の取捨選択を徹底していくことで、事業費の減少を目指すこととしている。 </a:t>
          </a:r>
          <a:r>
            <a:rPr lang="ja-JP" altLang="ja-JP" sz="1100" b="1"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は住民一人当たり３</a:t>
          </a:r>
          <a:r>
            <a:rPr lang="ja-JP" altLang="en-US" sz="1100" b="0" i="0" baseline="0">
              <a:solidFill>
                <a:schemeClr val="dk1"/>
              </a:solidFill>
              <a:effectLst/>
              <a:latin typeface="+mn-lt"/>
              <a:ea typeface="+mn-ea"/>
              <a:cs typeface="+mn-cs"/>
            </a:rPr>
            <a:t>５８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０６８円</a:t>
          </a:r>
          <a:r>
            <a:rPr lang="ja-JP" altLang="ja-JP" sz="1100" b="0" i="0" baseline="0">
              <a:solidFill>
                <a:schemeClr val="dk1"/>
              </a:solidFill>
              <a:effectLst/>
              <a:latin typeface="+mn-lt"/>
              <a:ea typeface="+mn-ea"/>
              <a:cs typeface="+mn-cs"/>
            </a:rPr>
            <a:t>なっており、類似団体と比較して一人当たりコストが高い状況となっている。これは</a:t>
          </a:r>
          <a:r>
            <a:rPr lang="ja-JP" altLang="ja-JP" sz="1100">
              <a:solidFill>
                <a:schemeClr val="dk1"/>
              </a:solidFill>
              <a:effectLst/>
              <a:latin typeface="+mn-lt"/>
              <a:ea typeface="+mn-ea"/>
              <a:cs typeface="+mn-cs"/>
            </a:rPr>
            <a:t>全体的に年齢層に偏りがあることから人件費が高い傾向によるもので、前年度決算と比較すると</a:t>
          </a:r>
          <a:r>
            <a:rPr lang="ja-JP" altLang="en-US" sz="1100">
              <a:solidFill>
                <a:schemeClr val="dk1"/>
              </a:solidFill>
              <a:effectLst/>
              <a:latin typeface="+mn-lt"/>
              <a:ea typeface="+mn-ea"/>
              <a:cs typeface="+mn-cs"/>
            </a:rPr>
            <a:t>▲３</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となっている。今後はこれを解消しつつ中長期的な計画で総数を抑制しつつも計画的な職員採用を進め、業務の効率化図りつつ、適正な定員管理及び人件費の抑制に努める。</a:t>
          </a:r>
          <a:r>
            <a:rPr lang="ja-JP" altLang="ja-JP" sz="1100" b="1">
              <a:solidFill>
                <a:schemeClr val="dk1"/>
              </a:solidFill>
              <a:effectLst/>
              <a:latin typeface="+mn-lt"/>
              <a:ea typeface="+mn-ea"/>
              <a:cs typeface="+mn-cs"/>
            </a:rPr>
            <a:t>物件費</a:t>
          </a:r>
          <a:r>
            <a:rPr lang="ja-JP" altLang="ja-JP" sz="1100">
              <a:solidFill>
                <a:schemeClr val="dk1"/>
              </a:solidFill>
              <a:effectLst/>
              <a:latin typeface="+mn-lt"/>
              <a:ea typeface="+mn-ea"/>
              <a:cs typeface="+mn-cs"/>
            </a:rPr>
            <a:t>は住民一人当たり３８</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４２７</a:t>
          </a:r>
          <a:r>
            <a:rPr lang="ja-JP" altLang="ja-JP" sz="1100">
              <a:solidFill>
                <a:schemeClr val="dk1"/>
              </a:solidFill>
              <a:effectLst/>
              <a:latin typeface="+mn-lt"/>
              <a:ea typeface="+mn-ea"/>
              <a:cs typeface="+mn-cs"/>
            </a:rPr>
            <a:t>円となっており、類似団体と比較して一人当たりコストが高い状況となっている。これは人件費的要素の強い物件費支出が多いためであり、退職者不補充を臨時職員及び嘱託職員の賃金で補てんしていることや電算システム</a:t>
          </a:r>
          <a:r>
            <a:rPr lang="ja-JP" altLang="en-US" sz="1100">
              <a:solidFill>
                <a:schemeClr val="dk1"/>
              </a:solidFill>
              <a:effectLst/>
              <a:latin typeface="+mn-lt"/>
              <a:ea typeface="+mn-ea"/>
              <a:cs typeface="+mn-cs"/>
            </a:rPr>
            <a:t>や指定管理により</a:t>
          </a:r>
          <a:r>
            <a:rPr lang="ja-JP" altLang="ja-JP" sz="1100">
              <a:solidFill>
                <a:schemeClr val="dk1"/>
              </a:solidFill>
              <a:effectLst/>
              <a:latin typeface="+mn-lt"/>
              <a:ea typeface="+mn-ea"/>
              <a:cs typeface="+mn-cs"/>
            </a:rPr>
            <a:t>委託料の増加が要因であり、前年度決算と比較すると</a:t>
          </a:r>
          <a:r>
            <a:rPr lang="ja-JP" altLang="en-US" sz="1100">
              <a:solidFill>
                <a:schemeClr val="dk1"/>
              </a:solidFill>
              <a:effectLst/>
              <a:latin typeface="+mn-lt"/>
              <a:ea typeface="+mn-ea"/>
              <a:cs typeface="+mn-cs"/>
            </a:rPr>
            <a:t>０．８</a:t>
          </a:r>
          <a:r>
            <a:rPr lang="ja-JP" altLang="ja-JP" sz="1100">
              <a:solidFill>
                <a:schemeClr val="dk1"/>
              </a:solidFill>
              <a:effectLst/>
              <a:latin typeface="+mn-lt"/>
              <a:ea typeface="+mn-ea"/>
              <a:cs typeface="+mn-cs"/>
            </a:rPr>
            <a:t>％増となっている。今後も物件費は増加の懸念があることからも、省エネの施策による燃料費や光熱費の削減を進めるとともに、業務の効率化にも取り組み経費削減に努める。</a:t>
          </a:r>
          <a:r>
            <a:rPr lang="ja-JP" altLang="ja-JP" sz="1100" b="1">
              <a:solidFill>
                <a:schemeClr val="dk1"/>
              </a:solidFill>
              <a:effectLst/>
              <a:latin typeface="+mn-lt"/>
              <a:ea typeface="+mn-ea"/>
              <a:cs typeface="+mn-cs"/>
            </a:rPr>
            <a:t>公債費</a:t>
          </a:r>
          <a:r>
            <a:rPr lang="ja-JP" altLang="ja-JP" sz="1100">
              <a:solidFill>
                <a:schemeClr val="dk1"/>
              </a:solidFill>
              <a:effectLst/>
              <a:latin typeface="+mn-lt"/>
              <a:ea typeface="+mn-ea"/>
              <a:cs typeface="+mn-cs"/>
            </a:rPr>
            <a:t>は住民一人当たり２</a:t>
          </a:r>
          <a:r>
            <a:rPr lang="ja-JP" altLang="en-US" sz="1100">
              <a:solidFill>
                <a:schemeClr val="dk1"/>
              </a:solidFill>
              <a:effectLst/>
              <a:latin typeface="+mn-lt"/>
              <a:ea typeface="+mn-ea"/>
              <a:cs typeface="+mn-cs"/>
            </a:rPr>
            <a:t>１８</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６８４</a:t>
          </a:r>
          <a:r>
            <a:rPr lang="ja-JP" altLang="ja-JP" sz="1100">
              <a:solidFill>
                <a:schemeClr val="dk1"/>
              </a:solidFill>
              <a:effectLst/>
              <a:latin typeface="+mn-lt"/>
              <a:ea typeface="+mn-ea"/>
              <a:cs typeface="+mn-cs"/>
            </a:rPr>
            <a:t>円となっており、類似団体と比較して一人当たりのコストが高い状況となっている。これは臨時財政対策債</a:t>
          </a:r>
          <a:r>
            <a:rPr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小規模多機能施設建設等大型ハード事業分の</a:t>
          </a:r>
          <a:r>
            <a:rPr lang="ja-JP" altLang="ja-JP" sz="1100">
              <a:solidFill>
                <a:schemeClr val="dk1"/>
              </a:solidFill>
              <a:effectLst/>
              <a:latin typeface="+mn-lt"/>
              <a:ea typeface="+mn-ea"/>
              <a:cs typeface="+mn-cs"/>
            </a:rPr>
            <a:t>償還</a:t>
          </a:r>
          <a:r>
            <a:rPr lang="ja-JP" altLang="en-US" sz="1100">
              <a:solidFill>
                <a:schemeClr val="dk1"/>
              </a:solidFill>
              <a:effectLst/>
              <a:latin typeface="+mn-lt"/>
              <a:ea typeface="+mn-ea"/>
              <a:cs typeface="+mn-cs"/>
            </a:rPr>
            <a:t>開始</a:t>
          </a:r>
          <a:r>
            <a:rPr lang="ja-JP" altLang="ja-JP" sz="1100">
              <a:solidFill>
                <a:schemeClr val="dk1"/>
              </a:solidFill>
              <a:effectLst/>
              <a:latin typeface="+mn-lt"/>
              <a:ea typeface="+mn-ea"/>
              <a:cs typeface="+mn-cs"/>
            </a:rPr>
            <a:t>が主な要因であり、前年度決算と比較すると</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増となっている。今後も</a:t>
          </a:r>
          <a:r>
            <a:rPr lang="ja-JP" altLang="ja-JP" sz="1100" b="0" i="0" baseline="0">
              <a:solidFill>
                <a:schemeClr val="dk1"/>
              </a:solidFill>
              <a:effectLst/>
              <a:latin typeface="+mn-lt"/>
              <a:ea typeface="+mn-ea"/>
              <a:cs typeface="+mn-cs"/>
            </a:rPr>
            <a:t>臨時財政対策債</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大型事業の起債</a:t>
          </a:r>
          <a:r>
            <a:rPr lang="ja-JP" altLang="en-US" sz="1100" b="0" i="0" baseline="0">
              <a:solidFill>
                <a:schemeClr val="dk1"/>
              </a:solidFill>
              <a:effectLst/>
              <a:latin typeface="+mn-lt"/>
              <a:ea typeface="+mn-ea"/>
              <a:cs typeface="+mn-cs"/>
            </a:rPr>
            <a:t>予定している</a:t>
          </a:r>
          <a:r>
            <a:rPr lang="ja-JP" altLang="ja-JP" sz="1100" b="0" i="0" baseline="0">
              <a:solidFill>
                <a:schemeClr val="dk1"/>
              </a:solidFill>
              <a:effectLst/>
              <a:latin typeface="+mn-lt"/>
              <a:ea typeface="+mn-ea"/>
              <a:cs typeface="+mn-cs"/>
            </a:rPr>
            <a:t>ことから、今まで同様、計画的かつ合理的な起債発行に努め引き続き水準を抑える。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1,258
1,114
571.41
2,706,857
2,638,187
68,520
1,652,918
3,094,821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55296</xdr:rowOff>
    </xdr:from>
    <xdr:to>
      <xdr:col>6</xdr:col>
      <xdr:colOff>511175</xdr:colOff>
      <xdr:row>36</xdr:row>
      <xdr:rowOff>109207</xdr:rowOff>
    </xdr:to>
    <xdr:cxnSp macro="">
      <xdr:nvCxnSpPr>
        <xdr:cNvPr id="60" name="直線コネクタ 59"/>
        <xdr:cNvCxnSpPr/>
      </xdr:nvCxnSpPr>
      <xdr:spPr>
        <a:xfrm>
          <a:off x="3797300" y="6227496"/>
          <a:ext cx="8382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55296</xdr:rowOff>
    </xdr:from>
    <xdr:to>
      <xdr:col>5</xdr:col>
      <xdr:colOff>358775</xdr:colOff>
      <xdr:row>36</xdr:row>
      <xdr:rowOff>62992</xdr:rowOff>
    </xdr:to>
    <xdr:cxnSp macro="">
      <xdr:nvCxnSpPr>
        <xdr:cNvPr id="63" name="直線コネクタ 62"/>
        <xdr:cNvCxnSpPr/>
      </xdr:nvCxnSpPr>
      <xdr:spPr>
        <a:xfrm flipV="1">
          <a:off x="2908300" y="622749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140995</xdr:rowOff>
    </xdr:from>
    <xdr:to>
      <xdr:col>4</xdr:col>
      <xdr:colOff>155575</xdr:colOff>
      <xdr:row>36</xdr:row>
      <xdr:rowOff>62992</xdr:rowOff>
    </xdr:to>
    <xdr:cxnSp macro="">
      <xdr:nvCxnSpPr>
        <xdr:cNvPr id="66" name="直線コネクタ 65"/>
        <xdr:cNvCxnSpPr/>
      </xdr:nvCxnSpPr>
      <xdr:spPr>
        <a:xfrm>
          <a:off x="2019300" y="6141745"/>
          <a:ext cx="889000" cy="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140995</xdr:rowOff>
    </xdr:from>
    <xdr:to>
      <xdr:col>2</xdr:col>
      <xdr:colOff>638175</xdr:colOff>
      <xdr:row>36</xdr:row>
      <xdr:rowOff>40513</xdr:rowOff>
    </xdr:to>
    <xdr:cxnSp macro="">
      <xdr:nvCxnSpPr>
        <xdr:cNvPr id="69" name="直線コネクタ 68"/>
        <xdr:cNvCxnSpPr/>
      </xdr:nvCxnSpPr>
      <xdr:spPr>
        <a:xfrm flipV="1">
          <a:off x="1130300" y="6141745"/>
          <a:ext cx="889000" cy="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58407</xdr:rowOff>
    </xdr:from>
    <xdr:to>
      <xdr:col>6</xdr:col>
      <xdr:colOff>561975</xdr:colOff>
      <xdr:row>36</xdr:row>
      <xdr:rowOff>160007</xdr:rowOff>
    </xdr:to>
    <xdr:sp macro="" textlink="">
      <xdr:nvSpPr>
        <xdr:cNvPr id="79" name="円/楕円 78"/>
        <xdr:cNvSpPr/>
      </xdr:nvSpPr>
      <xdr:spPr>
        <a:xfrm>
          <a:off x="4584700" y="62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81284</xdr:rowOff>
    </xdr:from>
    <xdr:ext cx="534377" cy="259045"/>
    <xdr:sp macro="" textlink="">
      <xdr:nvSpPr>
        <xdr:cNvPr id="80" name="議会費該当値テキスト"/>
        <xdr:cNvSpPr txBox="1"/>
      </xdr:nvSpPr>
      <xdr:spPr>
        <a:xfrm>
          <a:off x="4686300" y="60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4496</xdr:rowOff>
    </xdr:from>
    <xdr:to>
      <xdr:col>5</xdr:col>
      <xdr:colOff>409575</xdr:colOff>
      <xdr:row>36</xdr:row>
      <xdr:rowOff>106096</xdr:rowOff>
    </xdr:to>
    <xdr:sp macro="" textlink="">
      <xdr:nvSpPr>
        <xdr:cNvPr id="81" name="円/楕円 80"/>
        <xdr:cNvSpPr/>
      </xdr:nvSpPr>
      <xdr:spPr>
        <a:xfrm>
          <a:off x="3746500" y="61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122623</xdr:rowOff>
    </xdr:from>
    <xdr:ext cx="534377" cy="259045"/>
    <xdr:sp macro="" textlink="">
      <xdr:nvSpPr>
        <xdr:cNvPr id="82" name="テキスト ボックス 81"/>
        <xdr:cNvSpPr txBox="1"/>
      </xdr:nvSpPr>
      <xdr:spPr>
        <a:xfrm>
          <a:off x="3530111" y="59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12192</xdr:rowOff>
    </xdr:from>
    <xdr:to>
      <xdr:col>4</xdr:col>
      <xdr:colOff>206375</xdr:colOff>
      <xdr:row>36</xdr:row>
      <xdr:rowOff>113792</xdr:rowOff>
    </xdr:to>
    <xdr:sp macro="" textlink="">
      <xdr:nvSpPr>
        <xdr:cNvPr id="83" name="円/楕円 82"/>
        <xdr:cNvSpPr/>
      </xdr:nvSpPr>
      <xdr:spPr>
        <a:xfrm>
          <a:off x="28575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130319</xdr:rowOff>
    </xdr:from>
    <xdr:ext cx="534377" cy="259045"/>
    <xdr:sp macro="" textlink="">
      <xdr:nvSpPr>
        <xdr:cNvPr id="84" name="テキスト ボックス 83"/>
        <xdr:cNvSpPr txBox="1"/>
      </xdr:nvSpPr>
      <xdr:spPr>
        <a:xfrm>
          <a:off x="2641111" y="59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90195</xdr:rowOff>
    </xdr:from>
    <xdr:to>
      <xdr:col>3</xdr:col>
      <xdr:colOff>3175</xdr:colOff>
      <xdr:row>36</xdr:row>
      <xdr:rowOff>20345</xdr:rowOff>
    </xdr:to>
    <xdr:sp macro="" textlink="">
      <xdr:nvSpPr>
        <xdr:cNvPr id="85" name="円/楕円 84"/>
        <xdr:cNvSpPr/>
      </xdr:nvSpPr>
      <xdr:spPr>
        <a:xfrm>
          <a:off x="1968500" y="60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36872</xdr:rowOff>
    </xdr:from>
    <xdr:ext cx="534377" cy="259045"/>
    <xdr:sp macro="" textlink="">
      <xdr:nvSpPr>
        <xdr:cNvPr id="86" name="テキスト ボックス 85"/>
        <xdr:cNvSpPr txBox="1"/>
      </xdr:nvSpPr>
      <xdr:spPr>
        <a:xfrm>
          <a:off x="1752111" y="58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161163</xdr:rowOff>
    </xdr:from>
    <xdr:to>
      <xdr:col>1</xdr:col>
      <xdr:colOff>485775</xdr:colOff>
      <xdr:row>36</xdr:row>
      <xdr:rowOff>91313</xdr:rowOff>
    </xdr:to>
    <xdr:sp macro="" textlink="">
      <xdr:nvSpPr>
        <xdr:cNvPr id="87" name="円/楕円 86"/>
        <xdr:cNvSpPr/>
      </xdr:nvSpPr>
      <xdr:spPr>
        <a:xfrm>
          <a:off x="1079500" y="6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107840</xdr:rowOff>
    </xdr:from>
    <xdr:ext cx="534377" cy="259045"/>
    <xdr:sp macro="" textlink="">
      <xdr:nvSpPr>
        <xdr:cNvPr id="88" name="テキスト ボックス 87"/>
        <xdr:cNvSpPr txBox="1"/>
      </xdr:nvSpPr>
      <xdr:spPr>
        <a:xfrm>
          <a:off x="863111" y="59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81049</xdr:rowOff>
    </xdr:from>
    <xdr:to>
      <xdr:col>6</xdr:col>
      <xdr:colOff>511175</xdr:colOff>
      <xdr:row>58</xdr:row>
      <xdr:rowOff>126979</xdr:rowOff>
    </xdr:to>
    <xdr:cxnSp macro="">
      <xdr:nvCxnSpPr>
        <xdr:cNvPr id="119" name="直線コネクタ 118"/>
        <xdr:cNvCxnSpPr/>
      </xdr:nvCxnSpPr>
      <xdr:spPr>
        <a:xfrm>
          <a:off x="3797300" y="10025149"/>
          <a:ext cx="8382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81049</xdr:rowOff>
    </xdr:from>
    <xdr:to>
      <xdr:col>5</xdr:col>
      <xdr:colOff>358775</xdr:colOff>
      <xdr:row>58</xdr:row>
      <xdr:rowOff>86733</xdr:rowOff>
    </xdr:to>
    <xdr:cxnSp macro="">
      <xdr:nvCxnSpPr>
        <xdr:cNvPr id="122" name="直線コネクタ 121"/>
        <xdr:cNvCxnSpPr/>
      </xdr:nvCxnSpPr>
      <xdr:spPr>
        <a:xfrm flipV="1">
          <a:off x="2908300" y="1002514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65092</xdr:rowOff>
    </xdr:from>
    <xdr:to>
      <xdr:col>4</xdr:col>
      <xdr:colOff>155575</xdr:colOff>
      <xdr:row>58</xdr:row>
      <xdr:rowOff>86733</xdr:rowOff>
    </xdr:to>
    <xdr:cxnSp macro="">
      <xdr:nvCxnSpPr>
        <xdr:cNvPr id="125" name="直線コネクタ 124"/>
        <xdr:cNvCxnSpPr/>
      </xdr:nvCxnSpPr>
      <xdr:spPr>
        <a:xfrm>
          <a:off x="2019300" y="1000919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65092</xdr:rowOff>
    </xdr:from>
    <xdr:to>
      <xdr:col>2</xdr:col>
      <xdr:colOff>638175</xdr:colOff>
      <xdr:row>58</xdr:row>
      <xdr:rowOff>81841</xdr:rowOff>
    </xdr:to>
    <xdr:cxnSp macro="">
      <xdr:nvCxnSpPr>
        <xdr:cNvPr id="128" name="直線コネクタ 127"/>
        <xdr:cNvCxnSpPr/>
      </xdr:nvCxnSpPr>
      <xdr:spPr>
        <a:xfrm flipV="1">
          <a:off x="1130300" y="10009192"/>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76179</xdr:rowOff>
    </xdr:from>
    <xdr:to>
      <xdr:col>6</xdr:col>
      <xdr:colOff>561975</xdr:colOff>
      <xdr:row>59</xdr:row>
      <xdr:rowOff>6329</xdr:rowOff>
    </xdr:to>
    <xdr:sp macro="" textlink="">
      <xdr:nvSpPr>
        <xdr:cNvPr id="138" name="円/楕円 137"/>
        <xdr:cNvSpPr/>
      </xdr:nvSpPr>
      <xdr:spPr>
        <a:xfrm>
          <a:off x="4584700" y="100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35556</xdr:rowOff>
    </xdr:from>
    <xdr:ext cx="599010" cy="259045"/>
    <xdr:sp macro="" textlink="">
      <xdr:nvSpPr>
        <xdr:cNvPr id="139" name="総務費該当値テキスト"/>
        <xdr:cNvSpPr txBox="1"/>
      </xdr:nvSpPr>
      <xdr:spPr>
        <a:xfrm>
          <a:off x="4686300" y="980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30249</xdr:rowOff>
    </xdr:from>
    <xdr:to>
      <xdr:col>5</xdr:col>
      <xdr:colOff>409575</xdr:colOff>
      <xdr:row>58</xdr:row>
      <xdr:rowOff>131849</xdr:rowOff>
    </xdr:to>
    <xdr:sp macro="" textlink="">
      <xdr:nvSpPr>
        <xdr:cNvPr id="140" name="円/楕円 139"/>
        <xdr:cNvSpPr/>
      </xdr:nvSpPr>
      <xdr:spPr>
        <a:xfrm>
          <a:off x="3746500" y="99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148376</xdr:rowOff>
    </xdr:from>
    <xdr:ext cx="599010" cy="259045"/>
    <xdr:sp macro="" textlink="">
      <xdr:nvSpPr>
        <xdr:cNvPr id="141" name="テキスト ボックス 140"/>
        <xdr:cNvSpPr txBox="1"/>
      </xdr:nvSpPr>
      <xdr:spPr>
        <a:xfrm>
          <a:off x="3497794" y="974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35933</xdr:rowOff>
    </xdr:from>
    <xdr:to>
      <xdr:col>4</xdr:col>
      <xdr:colOff>206375</xdr:colOff>
      <xdr:row>58</xdr:row>
      <xdr:rowOff>137533</xdr:rowOff>
    </xdr:to>
    <xdr:sp macro="" textlink="">
      <xdr:nvSpPr>
        <xdr:cNvPr id="142" name="円/楕円 141"/>
        <xdr:cNvSpPr/>
      </xdr:nvSpPr>
      <xdr:spPr>
        <a:xfrm>
          <a:off x="2857500" y="99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154060</xdr:rowOff>
    </xdr:from>
    <xdr:ext cx="599010" cy="259045"/>
    <xdr:sp macro="" textlink="">
      <xdr:nvSpPr>
        <xdr:cNvPr id="143" name="テキスト ボックス 142"/>
        <xdr:cNvSpPr txBox="1"/>
      </xdr:nvSpPr>
      <xdr:spPr>
        <a:xfrm>
          <a:off x="2608794" y="975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14292</xdr:rowOff>
    </xdr:from>
    <xdr:to>
      <xdr:col>3</xdr:col>
      <xdr:colOff>3175</xdr:colOff>
      <xdr:row>58</xdr:row>
      <xdr:rowOff>115892</xdr:rowOff>
    </xdr:to>
    <xdr:sp macro="" textlink="">
      <xdr:nvSpPr>
        <xdr:cNvPr id="144" name="円/楕円 143"/>
        <xdr:cNvSpPr/>
      </xdr:nvSpPr>
      <xdr:spPr>
        <a:xfrm>
          <a:off x="1968500" y="99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132419</xdr:rowOff>
    </xdr:from>
    <xdr:ext cx="599010" cy="259045"/>
    <xdr:sp macro="" textlink="">
      <xdr:nvSpPr>
        <xdr:cNvPr id="145" name="テキスト ボックス 144"/>
        <xdr:cNvSpPr txBox="1"/>
      </xdr:nvSpPr>
      <xdr:spPr>
        <a:xfrm>
          <a:off x="1719794" y="973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31041</xdr:rowOff>
    </xdr:from>
    <xdr:to>
      <xdr:col>1</xdr:col>
      <xdr:colOff>485775</xdr:colOff>
      <xdr:row>58</xdr:row>
      <xdr:rowOff>132641</xdr:rowOff>
    </xdr:to>
    <xdr:sp macro="" textlink="">
      <xdr:nvSpPr>
        <xdr:cNvPr id="146" name="円/楕円 145"/>
        <xdr:cNvSpPr/>
      </xdr:nvSpPr>
      <xdr:spPr>
        <a:xfrm>
          <a:off x="1079500" y="99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149168</xdr:rowOff>
    </xdr:from>
    <xdr:ext cx="599010" cy="259045"/>
    <xdr:sp macro="" textlink="">
      <xdr:nvSpPr>
        <xdr:cNvPr id="147" name="テキスト ボックス 146"/>
        <xdr:cNvSpPr txBox="1"/>
      </xdr:nvSpPr>
      <xdr:spPr>
        <a:xfrm>
          <a:off x="830794" y="97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92402</xdr:rowOff>
    </xdr:from>
    <xdr:to>
      <xdr:col>6</xdr:col>
      <xdr:colOff>511175</xdr:colOff>
      <xdr:row>78</xdr:row>
      <xdr:rowOff>112142</xdr:rowOff>
    </xdr:to>
    <xdr:cxnSp macro="">
      <xdr:nvCxnSpPr>
        <xdr:cNvPr id="180" name="直線コネクタ 179"/>
        <xdr:cNvCxnSpPr/>
      </xdr:nvCxnSpPr>
      <xdr:spPr>
        <a:xfrm>
          <a:off x="3797300" y="13465502"/>
          <a:ext cx="8382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89607</xdr:rowOff>
    </xdr:from>
    <xdr:to>
      <xdr:col>5</xdr:col>
      <xdr:colOff>358775</xdr:colOff>
      <xdr:row>78</xdr:row>
      <xdr:rowOff>92402</xdr:rowOff>
    </xdr:to>
    <xdr:cxnSp macro="">
      <xdr:nvCxnSpPr>
        <xdr:cNvPr id="183" name="直線コネクタ 182"/>
        <xdr:cNvCxnSpPr/>
      </xdr:nvCxnSpPr>
      <xdr:spPr>
        <a:xfrm>
          <a:off x="2908300" y="13291257"/>
          <a:ext cx="889000" cy="1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89607</xdr:rowOff>
    </xdr:from>
    <xdr:to>
      <xdr:col>4</xdr:col>
      <xdr:colOff>155575</xdr:colOff>
      <xdr:row>78</xdr:row>
      <xdr:rowOff>145053</xdr:rowOff>
    </xdr:to>
    <xdr:cxnSp macro="">
      <xdr:nvCxnSpPr>
        <xdr:cNvPr id="186" name="直線コネクタ 185"/>
        <xdr:cNvCxnSpPr/>
      </xdr:nvCxnSpPr>
      <xdr:spPr>
        <a:xfrm flipV="1">
          <a:off x="2019300" y="13291257"/>
          <a:ext cx="889000" cy="2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59367</xdr:rowOff>
    </xdr:from>
    <xdr:to>
      <xdr:col>2</xdr:col>
      <xdr:colOff>638175</xdr:colOff>
      <xdr:row>78</xdr:row>
      <xdr:rowOff>145053</xdr:rowOff>
    </xdr:to>
    <xdr:cxnSp macro="">
      <xdr:nvCxnSpPr>
        <xdr:cNvPr id="189" name="直線コネクタ 188"/>
        <xdr:cNvCxnSpPr/>
      </xdr:nvCxnSpPr>
      <xdr:spPr>
        <a:xfrm>
          <a:off x="1130300" y="13432467"/>
          <a:ext cx="889000" cy="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61342</xdr:rowOff>
    </xdr:from>
    <xdr:to>
      <xdr:col>6</xdr:col>
      <xdr:colOff>561975</xdr:colOff>
      <xdr:row>78</xdr:row>
      <xdr:rowOff>162942</xdr:rowOff>
    </xdr:to>
    <xdr:sp macro="" textlink="">
      <xdr:nvSpPr>
        <xdr:cNvPr id="199" name="円/楕円 198"/>
        <xdr:cNvSpPr/>
      </xdr:nvSpPr>
      <xdr:spPr>
        <a:xfrm>
          <a:off x="4584700" y="134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41602</xdr:rowOff>
    </xdr:from>
    <xdr:to>
      <xdr:col>5</xdr:col>
      <xdr:colOff>409575</xdr:colOff>
      <xdr:row>78</xdr:row>
      <xdr:rowOff>143202</xdr:rowOff>
    </xdr:to>
    <xdr:sp macro="" textlink="">
      <xdr:nvSpPr>
        <xdr:cNvPr id="201" name="円/楕円 200"/>
        <xdr:cNvSpPr/>
      </xdr:nvSpPr>
      <xdr:spPr>
        <a:xfrm>
          <a:off x="3746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134329</xdr:rowOff>
    </xdr:from>
    <xdr:ext cx="599010" cy="259045"/>
    <xdr:sp macro="" textlink="">
      <xdr:nvSpPr>
        <xdr:cNvPr id="202" name="テキスト ボックス 201"/>
        <xdr:cNvSpPr txBox="1"/>
      </xdr:nvSpPr>
      <xdr:spPr>
        <a:xfrm>
          <a:off x="3497794" y="1350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38807</xdr:rowOff>
    </xdr:from>
    <xdr:to>
      <xdr:col>4</xdr:col>
      <xdr:colOff>206375</xdr:colOff>
      <xdr:row>77</xdr:row>
      <xdr:rowOff>140407</xdr:rowOff>
    </xdr:to>
    <xdr:sp macro="" textlink="">
      <xdr:nvSpPr>
        <xdr:cNvPr id="203" name="円/楕円 202"/>
        <xdr:cNvSpPr/>
      </xdr:nvSpPr>
      <xdr:spPr>
        <a:xfrm>
          <a:off x="2857500" y="132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156934</xdr:rowOff>
    </xdr:from>
    <xdr:ext cx="599010" cy="259045"/>
    <xdr:sp macro="" textlink="">
      <xdr:nvSpPr>
        <xdr:cNvPr id="204" name="テキスト ボックス 203"/>
        <xdr:cNvSpPr txBox="1"/>
      </xdr:nvSpPr>
      <xdr:spPr>
        <a:xfrm>
          <a:off x="2608794" y="1301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94253</xdr:rowOff>
    </xdr:from>
    <xdr:to>
      <xdr:col>3</xdr:col>
      <xdr:colOff>3175</xdr:colOff>
      <xdr:row>79</xdr:row>
      <xdr:rowOff>24403</xdr:rowOff>
    </xdr:to>
    <xdr:sp macro="" textlink="">
      <xdr:nvSpPr>
        <xdr:cNvPr id="205" name="円/楕円 204"/>
        <xdr:cNvSpPr/>
      </xdr:nvSpPr>
      <xdr:spPr>
        <a:xfrm>
          <a:off x="1968500" y="134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15530</xdr:rowOff>
    </xdr:from>
    <xdr:ext cx="599010" cy="259045"/>
    <xdr:sp macro="" textlink="">
      <xdr:nvSpPr>
        <xdr:cNvPr id="206" name="テキスト ボックス 205"/>
        <xdr:cNvSpPr txBox="1"/>
      </xdr:nvSpPr>
      <xdr:spPr>
        <a:xfrm>
          <a:off x="1719794" y="1356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8567</xdr:rowOff>
    </xdr:from>
    <xdr:to>
      <xdr:col>1</xdr:col>
      <xdr:colOff>485775</xdr:colOff>
      <xdr:row>78</xdr:row>
      <xdr:rowOff>110167</xdr:rowOff>
    </xdr:to>
    <xdr:sp macro="" textlink="">
      <xdr:nvSpPr>
        <xdr:cNvPr id="207" name="円/楕円 206"/>
        <xdr:cNvSpPr/>
      </xdr:nvSpPr>
      <xdr:spPr>
        <a:xfrm>
          <a:off x="1079500" y="13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126694</xdr:rowOff>
    </xdr:from>
    <xdr:ext cx="599010" cy="259045"/>
    <xdr:sp macro="" textlink="">
      <xdr:nvSpPr>
        <xdr:cNvPr id="208" name="テキスト ボックス 207"/>
        <xdr:cNvSpPr txBox="1"/>
      </xdr:nvSpPr>
      <xdr:spPr>
        <a:xfrm>
          <a:off x="830794" y="131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151704</xdr:rowOff>
    </xdr:from>
    <xdr:to>
      <xdr:col>6</xdr:col>
      <xdr:colOff>511175</xdr:colOff>
      <xdr:row>97</xdr:row>
      <xdr:rowOff>2863</xdr:rowOff>
    </xdr:to>
    <xdr:cxnSp macro="">
      <xdr:nvCxnSpPr>
        <xdr:cNvPr id="237" name="直線コネクタ 236"/>
        <xdr:cNvCxnSpPr/>
      </xdr:nvCxnSpPr>
      <xdr:spPr>
        <a:xfrm flipV="1">
          <a:off x="3797300" y="16610904"/>
          <a:ext cx="8382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158324</xdr:rowOff>
    </xdr:from>
    <xdr:to>
      <xdr:col>5</xdr:col>
      <xdr:colOff>358775</xdr:colOff>
      <xdr:row>97</xdr:row>
      <xdr:rowOff>2863</xdr:rowOff>
    </xdr:to>
    <xdr:cxnSp macro="">
      <xdr:nvCxnSpPr>
        <xdr:cNvPr id="240" name="直線コネクタ 239"/>
        <xdr:cNvCxnSpPr/>
      </xdr:nvCxnSpPr>
      <xdr:spPr>
        <a:xfrm>
          <a:off x="2908300" y="16617524"/>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155910</xdr:rowOff>
    </xdr:from>
    <xdr:to>
      <xdr:col>4</xdr:col>
      <xdr:colOff>155575</xdr:colOff>
      <xdr:row>96</xdr:row>
      <xdr:rowOff>158324</xdr:rowOff>
    </xdr:to>
    <xdr:cxnSp macro="">
      <xdr:nvCxnSpPr>
        <xdr:cNvPr id="243" name="直線コネクタ 242"/>
        <xdr:cNvCxnSpPr/>
      </xdr:nvCxnSpPr>
      <xdr:spPr>
        <a:xfrm>
          <a:off x="2019300" y="16615110"/>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141413</xdr:rowOff>
    </xdr:from>
    <xdr:to>
      <xdr:col>2</xdr:col>
      <xdr:colOff>638175</xdr:colOff>
      <xdr:row>96</xdr:row>
      <xdr:rowOff>155910</xdr:rowOff>
    </xdr:to>
    <xdr:cxnSp macro="">
      <xdr:nvCxnSpPr>
        <xdr:cNvPr id="246" name="直線コネクタ 245"/>
        <xdr:cNvCxnSpPr/>
      </xdr:nvCxnSpPr>
      <xdr:spPr>
        <a:xfrm>
          <a:off x="1130300" y="16600613"/>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100904</xdr:rowOff>
    </xdr:from>
    <xdr:to>
      <xdr:col>6</xdr:col>
      <xdr:colOff>561975</xdr:colOff>
      <xdr:row>97</xdr:row>
      <xdr:rowOff>31054</xdr:rowOff>
    </xdr:to>
    <xdr:sp macro="" textlink="">
      <xdr:nvSpPr>
        <xdr:cNvPr id="256" name="円/楕円 255"/>
        <xdr:cNvSpPr/>
      </xdr:nvSpPr>
      <xdr:spPr>
        <a:xfrm>
          <a:off x="4584700" y="165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123781</xdr:rowOff>
    </xdr:from>
    <xdr:ext cx="599010" cy="259045"/>
    <xdr:sp macro="" textlink="">
      <xdr:nvSpPr>
        <xdr:cNvPr id="257" name="衛生費該当値テキスト"/>
        <xdr:cNvSpPr txBox="1"/>
      </xdr:nvSpPr>
      <xdr:spPr>
        <a:xfrm>
          <a:off x="4686300" y="164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123513</xdr:rowOff>
    </xdr:from>
    <xdr:to>
      <xdr:col>5</xdr:col>
      <xdr:colOff>409575</xdr:colOff>
      <xdr:row>97</xdr:row>
      <xdr:rowOff>53663</xdr:rowOff>
    </xdr:to>
    <xdr:sp macro="" textlink="">
      <xdr:nvSpPr>
        <xdr:cNvPr id="258" name="円/楕円 257"/>
        <xdr:cNvSpPr/>
      </xdr:nvSpPr>
      <xdr:spPr>
        <a:xfrm>
          <a:off x="3746500" y="165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70190</xdr:rowOff>
    </xdr:from>
    <xdr:ext cx="599010" cy="259045"/>
    <xdr:sp macro="" textlink="">
      <xdr:nvSpPr>
        <xdr:cNvPr id="259" name="テキスト ボックス 258"/>
        <xdr:cNvSpPr txBox="1"/>
      </xdr:nvSpPr>
      <xdr:spPr>
        <a:xfrm>
          <a:off x="3497794" y="1635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107524</xdr:rowOff>
    </xdr:from>
    <xdr:to>
      <xdr:col>4</xdr:col>
      <xdr:colOff>206375</xdr:colOff>
      <xdr:row>97</xdr:row>
      <xdr:rowOff>37674</xdr:rowOff>
    </xdr:to>
    <xdr:sp macro="" textlink="">
      <xdr:nvSpPr>
        <xdr:cNvPr id="260" name="円/楕円 259"/>
        <xdr:cNvSpPr/>
      </xdr:nvSpPr>
      <xdr:spPr>
        <a:xfrm>
          <a:off x="2857500" y="165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54201</xdr:rowOff>
    </xdr:from>
    <xdr:ext cx="599010" cy="259045"/>
    <xdr:sp macro="" textlink="">
      <xdr:nvSpPr>
        <xdr:cNvPr id="261" name="テキスト ボックス 260"/>
        <xdr:cNvSpPr txBox="1"/>
      </xdr:nvSpPr>
      <xdr:spPr>
        <a:xfrm>
          <a:off x="2608794" y="1634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105110</xdr:rowOff>
    </xdr:from>
    <xdr:to>
      <xdr:col>3</xdr:col>
      <xdr:colOff>3175</xdr:colOff>
      <xdr:row>97</xdr:row>
      <xdr:rowOff>35260</xdr:rowOff>
    </xdr:to>
    <xdr:sp macro="" textlink="">
      <xdr:nvSpPr>
        <xdr:cNvPr id="262" name="円/楕円 261"/>
        <xdr:cNvSpPr/>
      </xdr:nvSpPr>
      <xdr:spPr>
        <a:xfrm>
          <a:off x="1968500" y="165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51787</xdr:rowOff>
    </xdr:from>
    <xdr:ext cx="599010" cy="259045"/>
    <xdr:sp macro="" textlink="">
      <xdr:nvSpPr>
        <xdr:cNvPr id="263" name="テキスト ボックス 262"/>
        <xdr:cNvSpPr txBox="1"/>
      </xdr:nvSpPr>
      <xdr:spPr>
        <a:xfrm>
          <a:off x="1719794" y="163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90613</xdr:rowOff>
    </xdr:from>
    <xdr:to>
      <xdr:col>1</xdr:col>
      <xdr:colOff>485775</xdr:colOff>
      <xdr:row>97</xdr:row>
      <xdr:rowOff>20763</xdr:rowOff>
    </xdr:to>
    <xdr:sp macro="" textlink="">
      <xdr:nvSpPr>
        <xdr:cNvPr id="264" name="円/楕円 263"/>
        <xdr:cNvSpPr/>
      </xdr:nvSpPr>
      <xdr:spPr>
        <a:xfrm>
          <a:off x="1079500" y="165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37290</xdr:rowOff>
    </xdr:from>
    <xdr:ext cx="599010" cy="259045"/>
    <xdr:sp macro="" textlink="">
      <xdr:nvSpPr>
        <xdr:cNvPr id="265" name="テキスト ボックス 264"/>
        <xdr:cNvSpPr txBox="1"/>
      </xdr:nvSpPr>
      <xdr:spPr>
        <a:xfrm>
          <a:off x="830794" y="1632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94062</xdr:rowOff>
    </xdr:from>
    <xdr:to>
      <xdr:col>15</xdr:col>
      <xdr:colOff>180975</xdr:colOff>
      <xdr:row>39</xdr:row>
      <xdr:rowOff>94078</xdr:rowOff>
    </xdr:to>
    <xdr:cxnSp macro="">
      <xdr:nvCxnSpPr>
        <xdr:cNvPr id="296" name="直線コネクタ 295"/>
        <xdr:cNvCxnSpPr/>
      </xdr:nvCxnSpPr>
      <xdr:spPr>
        <a:xfrm>
          <a:off x="9639300" y="6780612"/>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94062</xdr:rowOff>
    </xdr:from>
    <xdr:to>
      <xdr:col>14</xdr:col>
      <xdr:colOff>28575</xdr:colOff>
      <xdr:row>39</xdr:row>
      <xdr:rowOff>94453</xdr:rowOff>
    </xdr:to>
    <xdr:cxnSp macro="">
      <xdr:nvCxnSpPr>
        <xdr:cNvPr id="299" name="直線コネクタ 298"/>
        <xdr:cNvCxnSpPr/>
      </xdr:nvCxnSpPr>
      <xdr:spPr>
        <a:xfrm flipV="1">
          <a:off x="8750300" y="6780612"/>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91727</xdr:rowOff>
    </xdr:from>
    <xdr:to>
      <xdr:col>12</xdr:col>
      <xdr:colOff>511175</xdr:colOff>
      <xdr:row>39</xdr:row>
      <xdr:rowOff>94453</xdr:rowOff>
    </xdr:to>
    <xdr:cxnSp macro="">
      <xdr:nvCxnSpPr>
        <xdr:cNvPr id="302" name="直線コネクタ 301"/>
        <xdr:cNvCxnSpPr/>
      </xdr:nvCxnSpPr>
      <xdr:spPr>
        <a:xfrm>
          <a:off x="7861300" y="6778277"/>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88640</xdr:rowOff>
    </xdr:from>
    <xdr:to>
      <xdr:col>11</xdr:col>
      <xdr:colOff>307975</xdr:colOff>
      <xdr:row>39</xdr:row>
      <xdr:rowOff>91727</xdr:rowOff>
    </xdr:to>
    <xdr:cxnSp macro="">
      <xdr:nvCxnSpPr>
        <xdr:cNvPr id="305" name="直線コネクタ 304"/>
        <xdr:cNvCxnSpPr/>
      </xdr:nvCxnSpPr>
      <xdr:spPr>
        <a:xfrm>
          <a:off x="6972300" y="6775190"/>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43278</xdr:rowOff>
    </xdr:from>
    <xdr:to>
      <xdr:col>15</xdr:col>
      <xdr:colOff>231775</xdr:colOff>
      <xdr:row>39</xdr:row>
      <xdr:rowOff>144878</xdr:rowOff>
    </xdr:to>
    <xdr:sp macro="" textlink="">
      <xdr:nvSpPr>
        <xdr:cNvPr id="315" name="円/楕円 314"/>
        <xdr:cNvSpPr/>
      </xdr:nvSpPr>
      <xdr:spPr>
        <a:xfrm>
          <a:off x="104267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43262</xdr:rowOff>
    </xdr:from>
    <xdr:to>
      <xdr:col>14</xdr:col>
      <xdr:colOff>79375</xdr:colOff>
      <xdr:row>39</xdr:row>
      <xdr:rowOff>144862</xdr:rowOff>
    </xdr:to>
    <xdr:sp macro="" textlink="">
      <xdr:nvSpPr>
        <xdr:cNvPr id="317" name="円/楕円 316"/>
        <xdr:cNvSpPr/>
      </xdr:nvSpPr>
      <xdr:spPr>
        <a:xfrm>
          <a:off x="9588500" y="67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135989</xdr:rowOff>
    </xdr:from>
    <xdr:ext cx="378565" cy="259045"/>
    <xdr:sp macro="" textlink="">
      <xdr:nvSpPr>
        <xdr:cNvPr id="318" name="テキスト ボックス 317"/>
        <xdr:cNvSpPr txBox="1"/>
      </xdr:nvSpPr>
      <xdr:spPr>
        <a:xfrm>
          <a:off x="9450017" y="682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43653</xdr:rowOff>
    </xdr:from>
    <xdr:to>
      <xdr:col>12</xdr:col>
      <xdr:colOff>561975</xdr:colOff>
      <xdr:row>39</xdr:row>
      <xdr:rowOff>145253</xdr:rowOff>
    </xdr:to>
    <xdr:sp macro="" textlink="">
      <xdr:nvSpPr>
        <xdr:cNvPr id="319" name="円/楕円 318"/>
        <xdr:cNvSpPr/>
      </xdr:nvSpPr>
      <xdr:spPr>
        <a:xfrm>
          <a:off x="8699500" y="6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136380</xdr:rowOff>
    </xdr:from>
    <xdr:ext cx="378565" cy="259045"/>
    <xdr:sp macro="" textlink="">
      <xdr:nvSpPr>
        <xdr:cNvPr id="320" name="テキスト ボックス 319"/>
        <xdr:cNvSpPr txBox="1"/>
      </xdr:nvSpPr>
      <xdr:spPr>
        <a:xfrm>
          <a:off x="8561017" y="682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40927</xdr:rowOff>
    </xdr:from>
    <xdr:to>
      <xdr:col>11</xdr:col>
      <xdr:colOff>358775</xdr:colOff>
      <xdr:row>39</xdr:row>
      <xdr:rowOff>142527</xdr:rowOff>
    </xdr:to>
    <xdr:sp macro="" textlink="">
      <xdr:nvSpPr>
        <xdr:cNvPr id="321" name="円/楕円 320"/>
        <xdr:cNvSpPr/>
      </xdr:nvSpPr>
      <xdr:spPr>
        <a:xfrm>
          <a:off x="7810500" y="67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133654</xdr:rowOff>
    </xdr:from>
    <xdr:ext cx="378565" cy="259045"/>
    <xdr:sp macro="" textlink="">
      <xdr:nvSpPr>
        <xdr:cNvPr id="322" name="テキスト ボックス 321"/>
        <xdr:cNvSpPr txBox="1"/>
      </xdr:nvSpPr>
      <xdr:spPr>
        <a:xfrm>
          <a:off x="7672017" y="682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37840</xdr:rowOff>
    </xdr:from>
    <xdr:to>
      <xdr:col>10</xdr:col>
      <xdr:colOff>155575</xdr:colOff>
      <xdr:row>39</xdr:row>
      <xdr:rowOff>139440</xdr:rowOff>
    </xdr:to>
    <xdr:sp macro="" textlink="">
      <xdr:nvSpPr>
        <xdr:cNvPr id="323" name="円/楕円 322"/>
        <xdr:cNvSpPr/>
      </xdr:nvSpPr>
      <xdr:spPr>
        <a:xfrm>
          <a:off x="6921500" y="6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130567</xdr:rowOff>
    </xdr:from>
    <xdr:ext cx="378565" cy="259045"/>
    <xdr:sp macro="" textlink="">
      <xdr:nvSpPr>
        <xdr:cNvPr id="324" name="テキスト ボックス 323"/>
        <xdr:cNvSpPr txBox="1"/>
      </xdr:nvSpPr>
      <xdr:spPr>
        <a:xfrm>
          <a:off x="6783017" y="6817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163501</xdr:rowOff>
    </xdr:from>
    <xdr:to>
      <xdr:col>15</xdr:col>
      <xdr:colOff>180975</xdr:colOff>
      <xdr:row>57</xdr:row>
      <xdr:rowOff>54303</xdr:rowOff>
    </xdr:to>
    <xdr:cxnSp macro="">
      <xdr:nvCxnSpPr>
        <xdr:cNvPr id="353" name="直線コネクタ 352"/>
        <xdr:cNvCxnSpPr/>
      </xdr:nvCxnSpPr>
      <xdr:spPr>
        <a:xfrm flipV="1">
          <a:off x="9639300" y="9764701"/>
          <a:ext cx="838200" cy="6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17359</xdr:rowOff>
    </xdr:from>
    <xdr:to>
      <xdr:col>14</xdr:col>
      <xdr:colOff>28575</xdr:colOff>
      <xdr:row>57</xdr:row>
      <xdr:rowOff>54303</xdr:rowOff>
    </xdr:to>
    <xdr:cxnSp macro="">
      <xdr:nvCxnSpPr>
        <xdr:cNvPr id="356" name="直線コネクタ 355"/>
        <xdr:cNvCxnSpPr/>
      </xdr:nvCxnSpPr>
      <xdr:spPr>
        <a:xfrm>
          <a:off x="8750300" y="9790009"/>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92607</xdr:rowOff>
    </xdr:from>
    <xdr:to>
      <xdr:col>12</xdr:col>
      <xdr:colOff>511175</xdr:colOff>
      <xdr:row>57</xdr:row>
      <xdr:rowOff>17359</xdr:rowOff>
    </xdr:to>
    <xdr:cxnSp macro="">
      <xdr:nvCxnSpPr>
        <xdr:cNvPr id="359" name="直線コネクタ 358"/>
        <xdr:cNvCxnSpPr/>
      </xdr:nvCxnSpPr>
      <xdr:spPr>
        <a:xfrm>
          <a:off x="7861300" y="9693807"/>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92607</xdr:rowOff>
    </xdr:from>
    <xdr:to>
      <xdr:col>11</xdr:col>
      <xdr:colOff>307975</xdr:colOff>
      <xdr:row>57</xdr:row>
      <xdr:rowOff>117440</xdr:rowOff>
    </xdr:to>
    <xdr:cxnSp macro="">
      <xdr:nvCxnSpPr>
        <xdr:cNvPr id="362" name="直線コネクタ 361"/>
        <xdr:cNvCxnSpPr/>
      </xdr:nvCxnSpPr>
      <xdr:spPr>
        <a:xfrm flipV="1">
          <a:off x="6972300" y="9693807"/>
          <a:ext cx="889000" cy="19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112701</xdr:rowOff>
    </xdr:from>
    <xdr:to>
      <xdr:col>15</xdr:col>
      <xdr:colOff>231775</xdr:colOff>
      <xdr:row>57</xdr:row>
      <xdr:rowOff>42851</xdr:rowOff>
    </xdr:to>
    <xdr:sp macro="" textlink="">
      <xdr:nvSpPr>
        <xdr:cNvPr id="372" name="円/楕円 371"/>
        <xdr:cNvSpPr/>
      </xdr:nvSpPr>
      <xdr:spPr>
        <a:xfrm>
          <a:off x="10426700" y="9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135578</xdr:rowOff>
    </xdr:from>
    <xdr:ext cx="599010" cy="259045"/>
    <xdr:sp macro="" textlink="">
      <xdr:nvSpPr>
        <xdr:cNvPr id="373" name="農林水産業費該当値テキスト"/>
        <xdr:cNvSpPr txBox="1"/>
      </xdr:nvSpPr>
      <xdr:spPr>
        <a:xfrm>
          <a:off x="10528300" y="956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3503</xdr:rowOff>
    </xdr:from>
    <xdr:to>
      <xdr:col>14</xdr:col>
      <xdr:colOff>79375</xdr:colOff>
      <xdr:row>57</xdr:row>
      <xdr:rowOff>105103</xdr:rowOff>
    </xdr:to>
    <xdr:sp macro="" textlink="">
      <xdr:nvSpPr>
        <xdr:cNvPr id="374" name="円/楕円 373"/>
        <xdr:cNvSpPr/>
      </xdr:nvSpPr>
      <xdr:spPr>
        <a:xfrm>
          <a:off x="9588500" y="9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121630</xdr:rowOff>
    </xdr:from>
    <xdr:ext cx="599010" cy="259045"/>
    <xdr:sp macro="" textlink="">
      <xdr:nvSpPr>
        <xdr:cNvPr id="375" name="テキスト ボックス 374"/>
        <xdr:cNvSpPr txBox="1"/>
      </xdr:nvSpPr>
      <xdr:spPr>
        <a:xfrm>
          <a:off x="9339794" y="955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138009</xdr:rowOff>
    </xdr:from>
    <xdr:to>
      <xdr:col>12</xdr:col>
      <xdr:colOff>561975</xdr:colOff>
      <xdr:row>57</xdr:row>
      <xdr:rowOff>68159</xdr:rowOff>
    </xdr:to>
    <xdr:sp macro="" textlink="">
      <xdr:nvSpPr>
        <xdr:cNvPr id="376" name="円/楕円 375"/>
        <xdr:cNvSpPr/>
      </xdr:nvSpPr>
      <xdr:spPr>
        <a:xfrm>
          <a:off x="8699500" y="9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84686</xdr:rowOff>
    </xdr:from>
    <xdr:ext cx="599010" cy="259045"/>
    <xdr:sp macro="" textlink="">
      <xdr:nvSpPr>
        <xdr:cNvPr id="377" name="テキスト ボックス 376"/>
        <xdr:cNvSpPr txBox="1"/>
      </xdr:nvSpPr>
      <xdr:spPr>
        <a:xfrm>
          <a:off x="8450794" y="951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41807</xdr:rowOff>
    </xdr:from>
    <xdr:to>
      <xdr:col>11</xdr:col>
      <xdr:colOff>358775</xdr:colOff>
      <xdr:row>56</xdr:row>
      <xdr:rowOff>143407</xdr:rowOff>
    </xdr:to>
    <xdr:sp macro="" textlink="">
      <xdr:nvSpPr>
        <xdr:cNvPr id="378" name="円/楕円 377"/>
        <xdr:cNvSpPr/>
      </xdr:nvSpPr>
      <xdr:spPr>
        <a:xfrm>
          <a:off x="7810500" y="96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159934</xdr:rowOff>
    </xdr:from>
    <xdr:ext cx="599010" cy="259045"/>
    <xdr:sp macro="" textlink="">
      <xdr:nvSpPr>
        <xdr:cNvPr id="379" name="テキスト ボックス 378"/>
        <xdr:cNvSpPr txBox="1"/>
      </xdr:nvSpPr>
      <xdr:spPr>
        <a:xfrm>
          <a:off x="7561794" y="941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66640</xdr:rowOff>
    </xdr:from>
    <xdr:to>
      <xdr:col>10</xdr:col>
      <xdr:colOff>155575</xdr:colOff>
      <xdr:row>57</xdr:row>
      <xdr:rowOff>168240</xdr:rowOff>
    </xdr:to>
    <xdr:sp macro="" textlink="">
      <xdr:nvSpPr>
        <xdr:cNvPr id="380" name="円/楕円 379"/>
        <xdr:cNvSpPr/>
      </xdr:nvSpPr>
      <xdr:spPr>
        <a:xfrm>
          <a:off x="6921500" y="9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13317</xdr:rowOff>
    </xdr:from>
    <xdr:ext cx="599010" cy="259045"/>
    <xdr:sp macro="" textlink="">
      <xdr:nvSpPr>
        <xdr:cNvPr id="381" name="テキスト ボックス 380"/>
        <xdr:cNvSpPr txBox="1"/>
      </xdr:nvSpPr>
      <xdr:spPr>
        <a:xfrm>
          <a:off x="6672794" y="961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27214</xdr:rowOff>
    </xdr:from>
    <xdr:to>
      <xdr:col>15</xdr:col>
      <xdr:colOff>180975</xdr:colOff>
      <xdr:row>78</xdr:row>
      <xdr:rowOff>39787</xdr:rowOff>
    </xdr:to>
    <xdr:cxnSp macro="">
      <xdr:nvCxnSpPr>
        <xdr:cNvPr id="410" name="直線コネクタ 409"/>
        <xdr:cNvCxnSpPr/>
      </xdr:nvCxnSpPr>
      <xdr:spPr>
        <a:xfrm flipV="1">
          <a:off x="9639300" y="1340031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168061</xdr:rowOff>
    </xdr:from>
    <xdr:to>
      <xdr:col>14</xdr:col>
      <xdr:colOff>28575</xdr:colOff>
      <xdr:row>78</xdr:row>
      <xdr:rowOff>39787</xdr:rowOff>
    </xdr:to>
    <xdr:cxnSp macro="">
      <xdr:nvCxnSpPr>
        <xdr:cNvPr id="413" name="直線コネクタ 412"/>
        <xdr:cNvCxnSpPr/>
      </xdr:nvCxnSpPr>
      <xdr:spPr>
        <a:xfrm>
          <a:off x="8750300" y="13369711"/>
          <a:ext cx="889000" cy="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168061</xdr:rowOff>
    </xdr:from>
    <xdr:to>
      <xdr:col>12</xdr:col>
      <xdr:colOff>511175</xdr:colOff>
      <xdr:row>78</xdr:row>
      <xdr:rowOff>27206</xdr:rowOff>
    </xdr:to>
    <xdr:cxnSp macro="">
      <xdr:nvCxnSpPr>
        <xdr:cNvPr id="416" name="直線コネクタ 415"/>
        <xdr:cNvCxnSpPr/>
      </xdr:nvCxnSpPr>
      <xdr:spPr>
        <a:xfrm flipV="1">
          <a:off x="7861300" y="13369711"/>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124811</xdr:rowOff>
    </xdr:from>
    <xdr:to>
      <xdr:col>11</xdr:col>
      <xdr:colOff>307975</xdr:colOff>
      <xdr:row>78</xdr:row>
      <xdr:rowOff>27206</xdr:rowOff>
    </xdr:to>
    <xdr:cxnSp macro="">
      <xdr:nvCxnSpPr>
        <xdr:cNvPr id="419" name="直線コネクタ 418"/>
        <xdr:cNvCxnSpPr/>
      </xdr:nvCxnSpPr>
      <xdr:spPr>
        <a:xfrm>
          <a:off x="6972300" y="13326461"/>
          <a:ext cx="889000" cy="7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147864</xdr:rowOff>
    </xdr:from>
    <xdr:to>
      <xdr:col>15</xdr:col>
      <xdr:colOff>231775</xdr:colOff>
      <xdr:row>78</xdr:row>
      <xdr:rowOff>78014</xdr:rowOff>
    </xdr:to>
    <xdr:sp macro="" textlink="">
      <xdr:nvSpPr>
        <xdr:cNvPr id="429" name="円/楕円 428"/>
        <xdr:cNvSpPr/>
      </xdr:nvSpPr>
      <xdr:spPr>
        <a:xfrm>
          <a:off x="10426700" y="133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170741</xdr:rowOff>
    </xdr:from>
    <xdr:ext cx="534377" cy="259045"/>
    <xdr:sp macro="" textlink="">
      <xdr:nvSpPr>
        <xdr:cNvPr id="430" name="商工費該当値テキスト"/>
        <xdr:cNvSpPr txBox="1"/>
      </xdr:nvSpPr>
      <xdr:spPr>
        <a:xfrm>
          <a:off x="10528300" y="1320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160437</xdr:rowOff>
    </xdr:from>
    <xdr:to>
      <xdr:col>14</xdr:col>
      <xdr:colOff>79375</xdr:colOff>
      <xdr:row>78</xdr:row>
      <xdr:rowOff>90587</xdr:rowOff>
    </xdr:to>
    <xdr:sp macro="" textlink="">
      <xdr:nvSpPr>
        <xdr:cNvPr id="431" name="円/楕円 430"/>
        <xdr:cNvSpPr/>
      </xdr:nvSpPr>
      <xdr:spPr>
        <a:xfrm>
          <a:off x="9588500" y="133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107114</xdr:rowOff>
    </xdr:from>
    <xdr:ext cx="534377" cy="259045"/>
    <xdr:sp macro="" textlink="">
      <xdr:nvSpPr>
        <xdr:cNvPr id="432" name="テキスト ボックス 431"/>
        <xdr:cNvSpPr txBox="1"/>
      </xdr:nvSpPr>
      <xdr:spPr>
        <a:xfrm>
          <a:off x="9372111" y="131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117261</xdr:rowOff>
    </xdr:from>
    <xdr:to>
      <xdr:col>12</xdr:col>
      <xdr:colOff>561975</xdr:colOff>
      <xdr:row>78</xdr:row>
      <xdr:rowOff>47411</xdr:rowOff>
    </xdr:to>
    <xdr:sp macro="" textlink="">
      <xdr:nvSpPr>
        <xdr:cNvPr id="433" name="円/楕円 432"/>
        <xdr:cNvSpPr/>
      </xdr:nvSpPr>
      <xdr:spPr>
        <a:xfrm>
          <a:off x="8699500" y="133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63938</xdr:rowOff>
    </xdr:from>
    <xdr:ext cx="599010" cy="259045"/>
    <xdr:sp macro="" textlink="">
      <xdr:nvSpPr>
        <xdr:cNvPr id="434" name="テキスト ボックス 433"/>
        <xdr:cNvSpPr txBox="1"/>
      </xdr:nvSpPr>
      <xdr:spPr>
        <a:xfrm>
          <a:off x="8450794" y="1309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147856</xdr:rowOff>
    </xdr:from>
    <xdr:to>
      <xdr:col>11</xdr:col>
      <xdr:colOff>358775</xdr:colOff>
      <xdr:row>78</xdr:row>
      <xdr:rowOff>78006</xdr:rowOff>
    </xdr:to>
    <xdr:sp macro="" textlink="">
      <xdr:nvSpPr>
        <xdr:cNvPr id="435" name="円/楕円 434"/>
        <xdr:cNvSpPr/>
      </xdr:nvSpPr>
      <xdr:spPr>
        <a:xfrm>
          <a:off x="7810500" y="13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94533</xdr:rowOff>
    </xdr:from>
    <xdr:ext cx="534377" cy="259045"/>
    <xdr:sp macro="" textlink="">
      <xdr:nvSpPr>
        <xdr:cNvPr id="436" name="テキスト ボックス 435"/>
        <xdr:cNvSpPr txBox="1"/>
      </xdr:nvSpPr>
      <xdr:spPr>
        <a:xfrm>
          <a:off x="7594111" y="131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74011</xdr:rowOff>
    </xdr:from>
    <xdr:to>
      <xdr:col>10</xdr:col>
      <xdr:colOff>155575</xdr:colOff>
      <xdr:row>78</xdr:row>
      <xdr:rowOff>4161</xdr:rowOff>
    </xdr:to>
    <xdr:sp macro="" textlink="">
      <xdr:nvSpPr>
        <xdr:cNvPr id="437" name="円/楕円 436"/>
        <xdr:cNvSpPr/>
      </xdr:nvSpPr>
      <xdr:spPr>
        <a:xfrm>
          <a:off x="6921500" y="132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20688</xdr:rowOff>
    </xdr:from>
    <xdr:ext cx="599010" cy="259045"/>
    <xdr:sp macro="" textlink="">
      <xdr:nvSpPr>
        <xdr:cNvPr id="438" name="テキスト ボックス 437"/>
        <xdr:cNvSpPr txBox="1"/>
      </xdr:nvSpPr>
      <xdr:spPr>
        <a:xfrm>
          <a:off x="6672794" y="130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169659</xdr:rowOff>
    </xdr:from>
    <xdr:to>
      <xdr:col>15</xdr:col>
      <xdr:colOff>180975</xdr:colOff>
      <xdr:row>98</xdr:row>
      <xdr:rowOff>13298</xdr:rowOff>
    </xdr:to>
    <xdr:cxnSp macro="">
      <xdr:nvCxnSpPr>
        <xdr:cNvPr id="467" name="直線コネクタ 466"/>
        <xdr:cNvCxnSpPr/>
      </xdr:nvCxnSpPr>
      <xdr:spPr>
        <a:xfrm flipV="1">
          <a:off x="9639300" y="16800309"/>
          <a:ext cx="8382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144123</xdr:rowOff>
    </xdr:from>
    <xdr:to>
      <xdr:col>14</xdr:col>
      <xdr:colOff>28575</xdr:colOff>
      <xdr:row>98</xdr:row>
      <xdr:rowOff>13298</xdr:rowOff>
    </xdr:to>
    <xdr:cxnSp macro="">
      <xdr:nvCxnSpPr>
        <xdr:cNvPr id="470" name="直線コネクタ 469"/>
        <xdr:cNvCxnSpPr/>
      </xdr:nvCxnSpPr>
      <xdr:spPr>
        <a:xfrm>
          <a:off x="8750300" y="16774773"/>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144123</xdr:rowOff>
    </xdr:from>
    <xdr:to>
      <xdr:col>12</xdr:col>
      <xdr:colOff>511175</xdr:colOff>
      <xdr:row>98</xdr:row>
      <xdr:rowOff>39109</xdr:rowOff>
    </xdr:to>
    <xdr:cxnSp macro="">
      <xdr:nvCxnSpPr>
        <xdr:cNvPr id="473" name="直線コネクタ 472"/>
        <xdr:cNvCxnSpPr/>
      </xdr:nvCxnSpPr>
      <xdr:spPr>
        <a:xfrm flipV="1">
          <a:off x="7861300" y="16774773"/>
          <a:ext cx="889000" cy="6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398</xdr:rowOff>
    </xdr:from>
    <xdr:to>
      <xdr:col>11</xdr:col>
      <xdr:colOff>307975</xdr:colOff>
      <xdr:row>98</xdr:row>
      <xdr:rowOff>39109</xdr:rowOff>
    </xdr:to>
    <xdr:cxnSp macro="">
      <xdr:nvCxnSpPr>
        <xdr:cNvPr id="476" name="直線コネクタ 475"/>
        <xdr:cNvCxnSpPr/>
      </xdr:nvCxnSpPr>
      <xdr:spPr>
        <a:xfrm>
          <a:off x="6972300" y="16802498"/>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118859</xdr:rowOff>
    </xdr:from>
    <xdr:to>
      <xdr:col>15</xdr:col>
      <xdr:colOff>231775</xdr:colOff>
      <xdr:row>98</xdr:row>
      <xdr:rowOff>49009</xdr:rowOff>
    </xdr:to>
    <xdr:sp macro="" textlink="">
      <xdr:nvSpPr>
        <xdr:cNvPr id="486" name="円/楕円 485"/>
        <xdr:cNvSpPr/>
      </xdr:nvSpPr>
      <xdr:spPr>
        <a:xfrm>
          <a:off x="10426700" y="16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141736</xdr:rowOff>
    </xdr:from>
    <xdr:ext cx="599010" cy="259045"/>
    <xdr:sp macro="" textlink="">
      <xdr:nvSpPr>
        <xdr:cNvPr id="487" name="土木費該当値テキスト"/>
        <xdr:cNvSpPr txBox="1"/>
      </xdr:nvSpPr>
      <xdr:spPr>
        <a:xfrm>
          <a:off x="10528300" y="166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133948</xdr:rowOff>
    </xdr:from>
    <xdr:to>
      <xdr:col>14</xdr:col>
      <xdr:colOff>79375</xdr:colOff>
      <xdr:row>98</xdr:row>
      <xdr:rowOff>64098</xdr:rowOff>
    </xdr:to>
    <xdr:sp macro="" textlink="">
      <xdr:nvSpPr>
        <xdr:cNvPr id="488" name="円/楕円 487"/>
        <xdr:cNvSpPr/>
      </xdr:nvSpPr>
      <xdr:spPr>
        <a:xfrm>
          <a:off x="9588500" y="167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80625</xdr:rowOff>
    </xdr:from>
    <xdr:ext cx="599010" cy="259045"/>
    <xdr:sp macro="" textlink="">
      <xdr:nvSpPr>
        <xdr:cNvPr id="489" name="テキスト ボックス 488"/>
        <xdr:cNvSpPr txBox="1"/>
      </xdr:nvSpPr>
      <xdr:spPr>
        <a:xfrm>
          <a:off x="9339794" y="165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93323</xdr:rowOff>
    </xdr:from>
    <xdr:to>
      <xdr:col>12</xdr:col>
      <xdr:colOff>561975</xdr:colOff>
      <xdr:row>98</xdr:row>
      <xdr:rowOff>23473</xdr:rowOff>
    </xdr:to>
    <xdr:sp macro="" textlink="">
      <xdr:nvSpPr>
        <xdr:cNvPr id="490" name="円/楕円 489"/>
        <xdr:cNvSpPr/>
      </xdr:nvSpPr>
      <xdr:spPr>
        <a:xfrm>
          <a:off x="8699500" y="167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40000</xdr:rowOff>
    </xdr:from>
    <xdr:ext cx="599010" cy="259045"/>
    <xdr:sp macro="" textlink="">
      <xdr:nvSpPr>
        <xdr:cNvPr id="491" name="テキスト ボックス 490"/>
        <xdr:cNvSpPr txBox="1"/>
      </xdr:nvSpPr>
      <xdr:spPr>
        <a:xfrm>
          <a:off x="8450794" y="164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159759</xdr:rowOff>
    </xdr:from>
    <xdr:to>
      <xdr:col>11</xdr:col>
      <xdr:colOff>358775</xdr:colOff>
      <xdr:row>98</xdr:row>
      <xdr:rowOff>89909</xdr:rowOff>
    </xdr:to>
    <xdr:sp macro="" textlink="">
      <xdr:nvSpPr>
        <xdr:cNvPr id="492" name="円/楕円 491"/>
        <xdr:cNvSpPr/>
      </xdr:nvSpPr>
      <xdr:spPr>
        <a:xfrm>
          <a:off x="7810500" y="16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106436</xdr:rowOff>
    </xdr:from>
    <xdr:ext cx="599010" cy="259045"/>
    <xdr:sp macro="" textlink="">
      <xdr:nvSpPr>
        <xdr:cNvPr id="493" name="テキスト ボックス 492"/>
        <xdr:cNvSpPr txBox="1"/>
      </xdr:nvSpPr>
      <xdr:spPr>
        <a:xfrm>
          <a:off x="7561794" y="1656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121048</xdr:rowOff>
    </xdr:from>
    <xdr:to>
      <xdr:col>10</xdr:col>
      <xdr:colOff>155575</xdr:colOff>
      <xdr:row>98</xdr:row>
      <xdr:rowOff>51198</xdr:rowOff>
    </xdr:to>
    <xdr:sp macro="" textlink="">
      <xdr:nvSpPr>
        <xdr:cNvPr id="494" name="円/楕円 493"/>
        <xdr:cNvSpPr/>
      </xdr:nvSpPr>
      <xdr:spPr>
        <a:xfrm>
          <a:off x="6921500" y="16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67725</xdr:rowOff>
    </xdr:from>
    <xdr:ext cx="599010" cy="259045"/>
    <xdr:sp macro="" textlink="">
      <xdr:nvSpPr>
        <xdr:cNvPr id="495" name="テキスト ボックス 494"/>
        <xdr:cNvSpPr txBox="1"/>
      </xdr:nvSpPr>
      <xdr:spPr>
        <a:xfrm>
          <a:off x="6672794" y="165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44103</xdr:rowOff>
    </xdr:from>
    <xdr:to>
      <xdr:col>23</xdr:col>
      <xdr:colOff>517525</xdr:colOff>
      <xdr:row>39</xdr:row>
      <xdr:rowOff>98878</xdr:rowOff>
    </xdr:to>
    <xdr:cxnSp macro="">
      <xdr:nvCxnSpPr>
        <xdr:cNvPr id="526" name="直線コネクタ 525"/>
        <xdr:cNvCxnSpPr/>
      </xdr:nvCxnSpPr>
      <xdr:spPr>
        <a:xfrm flipV="1">
          <a:off x="15481300" y="6387753"/>
          <a:ext cx="838200" cy="39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164753</xdr:rowOff>
    </xdr:from>
    <xdr:to>
      <xdr:col>23</xdr:col>
      <xdr:colOff>568325</xdr:colOff>
      <xdr:row>37</xdr:row>
      <xdr:rowOff>94903</xdr:rowOff>
    </xdr:to>
    <xdr:sp macro="" textlink="">
      <xdr:nvSpPr>
        <xdr:cNvPr id="545" name="円/楕円 544"/>
        <xdr:cNvSpPr/>
      </xdr:nvSpPr>
      <xdr:spPr>
        <a:xfrm>
          <a:off x="16268700" y="63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16180</xdr:rowOff>
    </xdr:from>
    <xdr:ext cx="599010" cy="259045"/>
    <xdr:sp macro="" textlink="">
      <xdr:nvSpPr>
        <xdr:cNvPr id="546" name="消防費該当値テキスト"/>
        <xdr:cNvSpPr txBox="1"/>
      </xdr:nvSpPr>
      <xdr:spPr>
        <a:xfrm>
          <a:off x="16370300" y="618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121,773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47" name="円/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48" name="テキスト ボックス 547"/>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49" name="円/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50" name="テキスト ボックス 549"/>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51" name="円/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52" name="テキスト ボックス 551"/>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53" name="円/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54" name="テキスト ボックス 553"/>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100559</xdr:rowOff>
    </xdr:from>
    <xdr:to>
      <xdr:col>23</xdr:col>
      <xdr:colOff>517525</xdr:colOff>
      <xdr:row>58</xdr:row>
      <xdr:rowOff>119397</xdr:rowOff>
    </xdr:to>
    <xdr:cxnSp macro="">
      <xdr:nvCxnSpPr>
        <xdr:cNvPr id="585" name="直線コネクタ 584"/>
        <xdr:cNvCxnSpPr/>
      </xdr:nvCxnSpPr>
      <xdr:spPr>
        <a:xfrm flipV="1">
          <a:off x="15481300" y="10044659"/>
          <a:ext cx="8382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105304</xdr:rowOff>
    </xdr:from>
    <xdr:to>
      <xdr:col>22</xdr:col>
      <xdr:colOff>365125</xdr:colOff>
      <xdr:row>58</xdr:row>
      <xdr:rowOff>119397</xdr:rowOff>
    </xdr:to>
    <xdr:cxnSp macro="">
      <xdr:nvCxnSpPr>
        <xdr:cNvPr id="588" name="直線コネクタ 587"/>
        <xdr:cNvCxnSpPr/>
      </xdr:nvCxnSpPr>
      <xdr:spPr>
        <a:xfrm>
          <a:off x="14592300" y="10049404"/>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168945</xdr:rowOff>
    </xdr:from>
    <xdr:to>
      <xdr:col>21</xdr:col>
      <xdr:colOff>161925</xdr:colOff>
      <xdr:row>58</xdr:row>
      <xdr:rowOff>105304</xdr:rowOff>
    </xdr:to>
    <xdr:cxnSp macro="">
      <xdr:nvCxnSpPr>
        <xdr:cNvPr id="591" name="直線コネクタ 590"/>
        <xdr:cNvCxnSpPr/>
      </xdr:nvCxnSpPr>
      <xdr:spPr>
        <a:xfrm>
          <a:off x="13703300" y="9770145"/>
          <a:ext cx="889000" cy="2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168945</xdr:rowOff>
    </xdr:from>
    <xdr:to>
      <xdr:col>19</xdr:col>
      <xdr:colOff>644525</xdr:colOff>
      <xdr:row>58</xdr:row>
      <xdr:rowOff>50459</xdr:rowOff>
    </xdr:to>
    <xdr:cxnSp macro="">
      <xdr:nvCxnSpPr>
        <xdr:cNvPr id="594" name="直線コネクタ 593"/>
        <xdr:cNvCxnSpPr/>
      </xdr:nvCxnSpPr>
      <xdr:spPr>
        <a:xfrm flipV="1">
          <a:off x="12814300" y="9770145"/>
          <a:ext cx="889000" cy="2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49759</xdr:rowOff>
    </xdr:from>
    <xdr:to>
      <xdr:col>23</xdr:col>
      <xdr:colOff>568325</xdr:colOff>
      <xdr:row>58</xdr:row>
      <xdr:rowOff>151359</xdr:rowOff>
    </xdr:to>
    <xdr:sp macro="" textlink="">
      <xdr:nvSpPr>
        <xdr:cNvPr id="604" name="円/楕円 603"/>
        <xdr:cNvSpPr/>
      </xdr:nvSpPr>
      <xdr:spPr>
        <a:xfrm>
          <a:off x="16268700" y="99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9136</xdr:rowOff>
    </xdr:from>
    <xdr:ext cx="599010" cy="259045"/>
    <xdr:sp macro="" textlink="">
      <xdr:nvSpPr>
        <xdr:cNvPr id="605" name="教育費該当値テキスト"/>
        <xdr:cNvSpPr txBox="1"/>
      </xdr:nvSpPr>
      <xdr:spPr>
        <a:xfrm>
          <a:off x="16370300" y="978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68597</xdr:rowOff>
    </xdr:from>
    <xdr:to>
      <xdr:col>22</xdr:col>
      <xdr:colOff>415925</xdr:colOff>
      <xdr:row>58</xdr:row>
      <xdr:rowOff>170197</xdr:rowOff>
    </xdr:to>
    <xdr:sp macro="" textlink="">
      <xdr:nvSpPr>
        <xdr:cNvPr id="606" name="円/楕円 605"/>
        <xdr:cNvSpPr/>
      </xdr:nvSpPr>
      <xdr:spPr>
        <a:xfrm>
          <a:off x="15430500" y="100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161324</xdr:rowOff>
    </xdr:from>
    <xdr:ext cx="599010" cy="259045"/>
    <xdr:sp macro="" textlink="">
      <xdr:nvSpPr>
        <xdr:cNvPr id="607" name="テキスト ボックス 606"/>
        <xdr:cNvSpPr txBox="1"/>
      </xdr:nvSpPr>
      <xdr:spPr>
        <a:xfrm>
          <a:off x="15181794" y="101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54504</xdr:rowOff>
    </xdr:from>
    <xdr:to>
      <xdr:col>21</xdr:col>
      <xdr:colOff>212725</xdr:colOff>
      <xdr:row>58</xdr:row>
      <xdr:rowOff>156104</xdr:rowOff>
    </xdr:to>
    <xdr:sp macro="" textlink="">
      <xdr:nvSpPr>
        <xdr:cNvPr id="608" name="円/楕円 607"/>
        <xdr:cNvSpPr/>
      </xdr:nvSpPr>
      <xdr:spPr>
        <a:xfrm>
          <a:off x="14541500" y="99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1181</xdr:rowOff>
    </xdr:from>
    <xdr:ext cx="599010" cy="259045"/>
    <xdr:sp macro="" textlink="">
      <xdr:nvSpPr>
        <xdr:cNvPr id="609" name="テキスト ボックス 608"/>
        <xdr:cNvSpPr txBox="1"/>
      </xdr:nvSpPr>
      <xdr:spPr>
        <a:xfrm>
          <a:off x="14292794" y="977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118145</xdr:rowOff>
    </xdr:from>
    <xdr:to>
      <xdr:col>20</xdr:col>
      <xdr:colOff>9525</xdr:colOff>
      <xdr:row>57</xdr:row>
      <xdr:rowOff>48295</xdr:rowOff>
    </xdr:to>
    <xdr:sp macro="" textlink="">
      <xdr:nvSpPr>
        <xdr:cNvPr id="610" name="円/楕円 609"/>
        <xdr:cNvSpPr/>
      </xdr:nvSpPr>
      <xdr:spPr>
        <a:xfrm>
          <a:off x="13652500" y="97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64822</xdr:rowOff>
    </xdr:from>
    <xdr:ext cx="599010" cy="259045"/>
    <xdr:sp macro="" textlink="">
      <xdr:nvSpPr>
        <xdr:cNvPr id="611" name="テキスト ボックス 610"/>
        <xdr:cNvSpPr txBox="1"/>
      </xdr:nvSpPr>
      <xdr:spPr>
        <a:xfrm>
          <a:off x="13403794" y="9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171109</xdr:rowOff>
    </xdr:from>
    <xdr:to>
      <xdr:col>18</xdr:col>
      <xdr:colOff>492125</xdr:colOff>
      <xdr:row>58</xdr:row>
      <xdr:rowOff>101259</xdr:rowOff>
    </xdr:to>
    <xdr:sp macro="" textlink="">
      <xdr:nvSpPr>
        <xdr:cNvPr id="612" name="円/楕円 611"/>
        <xdr:cNvSpPr/>
      </xdr:nvSpPr>
      <xdr:spPr>
        <a:xfrm>
          <a:off x="12763500" y="99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117786</xdr:rowOff>
    </xdr:from>
    <xdr:ext cx="599010" cy="259045"/>
    <xdr:sp macro="" textlink="">
      <xdr:nvSpPr>
        <xdr:cNvPr id="613" name="テキスト ボックス 612"/>
        <xdr:cNvSpPr txBox="1"/>
      </xdr:nvSpPr>
      <xdr:spPr>
        <a:xfrm>
          <a:off x="12514794" y="97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90774</xdr:rowOff>
    </xdr:from>
    <xdr:to>
      <xdr:col>23</xdr:col>
      <xdr:colOff>517525</xdr:colOff>
      <xdr:row>79</xdr:row>
      <xdr:rowOff>98879</xdr:rowOff>
    </xdr:to>
    <xdr:cxnSp macro="">
      <xdr:nvCxnSpPr>
        <xdr:cNvPr id="644" name="直線コネクタ 643"/>
        <xdr:cNvCxnSpPr/>
      </xdr:nvCxnSpPr>
      <xdr:spPr>
        <a:xfrm flipV="1">
          <a:off x="15481300" y="13463874"/>
          <a:ext cx="838200" cy="17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84706</xdr:rowOff>
    </xdr:from>
    <xdr:to>
      <xdr:col>21</xdr:col>
      <xdr:colOff>161925</xdr:colOff>
      <xdr:row>79</xdr:row>
      <xdr:rowOff>98879</xdr:rowOff>
    </xdr:to>
    <xdr:cxnSp macro="">
      <xdr:nvCxnSpPr>
        <xdr:cNvPr id="650" name="直線コネクタ 649"/>
        <xdr:cNvCxnSpPr/>
      </xdr:nvCxnSpPr>
      <xdr:spPr>
        <a:xfrm>
          <a:off x="13703300" y="136292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75868</xdr:rowOff>
    </xdr:from>
    <xdr:to>
      <xdr:col>19</xdr:col>
      <xdr:colOff>644525</xdr:colOff>
      <xdr:row>79</xdr:row>
      <xdr:rowOff>84706</xdr:rowOff>
    </xdr:to>
    <xdr:cxnSp macro="">
      <xdr:nvCxnSpPr>
        <xdr:cNvPr id="653" name="直線コネクタ 652"/>
        <xdr:cNvCxnSpPr/>
      </xdr:nvCxnSpPr>
      <xdr:spPr>
        <a:xfrm>
          <a:off x="12814300" y="13620418"/>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39974</xdr:rowOff>
    </xdr:from>
    <xdr:to>
      <xdr:col>23</xdr:col>
      <xdr:colOff>568325</xdr:colOff>
      <xdr:row>78</xdr:row>
      <xdr:rowOff>141574</xdr:rowOff>
    </xdr:to>
    <xdr:sp macro="" textlink="">
      <xdr:nvSpPr>
        <xdr:cNvPr id="663" name="円/楕円 662"/>
        <xdr:cNvSpPr/>
      </xdr:nvSpPr>
      <xdr:spPr>
        <a:xfrm>
          <a:off x="16268700" y="13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62851</xdr:rowOff>
    </xdr:from>
    <xdr:ext cx="599010" cy="259045"/>
    <xdr:sp macro="" textlink="">
      <xdr:nvSpPr>
        <xdr:cNvPr id="664" name="災害復旧費該当値テキスト"/>
        <xdr:cNvSpPr txBox="1"/>
      </xdr:nvSpPr>
      <xdr:spPr>
        <a:xfrm>
          <a:off x="16370300" y="1326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109,963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33906</xdr:rowOff>
    </xdr:from>
    <xdr:to>
      <xdr:col>20</xdr:col>
      <xdr:colOff>9525</xdr:colOff>
      <xdr:row>79</xdr:row>
      <xdr:rowOff>135506</xdr:rowOff>
    </xdr:to>
    <xdr:sp macro="" textlink="">
      <xdr:nvSpPr>
        <xdr:cNvPr id="669" name="円/楕円 668"/>
        <xdr:cNvSpPr/>
      </xdr:nvSpPr>
      <xdr:spPr>
        <a:xfrm>
          <a:off x="13652500" y="135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126633</xdr:rowOff>
    </xdr:from>
    <xdr:ext cx="469744" cy="259045"/>
    <xdr:sp macro="" textlink="">
      <xdr:nvSpPr>
        <xdr:cNvPr id="670" name="テキスト ボックス 669"/>
        <xdr:cNvSpPr txBox="1"/>
      </xdr:nvSpPr>
      <xdr:spPr>
        <a:xfrm>
          <a:off x="13468427" y="1367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25068</xdr:rowOff>
    </xdr:from>
    <xdr:to>
      <xdr:col>18</xdr:col>
      <xdr:colOff>492125</xdr:colOff>
      <xdr:row>79</xdr:row>
      <xdr:rowOff>126668</xdr:rowOff>
    </xdr:to>
    <xdr:sp macro="" textlink="">
      <xdr:nvSpPr>
        <xdr:cNvPr id="671" name="円/楕円 670"/>
        <xdr:cNvSpPr/>
      </xdr:nvSpPr>
      <xdr:spPr>
        <a:xfrm>
          <a:off x="12763500" y="13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117795</xdr:rowOff>
    </xdr:from>
    <xdr:ext cx="534377" cy="259045"/>
    <xdr:sp macro="" textlink="">
      <xdr:nvSpPr>
        <xdr:cNvPr id="672" name="テキスト ボックス 671"/>
        <xdr:cNvSpPr txBox="1"/>
      </xdr:nvSpPr>
      <xdr:spPr>
        <a:xfrm>
          <a:off x="12547111" y="136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84699</xdr:rowOff>
    </xdr:from>
    <xdr:to>
      <xdr:col>23</xdr:col>
      <xdr:colOff>517525</xdr:colOff>
      <xdr:row>97</xdr:row>
      <xdr:rowOff>114757</xdr:rowOff>
    </xdr:to>
    <xdr:cxnSp macro="">
      <xdr:nvCxnSpPr>
        <xdr:cNvPr id="703" name="直線コネクタ 702"/>
        <xdr:cNvCxnSpPr/>
      </xdr:nvCxnSpPr>
      <xdr:spPr>
        <a:xfrm flipV="1">
          <a:off x="15481300" y="16715349"/>
          <a:ext cx="838200" cy="3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114757</xdr:rowOff>
    </xdr:from>
    <xdr:to>
      <xdr:col>22</xdr:col>
      <xdr:colOff>365125</xdr:colOff>
      <xdr:row>97</xdr:row>
      <xdr:rowOff>120421</xdr:rowOff>
    </xdr:to>
    <xdr:cxnSp macro="">
      <xdr:nvCxnSpPr>
        <xdr:cNvPr id="706" name="直線コネクタ 705"/>
        <xdr:cNvCxnSpPr/>
      </xdr:nvCxnSpPr>
      <xdr:spPr>
        <a:xfrm flipV="1">
          <a:off x="14592300" y="16745407"/>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120421</xdr:rowOff>
    </xdr:from>
    <xdr:to>
      <xdr:col>21</xdr:col>
      <xdr:colOff>161925</xdr:colOff>
      <xdr:row>97</xdr:row>
      <xdr:rowOff>122721</xdr:rowOff>
    </xdr:to>
    <xdr:cxnSp macro="">
      <xdr:nvCxnSpPr>
        <xdr:cNvPr id="709" name="直線コネクタ 708"/>
        <xdr:cNvCxnSpPr/>
      </xdr:nvCxnSpPr>
      <xdr:spPr>
        <a:xfrm flipV="1">
          <a:off x="13703300" y="16751071"/>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90207</xdr:rowOff>
    </xdr:from>
    <xdr:to>
      <xdr:col>19</xdr:col>
      <xdr:colOff>644525</xdr:colOff>
      <xdr:row>97</xdr:row>
      <xdr:rowOff>122721</xdr:rowOff>
    </xdr:to>
    <xdr:cxnSp macro="">
      <xdr:nvCxnSpPr>
        <xdr:cNvPr id="712" name="直線コネクタ 711"/>
        <xdr:cNvCxnSpPr/>
      </xdr:nvCxnSpPr>
      <xdr:spPr>
        <a:xfrm>
          <a:off x="12814300" y="16720857"/>
          <a:ext cx="889000" cy="3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33899</xdr:rowOff>
    </xdr:from>
    <xdr:to>
      <xdr:col>23</xdr:col>
      <xdr:colOff>568325</xdr:colOff>
      <xdr:row>97</xdr:row>
      <xdr:rowOff>135499</xdr:rowOff>
    </xdr:to>
    <xdr:sp macro="" textlink="">
      <xdr:nvSpPr>
        <xdr:cNvPr id="722" name="円/楕円 721"/>
        <xdr:cNvSpPr/>
      </xdr:nvSpPr>
      <xdr:spPr>
        <a:xfrm>
          <a:off x="16268700" y="166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56776</xdr:rowOff>
    </xdr:from>
    <xdr:ext cx="599010" cy="259045"/>
    <xdr:sp macro="" textlink="">
      <xdr:nvSpPr>
        <xdr:cNvPr id="723" name="公債費該当値テキスト"/>
        <xdr:cNvSpPr txBox="1"/>
      </xdr:nvSpPr>
      <xdr:spPr>
        <a:xfrm>
          <a:off x="16370300" y="1651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63957</xdr:rowOff>
    </xdr:from>
    <xdr:to>
      <xdr:col>22</xdr:col>
      <xdr:colOff>415925</xdr:colOff>
      <xdr:row>97</xdr:row>
      <xdr:rowOff>165557</xdr:rowOff>
    </xdr:to>
    <xdr:sp macro="" textlink="">
      <xdr:nvSpPr>
        <xdr:cNvPr id="724" name="円/楕円 723"/>
        <xdr:cNvSpPr/>
      </xdr:nvSpPr>
      <xdr:spPr>
        <a:xfrm>
          <a:off x="15430500" y="166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10634</xdr:rowOff>
    </xdr:from>
    <xdr:ext cx="599010" cy="259045"/>
    <xdr:sp macro="" textlink="">
      <xdr:nvSpPr>
        <xdr:cNvPr id="725" name="テキスト ボックス 724"/>
        <xdr:cNvSpPr txBox="1"/>
      </xdr:nvSpPr>
      <xdr:spPr>
        <a:xfrm>
          <a:off x="15181794" y="1646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69621</xdr:rowOff>
    </xdr:from>
    <xdr:to>
      <xdr:col>21</xdr:col>
      <xdr:colOff>212725</xdr:colOff>
      <xdr:row>97</xdr:row>
      <xdr:rowOff>171221</xdr:rowOff>
    </xdr:to>
    <xdr:sp macro="" textlink="">
      <xdr:nvSpPr>
        <xdr:cNvPr id="726" name="円/楕円 725"/>
        <xdr:cNvSpPr/>
      </xdr:nvSpPr>
      <xdr:spPr>
        <a:xfrm>
          <a:off x="14541500" y="167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16298</xdr:rowOff>
    </xdr:from>
    <xdr:ext cx="599010" cy="259045"/>
    <xdr:sp macro="" textlink="">
      <xdr:nvSpPr>
        <xdr:cNvPr id="727" name="テキスト ボックス 726"/>
        <xdr:cNvSpPr txBox="1"/>
      </xdr:nvSpPr>
      <xdr:spPr>
        <a:xfrm>
          <a:off x="14292794" y="1647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71921</xdr:rowOff>
    </xdr:from>
    <xdr:to>
      <xdr:col>20</xdr:col>
      <xdr:colOff>9525</xdr:colOff>
      <xdr:row>98</xdr:row>
      <xdr:rowOff>2071</xdr:rowOff>
    </xdr:to>
    <xdr:sp macro="" textlink="">
      <xdr:nvSpPr>
        <xdr:cNvPr id="728" name="円/楕円 727"/>
        <xdr:cNvSpPr/>
      </xdr:nvSpPr>
      <xdr:spPr>
        <a:xfrm>
          <a:off x="13652500" y="167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18598</xdr:rowOff>
    </xdr:from>
    <xdr:ext cx="599010" cy="259045"/>
    <xdr:sp macro="" textlink="">
      <xdr:nvSpPr>
        <xdr:cNvPr id="729" name="テキスト ボックス 728"/>
        <xdr:cNvSpPr txBox="1"/>
      </xdr:nvSpPr>
      <xdr:spPr>
        <a:xfrm>
          <a:off x="13403794" y="164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39407</xdr:rowOff>
    </xdr:from>
    <xdr:to>
      <xdr:col>18</xdr:col>
      <xdr:colOff>492125</xdr:colOff>
      <xdr:row>97</xdr:row>
      <xdr:rowOff>141007</xdr:rowOff>
    </xdr:to>
    <xdr:sp macro="" textlink="">
      <xdr:nvSpPr>
        <xdr:cNvPr id="730" name="円/楕円 729"/>
        <xdr:cNvSpPr/>
      </xdr:nvSpPr>
      <xdr:spPr>
        <a:xfrm>
          <a:off x="12763500" y="166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157534</xdr:rowOff>
    </xdr:from>
    <xdr:ext cx="599010" cy="259045"/>
    <xdr:sp macro="" textlink="">
      <xdr:nvSpPr>
        <xdr:cNvPr id="731" name="テキスト ボックス 730"/>
        <xdr:cNvSpPr txBox="1"/>
      </xdr:nvSpPr>
      <xdr:spPr>
        <a:xfrm>
          <a:off x="12514794" y="1644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23754</xdr:rowOff>
    </xdr:from>
    <xdr:to>
      <xdr:col>32</xdr:col>
      <xdr:colOff>187325</xdr:colOff>
      <xdr:row>38</xdr:row>
      <xdr:rowOff>111399</xdr:rowOff>
    </xdr:to>
    <xdr:cxnSp macro="">
      <xdr:nvCxnSpPr>
        <xdr:cNvPr id="758" name="直線コネクタ 757"/>
        <xdr:cNvCxnSpPr/>
      </xdr:nvCxnSpPr>
      <xdr:spPr>
        <a:xfrm>
          <a:off x="21323300" y="6538854"/>
          <a:ext cx="8382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120658</xdr:rowOff>
    </xdr:from>
    <xdr:to>
      <xdr:col>31</xdr:col>
      <xdr:colOff>34925</xdr:colOff>
      <xdr:row>38</xdr:row>
      <xdr:rowOff>23754</xdr:rowOff>
    </xdr:to>
    <xdr:cxnSp macro="">
      <xdr:nvCxnSpPr>
        <xdr:cNvPr id="761" name="直線コネクタ 760"/>
        <xdr:cNvCxnSpPr/>
      </xdr:nvCxnSpPr>
      <xdr:spPr>
        <a:xfrm>
          <a:off x="20434300" y="6464308"/>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150286</xdr:rowOff>
    </xdr:from>
    <xdr:ext cx="469744" cy="259045"/>
    <xdr:sp macro="" textlink="">
      <xdr:nvSpPr>
        <xdr:cNvPr id="763" name="テキスト ボックス 762"/>
        <xdr:cNvSpPr txBox="1"/>
      </xdr:nvSpPr>
      <xdr:spPr>
        <a:xfrm>
          <a:off x="21088427"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120658</xdr:rowOff>
    </xdr:from>
    <xdr:to>
      <xdr:col>29</xdr:col>
      <xdr:colOff>517525</xdr:colOff>
      <xdr:row>38</xdr:row>
      <xdr:rowOff>139678</xdr:rowOff>
    </xdr:to>
    <xdr:cxnSp macro="">
      <xdr:nvCxnSpPr>
        <xdr:cNvPr id="764" name="直線コネクタ 763"/>
        <xdr:cNvCxnSpPr/>
      </xdr:nvCxnSpPr>
      <xdr:spPr>
        <a:xfrm flipV="1">
          <a:off x="19545300" y="6464308"/>
          <a:ext cx="889000" cy="1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7091</xdr:rowOff>
    </xdr:from>
    <xdr:ext cx="378565" cy="259045"/>
    <xdr:sp macro="" textlink="">
      <xdr:nvSpPr>
        <xdr:cNvPr id="766" name="テキスト ボックス 765"/>
        <xdr:cNvSpPr txBox="1"/>
      </xdr:nvSpPr>
      <xdr:spPr>
        <a:xfrm>
          <a:off x="20245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104153</xdr:rowOff>
    </xdr:from>
    <xdr:to>
      <xdr:col>28</xdr:col>
      <xdr:colOff>314325</xdr:colOff>
      <xdr:row>38</xdr:row>
      <xdr:rowOff>139678</xdr:rowOff>
    </xdr:to>
    <xdr:cxnSp macro="">
      <xdr:nvCxnSpPr>
        <xdr:cNvPr id="767" name="直線コネクタ 766"/>
        <xdr:cNvCxnSpPr/>
      </xdr:nvCxnSpPr>
      <xdr:spPr>
        <a:xfrm>
          <a:off x="18656300" y="6619253"/>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60599</xdr:rowOff>
    </xdr:from>
    <xdr:to>
      <xdr:col>32</xdr:col>
      <xdr:colOff>238125</xdr:colOff>
      <xdr:row>38</xdr:row>
      <xdr:rowOff>162199</xdr:rowOff>
    </xdr:to>
    <xdr:sp macro="" textlink="">
      <xdr:nvSpPr>
        <xdr:cNvPr id="777" name="円/楕円 776"/>
        <xdr:cNvSpPr/>
      </xdr:nvSpPr>
      <xdr:spPr>
        <a:xfrm>
          <a:off x="221107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35368</xdr:rowOff>
    </xdr:from>
    <xdr:ext cx="469744" cy="259045"/>
    <xdr:sp macro="" textlink="">
      <xdr:nvSpPr>
        <xdr:cNvPr id="778" name="諸支出金該当値テキスト"/>
        <xdr:cNvSpPr txBox="1"/>
      </xdr:nvSpPr>
      <xdr:spPr>
        <a:xfrm>
          <a:off x="22212300" y="655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144404</xdr:rowOff>
    </xdr:from>
    <xdr:to>
      <xdr:col>31</xdr:col>
      <xdr:colOff>85725</xdr:colOff>
      <xdr:row>38</xdr:row>
      <xdr:rowOff>74554</xdr:rowOff>
    </xdr:to>
    <xdr:sp macro="" textlink="">
      <xdr:nvSpPr>
        <xdr:cNvPr id="779" name="円/楕円 778"/>
        <xdr:cNvSpPr/>
      </xdr:nvSpPr>
      <xdr:spPr>
        <a:xfrm>
          <a:off x="212725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91081</xdr:rowOff>
    </xdr:from>
    <xdr:ext cx="469744" cy="259045"/>
    <xdr:sp macro="" textlink="">
      <xdr:nvSpPr>
        <xdr:cNvPr id="780" name="テキスト ボックス 779"/>
        <xdr:cNvSpPr txBox="1"/>
      </xdr:nvSpPr>
      <xdr:spPr>
        <a:xfrm>
          <a:off x="21088427" y="62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69858</xdr:rowOff>
    </xdr:from>
    <xdr:to>
      <xdr:col>29</xdr:col>
      <xdr:colOff>568325</xdr:colOff>
      <xdr:row>38</xdr:row>
      <xdr:rowOff>8</xdr:rowOff>
    </xdr:to>
    <xdr:sp macro="" textlink="">
      <xdr:nvSpPr>
        <xdr:cNvPr id="781" name="円/楕円 780"/>
        <xdr:cNvSpPr/>
      </xdr:nvSpPr>
      <xdr:spPr>
        <a:xfrm>
          <a:off x="20383500" y="64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16535</xdr:rowOff>
    </xdr:from>
    <xdr:ext cx="469744" cy="259045"/>
    <xdr:sp macro="" textlink="">
      <xdr:nvSpPr>
        <xdr:cNvPr id="782" name="テキスト ボックス 781"/>
        <xdr:cNvSpPr txBox="1"/>
      </xdr:nvSpPr>
      <xdr:spPr>
        <a:xfrm>
          <a:off x="20199427" y="61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88878</xdr:rowOff>
    </xdr:from>
    <xdr:to>
      <xdr:col>28</xdr:col>
      <xdr:colOff>365125</xdr:colOff>
      <xdr:row>39</xdr:row>
      <xdr:rowOff>19028</xdr:rowOff>
    </xdr:to>
    <xdr:sp macro="" textlink="">
      <xdr:nvSpPr>
        <xdr:cNvPr id="783" name="円/楕円 782"/>
        <xdr:cNvSpPr/>
      </xdr:nvSpPr>
      <xdr:spPr>
        <a:xfrm>
          <a:off x="19494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10155</xdr:rowOff>
    </xdr:from>
    <xdr:ext cx="249299" cy="259045"/>
    <xdr:sp macro="" textlink="">
      <xdr:nvSpPr>
        <xdr:cNvPr id="784" name="テキスト ボックス 783"/>
        <xdr:cNvSpPr txBox="1"/>
      </xdr:nvSpPr>
      <xdr:spPr>
        <a:xfrm>
          <a:off x="19420649"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53353</xdr:rowOff>
    </xdr:from>
    <xdr:to>
      <xdr:col>27</xdr:col>
      <xdr:colOff>161925</xdr:colOff>
      <xdr:row>38</xdr:row>
      <xdr:rowOff>154953</xdr:rowOff>
    </xdr:to>
    <xdr:sp macro="" textlink="">
      <xdr:nvSpPr>
        <xdr:cNvPr id="785" name="円/楕円 784"/>
        <xdr:cNvSpPr/>
      </xdr:nvSpPr>
      <xdr:spPr>
        <a:xfrm>
          <a:off x="18605500" y="65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146080</xdr:rowOff>
    </xdr:from>
    <xdr:ext cx="469744" cy="259045"/>
    <xdr:sp macro="" textlink="">
      <xdr:nvSpPr>
        <xdr:cNvPr id="786" name="テキスト ボックス 785"/>
        <xdr:cNvSpPr txBox="1"/>
      </xdr:nvSpPr>
      <xdr:spPr>
        <a:xfrm>
          <a:off x="18421427" y="666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総務費</a:t>
          </a:r>
          <a:r>
            <a:rPr lang="ja-JP" altLang="ja-JP" sz="1100" b="0" i="0" baseline="0">
              <a:solidFill>
                <a:schemeClr val="dk1"/>
              </a:solidFill>
              <a:effectLst/>
              <a:latin typeface="+mn-lt"/>
              <a:ea typeface="+mn-ea"/>
              <a:cs typeface="+mn-cs"/>
            </a:rPr>
            <a:t>は住民一人当たり</a:t>
          </a:r>
          <a:r>
            <a:rPr lang="ja-JP" altLang="en-US" sz="1100" b="0" i="0" baseline="0">
              <a:solidFill>
                <a:schemeClr val="dk1"/>
              </a:solidFill>
              <a:effectLst/>
              <a:latin typeface="+mn-lt"/>
              <a:ea typeface="+mn-ea"/>
              <a:cs typeface="+mn-cs"/>
            </a:rPr>
            <a:t>４３８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９５２</a:t>
          </a:r>
          <a:r>
            <a:rPr lang="ja-JP" altLang="ja-JP" sz="1100" b="0" i="0" baseline="0">
              <a:solidFill>
                <a:schemeClr val="dk1"/>
              </a:solidFill>
              <a:effectLst/>
              <a:latin typeface="+mn-lt"/>
              <a:ea typeface="+mn-ea"/>
              <a:cs typeface="+mn-cs"/>
            </a:rPr>
            <a:t>円となっており、類似団体平均に比べ類似団体と比較して一人当たりコストが高い状況となっているが、２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消防負担金を消防費へ振替えたことにより減少となり、</a:t>
          </a:r>
          <a:r>
            <a:rPr lang="ja-JP" altLang="ja-JP" sz="1100" b="0" i="0" baseline="0">
              <a:solidFill>
                <a:schemeClr val="dk1"/>
              </a:solidFill>
              <a:effectLst/>
              <a:latin typeface="+mn-lt"/>
              <a:ea typeface="+mn-ea"/>
              <a:cs typeface="+mn-cs"/>
            </a:rPr>
            <a:t>前年度決算額と比較すると</a:t>
          </a:r>
          <a:r>
            <a:rPr lang="ja-JP" altLang="en-US" sz="1100" b="0" i="0" baseline="0">
              <a:solidFill>
                <a:schemeClr val="dk1"/>
              </a:solidFill>
              <a:effectLst/>
              <a:latin typeface="+mn-lt"/>
              <a:ea typeface="+mn-ea"/>
              <a:cs typeface="+mn-cs"/>
            </a:rPr>
            <a:t>▲２４．３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なっている。</a:t>
          </a:r>
          <a:r>
            <a:rPr lang="ja-JP" altLang="ja-JP" sz="1100" b="1" i="0" baseline="0">
              <a:solidFill>
                <a:schemeClr val="dk1"/>
              </a:solidFill>
              <a:effectLst/>
              <a:latin typeface="+mn-lt"/>
              <a:ea typeface="+mn-ea"/>
              <a:cs typeface="+mn-cs"/>
            </a:rPr>
            <a:t>農林水産業費</a:t>
          </a:r>
          <a:r>
            <a:rPr lang="ja-JP" altLang="ja-JP" sz="1100" b="0" i="0" baseline="0">
              <a:solidFill>
                <a:schemeClr val="dk1"/>
              </a:solidFill>
              <a:effectLst/>
              <a:latin typeface="+mn-lt"/>
              <a:ea typeface="+mn-ea"/>
              <a:cs typeface="+mn-cs"/>
            </a:rPr>
            <a:t>は住民一人当たり</a:t>
          </a:r>
          <a:r>
            <a:rPr lang="ja-JP" altLang="en-US" sz="1100" b="0" i="0" baseline="0">
              <a:solidFill>
                <a:schemeClr val="dk1"/>
              </a:solidFill>
              <a:effectLst/>
              <a:latin typeface="+mn-lt"/>
              <a:ea typeface="+mn-ea"/>
              <a:cs typeface="+mn-cs"/>
            </a:rPr>
            <a:t>２０７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５０６</a:t>
          </a:r>
          <a:r>
            <a:rPr lang="ja-JP" altLang="ja-JP" sz="1100" b="0" i="0" baseline="0">
              <a:solidFill>
                <a:schemeClr val="dk1"/>
              </a:solidFill>
              <a:effectLst/>
              <a:latin typeface="+mn-lt"/>
              <a:ea typeface="+mn-ea"/>
              <a:cs typeface="+mn-cs"/>
            </a:rPr>
            <a:t>円となっており類似団体平均に比べ類似団体と比較して一人当たりコストが高い状況となっているが、村は林業振興を主な政策として取り組んでおり、２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年度決算では林業振興費で１４６</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１１２千円、林業振興に支出していることが主な要因であり、今後も同水準で推移することが見込まれる。</a:t>
          </a:r>
          <a:r>
            <a:rPr lang="ja-JP" altLang="ja-JP" sz="1100" b="1" i="0" baseline="0">
              <a:solidFill>
                <a:schemeClr val="dk1"/>
              </a:solidFill>
              <a:effectLst/>
              <a:latin typeface="+mn-lt"/>
              <a:ea typeface="+mn-ea"/>
              <a:cs typeface="+mn-cs"/>
            </a:rPr>
            <a:t>土木費</a:t>
          </a:r>
          <a:r>
            <a:rPr lang="ja-JP" altLang="ja-JP" sz="1100" b="0" i="0" baseline="0">
              <a:solidFill>
                <a:schemeClr val="dk1"/>
              </a:solidFill>
              <a:effectLst/>
              <a:latin typeface="+mn-lt"/>
              <a:ea typeface="+mn-ea"/>
              <a:cs typeface="+mn-cs"/>
            </a:rPr>
            <a:t>は住民一人当たり２</a:t>
          </a:r>
          <a:r>
            <a:rPr lang="ja-JP" altLang="en-US" sz="1100" b="0" i="0" baseline="0">
              <a:solidFill>
                <a:schemeClr val="dk1"/>
              </a:solidFill>
              <a:effectLst/>
              <a:latin typeface="+mn-lt"/>
              <a:ea typeface="+mn-ea"/>
              <a:cs typeface="+mn-cs"/>
            </a:rPr>
            <a:t>８５</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６８３円</a:t>
          </a:r>
          <a:r>
            <a:rPr lang="ja-JP" altLang="ja-JP" sz="1100" b="0" i="0" baseline="0">
              <a:solidFill>
                <a:schemeClr val="dk1"/>
              </a:solidFill>
              <a:effectLst/>
              <a:latin typeface="+mn-lt"/>
              <a:ea typeface="+mn-ea"/>
              <a:cs typeface="+mn-cs"/>
            </a:rPr>
            <a:t>なっており、類似団体平均に比べ類似団体と比較して一人当たりコストが高い状況となっているが、これは</a:t>
          </a:r>
          <a:r>
            <a:rPr lang="ja-JP" altLang="en-US" sz="1100" b="0" i="0" baseline="0">
              <a:solidFill>
                <a:schemeClr val="dk1"/>
              </a:solidFill>
              <a:effectLst/>
              <a:latin typeface="+mn-lt"/>
              <a:ea typeface="+mn-ea"/>
              <a:cs typeface="+mn-cs"/>
            </a:rPr>
            <a:t>橋梁の耐震化工事による</a:t>
          </a:r>
          <a:r>
            <a:rPr lang="ja-JP" altLang="ja-JP" sz="1100" b="0" i="0" baseline="0">
              <a:solidFill>
                <a:schemeClr val="dk1"/>
              </a:solidFill>
              <a:effectLst/>
              <a:latin typeface="+mn-lt"/>
              <a:ea typeface="+mn-ea"/>
              <a:cs typeface="+mn-cs"/>
            </a:rPr>
            <a:t>普通建設事業費が増加していることによるためであ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、前年度決算と比較すると</a:t>
          </a:r>
          <a:r>
            <a:rPr lang="ja-JP" altLang="en-US" sz="1100" b="0" i="0" baseline="0">
              <a:solidFill>
                <a:schemeClr val="dk1"/>
              </a:solidFill>
              <a:effectLst/>
              <a:latin typeface="+mn-lt"/>
              <a:ea typeface="+mn-ea"/>
              <a:cs typeface="+mn-cs"/>
            </a:rPr>
            <a:t>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事業完了に伴い今後は減少で推移することが見込まれる。</a:t>
          </a:r>
          <a:r>
            <a:rPr lang="ja-JP" altLang="ja-JP" sz="1100" b="1"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は住民一人当たり</a:t>
          </a:r>
          <a:r>
            <a:rPr lang="ja-JP" altLang="en-US" sz="1100" b="0" i="0" baseline="0">
              <a:solidFill>
                <a:schemeClr val="dk1"/>
              </a:solidFill>
              <a:effectLst/>
              <a:latin typeface="+mn-lt"/>
              <a:ea typeface="+mn-ea"/>
              <a:cs typeface="+mn-cs"/>
            </a:rPr>
            <a:t>２１８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６８４円</a:t>
          </a:r>
          <a:r>
            <a:rPr lang="ja-JP" altLang="ja-JP" sz="1100" b="0" i="0" baseline="0">
              <a:solidFill>
                <a:schemeClr val="dk1"/>
              </a:solidFill>
              <a:effectLst/>
              <a:latin typeface="+mn-lt"/>
              <a:ea typeface="+mn-ea"/>
              <a:cs typeface="+mn-cs"/>
            </a:rPr>
            <a:t>となっており、類似団体平均に比べ類似団体と比較して一人当たりコストが高い状況となっているが、</a:t>
          </a:r>
          <a:r>
            <a:rPr lang="ja-JP" altLang="ja-JP" sz="1100">
              <a:solidFill>
                <a:schemeClr val="dk1"/>
              </a:solidFill>
              <a:effectLst/>
              <a:latin typeface="+mn-lt"/>
              <a:ea typeface="+mn-ea"/>
              <a:cs typeface="+mn-cs"/>
            </a:rPr>
            <a:t>臨時財政対策債、</a:t>
          </a:r>
          <a:r>
            <a:rPr lang="ja-JP" altLang="ja-JP" sz="1100" b="0" i="0" baseline="0">
              <a:solidFill>
                <a:schemeClr val="dk1"/>
              </a:solidFill>
              <a:effectLst/>
              <a:latin typeface="+mn-lt"/>
              <a:ea typeface="+mn-ea"/>
              <a:cs typeface="+mn-cs"/>
            </a:rPr>
            <a:t>小規模多機能施設建設等大型ハード事業分の</a:t>
          </a:r>
          <a:r>
            <a:rPr lang="ja-JP" altLang="ja-JP" sz="1100">
              <a:solidFill>
                <a:schemeClr val="dk1"/>
              </a:solidFill>
              <a:effectLst/>
              <a:latin typeface="+mn-lt"/>
              <a:ea typeface="+mn-ea"/>
              <a:cs typeface="+mn-cs"/>
            </a:rPr>
            <a:t>償還開始が主な要因であり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前年度決算と比較すると</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増となっている。今後も</a:t>
          </a:r>
          <a:r>
            <a:rPr lang="ja-JP" altLang="ja-JP" sz="1100" b="0" i="0" baseline="0">
              <a:solidFill>
                <a:schemeClr val="dk1"/>
              </a:solidFill>
              <a:effectLst/>
              <a:latin typeface="+mn-lt"/>
              <a:ea typeface="+mn-ea"/>
              <a:cs typeface="+mn-cs"/>
            </a:rPr>
            <a:t>臨時財政対策債、大型事業の起債起債</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予定していることから、今まで同様、計画的かつ合理的な起債発行に努め引き続き水準を抑える。</a:t>
          </a:r>
          <a:endParaRPr lang="ja-JP" altLang="ja-JP">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普通交付税額及び臨時財政対策債の減により標準財政規模が昨年度よりも小さくなったことから基金残高の標準財政規模比が減となった。また実質収支額は事業の執行残の影響により</a:t>
          </a:r>
          <a:r>
            <a:rPr lang="ja-JP" altLang="en-US" sz="1100">
              <a:solidFill>
                <a:schemeClr val="dk1"/>
              </a:solidFill>
              <a:effectLst/>
              <a:latin typeface="+mn-lt"/>
              <a:ea typeface="+mn-ea"/>
              <a:cs typeface="+mn-cs"/>
            </a:rPr>
            <a:t>前年度よりも減少となっ</a:t>
          </a:r>
          <a:r>
            <a:rPr lang="ja-JP" altLang="ja-JP" sz="1100">
              <a:solidFill>
                <a:schemeClr val="dk1"/>
              </a:solidFill>
              <a:effectLst/>
              <a:latin typeface="+mn-lt"/>
              <a:ea typeface="+mn-ea"/>
              <a:cs typeface="+mn-cs"/>
            </a:rPr>
            <a:t>た。今後も、歳入の確保に努めるとともに、歳入に見合った歳出の方針のもと、財政の健全化に努める。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普通交付税額及び臨時財政対策債の減により標準財政規模が昨年度よりも小さくなったこと、また黒字額についても</a:t>
          </a:r>
          <a:r>
            <a:rPr lang="ja-JP" altLang="en-US" sz="1100">
              <a:solidFill>
                <a:schemeClr val="dk1"/>
              </a:solidFill>
              <a:effectLst/>
              <a:latin typeface="+mn-lt"/>
              <a:ea typeface="+mn-ea"/>
              <a:cs typeface="+mn-cs"/>
            </a:rPr>
            <a:t>特に一般会計の実質収支が減少したこと</a:t>
          </a:r>
          <a:r>
            <a:rPr lang="ja-JP" altLang="ja-JP" sz="1100">
              <a:solidFill>
                <a:schemeClr val="dk1"/>
              </a:solidFill>
              <a:effectLst/>
              <a:latin typeface="+mn-lt"/>
              <a:ea typeface="+mn-ea"/>
              <a:cs typeface="+mn-cs"/>
            </a:rPr>
            <a:t>から黒字額割合は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した。会計全体において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各特別会計の実質収支が</a:t>
          </a:r>
          <a:r>
            <a:rPr lang="ja-JP" altLang="en-US" sz="1100">
              <a:solidFill>
                <a:schemeClr val="dk1"/>
              </a:solidFill>
              <a:effectLst/>
              <a:latin typeface="+mn-lt"/>
              <a:ea typeface="+mn-ea"/>
              <a:cs typeface="+mn-cs"/>
            </a:rPr>
            <a:t>ほぼ例年並みであり</a:t>
          </a:r>
          <a:r>
            <a:rPr lang="ja-JP" altLang="ja-JP" sz="1100">
              <a:solidFill>
                <a:schemeClr val="dk1"/>
              </a:solidFill>
              <a:effectLst/>
              <a:latin typeface="+mn-lt"/>
              <a:ea typeface="+mn-ea"/>
              <a:cs typeface="+mn-cs"/>
            </a:rPr>
            <a:t>一般会計の実質収支割合が</a:t>
          </a:r>
          <a:r>
            <a:rPr lang="ja-JP" altLang="en-US" sz="1100">
              <a:solidFill>
                <a:schemeClr val="dk1"/>
              </a:solidFill>
              <a:effectLst/>
              <a:latin typeface="+mn-lt"/>
              <a:ea typeface="+mn-ea"/>
              <a:cs typeface="+mn-cs"/>
            </a:rPr>
            <a:t>減少した分全体的な割合が落ちたと考える</a:t>
          </a:r>
          <a:r>
            <a:rPr lang="ja-JP" altLang="ja-JP" sz="1100">
              <a:solidFill>
                <a:schemeClr val="dk1"/>
              </a:solidFill>
              <a:effectLst/>
              <a:latin typeface="+mn-lt"/>
              <a:ea typeface="+mn-ea"/>
              <a:cs typeface="+mn-cs"/>
            </a:rPr>
            <a:t>。一般会計からの繰入金により赤字になることなく推移しているが、</a:t>
          </a:r>
          <a:r>
            <a:rPr lang="ja-JP" altLang="en-US" sz="1100">
              <a:solidFill>
                <a:schemeClr val="dk1"/>
              </a:solidFill>
              <a:effectLst/>
              <a:latin typeface="+mn-lt"/>
              <a:ea typeface="+mn-ea"/>
              <a:cs typeface="+mn-cs"/>
            </a:rPr>
            <a:t>今後においても</a:t>
          </a:r>
          <a:r>
            <a:rPr lang="ja-JP" altLang="ja-JP" sz="1100">
              <a:solidFill>
                <a:schemeClr val="dk1"/>
              </a:solidFill>
              <a:effectLst/>
              <a:latin typeface="+mn-lt"/>
              <a:ea typeface="+mn-ea"/>
              <a:cs typeface="+mn-cs"/>
            </a:rPr>
            <a:t>各会計においては繰入金が大きくならないよう歳入の確保や歳出の削減に努めており、今後においても各会計とも一層の財政健全化を図る。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AO35" sqref="AO35:BC3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2706857</v>
      </c>
      <c r="BO4" s="381"/>
      <c r="BP4" s="381"/>
      <c r="BQ4" s="381"/>
      <c r="BR4" s="381"/>
      <c r="BS4" s="381"/>
      <c r="BT4" s="381"/>
      <c r="BU4" s="382"/>
      <c r="BV4" s="380">
        <v>2475740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2638187</v>
      </c>
      <c r="BO5" s="418"/>
      <c r="BP5" s="418"/>
      <c r="BQ5" s="418"/>
      <c r="BR5" s="418"/>
      <c r="BS5" s="418"/>
      <c r="BT5" s="418"/>
      <c r="BU5" s="419"/>
      <c r="BV5" s="417">
        <v>2394802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91.5</v>
      </c>
      <c r="CU5" s="415"/>
      <c r="CV5" s="415"/>
      <c r="CW5" s="415"/>
      <c r="CX5" s="415"/>
      <c r="CY5" s="415"/>
      <c r="CZ5" s="415"/>
      <c r="DA5" s="416"/>
      <c r="DB5" s="414">
        <v>88.7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68670</v>
      </c>
      <c r="BO6" s="418"/>
      <c r="BP6" s="418"/>
      <c r="BQ6" s="418"/>
      <c r="BR6" s="418"/>
      <c r="BS6" s="418"/>
      <c r="BT6" s="418"/>
      <c r="BU6" s="419"/>
      <c r="BV6" s="417">
        <v>80938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95.3</v>
      </c>
      <c r="CU6" s="455"/>
      <c r="CV6" s="455"/>
      <c r="CW6" s="455"/>
      <c r="CX6" s="455"/>
      <c r="CY6" s="455"/>
      <c r="CZ6" s="455"/>
      <c r="DA6" s="456"/>
      <c r="DB6" s="454">
        <v>93.6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150</v>
      </c>
      <c r="BO7" s="418"/>
      <c r="BP7" s="418"/>
      <c r="BQ7" s="418"/>
      <c r="BR7" s="418"/>
      <c r="BS7" s="418"/>
      <c r="BT7" s="418"/>
      <c r="BU7" s="419"/>
      <c r="BV7" s="417">
        <v>1434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1652918</v>
      </c>
      <c r="CU7" s="418"/>
      <c r="CV7" s="418"/>
      <c r="CW7" s="418"/>
      <c r="CX7" s="418"/>
      <c r="CY7" s="418"/>
      <c r="CZ7" s="418"/>
      <c r="DA7" s="419"/>
      <c r="DB7" s="417">
        <v>1722079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68520</v>
      </c>
      <c r="BO8" s="418"/>
      <c r="BP8" s="418"/>
      <c r="BQ8" s="418"/>
      <c r="BR8" s="418"/>
      <c r="BS8" s="418"/>
      <c r="BT8" s="418"/>
      <c r="BU8" s="419"/>
      <c r="BV8" s="417">
        <v>79504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1211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-10984</v>
      </c>
      <c r="BO9" s="418"/>
      <c r="BP9" s="418"/>
      <c r="BQ9" s="418"/>
      <c r="BR9" s="418"/>
      <c r="BS9" s="418"/>
      <c r="BT9" s="418"/>
      <c r="BU9" s="419"/>
      <c r="BV9" s="417">
        <v>4375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13.8</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1394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118</v>
      </c>
      <c r="BO10" s="418"/>
      <c r="BP10" s="418"/>
      <c r="BQ10" s="418"/>
      <c r="BR10" s="418"/>
      <c r="BS10" s="418"/>
      <c r="BT10" s="418"/>
      <c r="BU10" s="419"/>
      <c r="BV10" s="417">
        <v>33097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1258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100930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1114</v>
      </c>
      <c r="S13" s="499"/>
      <c r="T13" s="499"/>
      <c r="U13" s="499"/>
      <c r="V13" s="500"/>
      <c r="W13" s="433" t="s">
        <v>125</v>
      </c>
      <c r="X13" s="434"/>
      <c r="Y13" s="434"/>
      <c r="Z13" s="434"/>
      <c r="AA13" s="434"/>
      <c r="AB13" s="424"/>
      <c r="AC13" s="468">
        <v>66</v>
      </c>
      <c r="AD13" s="469"/>
      <c r="AE13" s="469"/>
      <c r="AF13" s="469"/>
      <c r="AG13" s="508"/>
      <c r="AH13" s="468">
        <v>76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-111796</v>
      </c>
      <c r="BO13" s="418"/>
      <c r="BP13" s="418"/>
      <c r="BQ13" s="418"/>
      <c r="BR13" s="418"/>
      <c r="BS13" s="418"/>
      <c r="BT13" s="418"/>
      <c r="BU13" s="419"/>
      <c r="BV13" s="417">
        <v>37472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1242</v>
      </c>
      <c r="S14" s="499"/>
      <c r="T14" s="499"/>
      <c r="U14" s="499"/>
      <c r="V14" s="500"/>
      <c r="W14" s="407"/>
      <c r="X14" s="408"/>
      <c r="Y14" s="408"/>
      <c r="Z14" s="408"/>
      <c r="AA14" s="408"/>
      <c r="AB14" s="397"/>
      <c r="AC14" s="501">
        <v>8.9</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15</v>
      </c>
      <c r="CU14" s="513"/>
      <c r="CV14" s="513"/>
      <c r="CW14" s="513"/>
      <c r="CX14" s="513"/>
      <c r="CY14" s="513"/>
      <c r="CZ14" s="513"/>
      <c r="DA14" s="514"/>
      <c r="DB14" s="512">
        <v>7.7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1128</v>
      </c>
      <c r="S15" s="499"/>
      <c r="T15" s="499"/>
      <c r="U15" s="499"/>
      <c r="V15" s="500"/>
      <c r="W15" s="433" t="s">
        <v>132</v>
      </c>
      <c r="X15" s="434"/>
      <c r="Y15" s="434"/>
      <c r="Z15" s="434"/>
      <c r="AA15" s="434"/>
      <c r="AB15" s="424"/>
      <c r="AC15" s="468">
        <v>69</v>
      </c>
      <c r="AD15" s="469"/>
      <c r="AE15" s="469"/>
      <c r="AF15" s="469"/>
      <c r="AG15" s="508"/>
      <c r="AH15" s="468">
        <v>241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313536</v>
      </c>
      <c r="BO15" s="381"/>
      <c r="BP15" s="381"/>
      <c r="BQ15" s="381"/>
      <c r="BR15" s="381"/>
      <c r="BS15" s="381"/>
      <c r="BT15" s="381"/>
      <c r="BU15" s="382"/>
      <c r="BV15" s="380">
        <v>308669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9.3000000000000007</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1501575</v>
      </c>
      <c r="BO16" s="418"/>
      <c r="BP16" s="418"/>
      <c r="BQ16" s="418"/>
      <c r="BR16" s="418"/>
      <c r="BS16" s="418"/>
      <c r="BT16" s="418"/>
      <c r="BU16" s="419"/>
      <c r="BV16" s="417">
        <v>1545606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607</v>
      </c>
      <c r="AD17" s="469"/>
      <c r="AE17" s="469"/>
      <c r="AF17" s="469"/>
      <c r="AG17" s="508"/>
      <c r="AH17" s="468">
        <v>534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399300</v>
      </c>
      <c r="BO17" s="418"/>
      <c r="BP17" s="418"/>
      <c r="BQ17" s="418"/>
      <c r="BR17" s="418"/>
      <c r="BS17" s="418"/>
      <c r="BT17" s="418"/>
      <c r="BU17" s="419"/>
      <c r="BV17" s="417">
        <v>393592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571.41</v>
      </c>
      <c r="M18" s="530"/>
      <c r="N18" s="530"/>
      <c r="O18" s="530"/>
      <c r="P18" s="530"/>
      <c r="Q18" s="530"/>
      <c r="R18" s="531"/>
      <c r="S18" s="531"/>
      <c r="T18" s="531"/>
      <c r="U18" s="531"/>
      <c r="V18" s="532"/>
      <c r="W18" s="435"/>
      <c r="X18" s="436"/>
      <c r="Y18" s="436"/>
      <c r="Z18" s="436"/>
      <c r="AA18" s="436"/>
      <c r="AB18" s="427"/>
      <c r="AC18" s="533">
        <v>81.8</v>
      </c>
      <c r="AD18" s="534"/>
      <c r="AE18" s="534"/>
      <c r="AF18" s="534"/>
      <c r="AG18" s="535"/>
      <c r="AH18" s="533">
        <v>62.7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1524346</v>
      </c>
      <c r="BO18" s="418"/>
      <c r="BP18" s="418"/>
      <c r="BQ18" s="418"/>
      <c r="BR18" s="418"/>
      <c r="BS18" s="418"/>
      <c r="BT18" s="418"/>
      <c r="BU18" s="419"/>
      <c r="BV18" s="417">
        <v>1532608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1987426</v>
      </c>
      <c r="BO19" s="418"/>
      <c r="BP19" s="418"/>
      <c r="BQ19" s="418"/>
      <c r="BR19" s="418"/>
      <c r="BS19" s="418"/>
      <c r="BT19" s="418"/>
      <c r="BU19" s="419"/>
      <c r="BV19" s="417">
        <v>1946905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704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3" t="s">
        <v>152</v>
      </c>
      <c r="AI22" s="434"/>
      <c r="AJ22" s="434"/>
      <c r="AK22" s="434"/>
      <c r="AL22" s="424"/>
      <c r="AM22" s="573" t="s">
        <v>153</v>
      </c>
      <c r="AN22" s="574"/>
      <c r="AO22" s="574"/>
      <c r="AP22" s="574"/>
      <c r="AQ22" s="574"/>
      <c r="AR22" s="575"/>
      <c r="AS22" s="556" t="s">
        <v>150</v>
      </c>
      <c r="AT22" s="557"/>
      <c r="AU22" s="557"/>
      <c r="AV22" s="557"/>
      <c r="AW22" s="557"/>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6"/>
      <c r="AN23" s="577"/>
      <c r="AO23" s="577"/>
      <c r="AP23" s="577"/>
      <c r="AQ23" s="577"/>
      <c r="AR23" s="578"/>
      <c r="AS23" s="559"/>
      <c r="AT23" s="560"/>
      <c r="AU23" s="560"/>
      <c r="AV23" s="560"/>
      <c r="AW23" s="560"/>
      <c r="AX23" s="580"/>
      <c r="AY23" s="377" t="s">
        <v>154</v>
      </c>
      <c r="AZ23" s="378"/>
      <c r="BA23" s="378"/>
      <c r="BB23" s="378"/>
      <c r="BC23" s="378"/>
      <c r="BD23" s="378"/>
      <c r="BE23" s="378"/>
      <c r="BF23" s="378"/>
      <c r="BG23" s="378"/>
      <c r="BH23" s="378"/>
      <c r="BI23" s="378"/>
      <c r="BJ23" s="378"/>
      <c r="BK23" s="378"/>
      <c r="BL23" s="378"/>
      <c r="BM23" s="379"/>
      <c r="BN23" s="417">
        <v>3094821</v>
      </c>
      <c r="BO23" s="418"/>
      <c r="BP23" s="418"/>
      <c r="BQ23" s="418"/>
      <c r="BR23" s="418"/>
      <c r="BS23" s="418"/>
      <c r="BT23" s="418"/>
      <c r="BU23" s="419"/>
      <c r="BV23" s="417">
        <v>3106076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6480</v>
      </c>
      <c r="R24" s="469"/>
      <c r="S24" s="469"/>
      <c r="T24" s="469"/>
      <c r="U24" s="469"/>
      <c r="V24" s="508"/>
      <c r="W24" s="563"/>
      <c r="X24" s="551"/>
      <c r="Y24" s="552"/>
      <c r="Z24" s="467" t="s">
        <v>156</v>
      </c>
      <c r="AA24" s="447"/>
      <c r="AB24" s="447"/>
      <c r="AC24" s="447"/>
      <c r="AD24" s="447"/>
      <c r="AE24" s="447"/>
      <c r="AF24" s="447"/>
      <c r="AG24" s="448"/>
      <c r="AH24" s="468">
        <v>48</v>
      </c>
      <c r="AI24" s="469"/>
      <c r="AJ24" s="469"/>
      <c r="AK24" s="469"/>
      <c r="AL24" s="508"/>
      <c r="AM24" s="468">
        <v>149184</v>
      </c>
      <c r="AN24" s="469"/>
      <c r="AO24" s="469"/>
      <c r="AP24" s="469"/>
      <c r="AQ24" s="469"/>
      <c r="AR24" s="508"/>
      <c r="AS24" s="468">
        <v>3108</v>
      </c>
      <c r="AT24" s="469"/>
      <c r="AU24" s="469"/>
      <c r="AV24" s="469"/>
      <c r="AW24" s="469"/>
      <c r="AX24" s="470"/>
      <c r="AY24" s="581" t="s">
        <v>157</v>
      </c>
      <c r="AZ24" s="582"/>
      <c r="BA24" s="582"/>
      <c r="BB24" s="582"/>
      <c r="BC24" s="582"/>
      <c r="BD24" s="582"/>
      <c r="BE24" s="582"/>
      <c r="BF24" s="582"/>
      <c r="BG24" s="582"/>
      <c r="BH24" s="582"/>
      <c r="BI24" s="582"/>
      <c r="BJ24" s="582"/>
      <c r="BK24" s="582"/>
      <c r="BL24" s="582"/>
      <c r="BM24" s="583"/>
      <c r="BN24" s="417">
        <v>2929238</v>
      </c>
      <c r="BO24" s="418"/>
      <c r="BP24" s="418"/>
      <c r="BQ24" s="418"/>
      <c r="BR24" s="418"/>
      <c r="BS24" s="418"/>
      <c r="BT24" s="418"/>
      <c r="BU24" s="419"/>
      <c r="BV24" s="417">
        <v>2907400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5620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168690</v>
      </c>
      <c r="BO25" s="381"/>
      <c r="BP25" s="381"/>
      <c r="BQ25" s="381"/>
      <c r="BR25" s="381"/>
      <c r="BS25" s="381"/>
      <c r="BT25" s="381"/>
      <c r="BU25" s="382"/>
      <c r="BV25" s="380">
        <v>131130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5390</v>
      </c>
      <c r="R26" s="469"/>
      <c r="S26" s="469"/>
      <c r="T26" s="469"/>
      <c r="U26" s="469"/>
      <c r="V26" s="508"/>
      <c r="W26" s="563"/>
      <c r="X26" s="551"/>
      <c r="Y26" s="552"/>
      <c r="Z26" s="467" t="s">
        <v>162</v>
      </c>
      <c r="AA26" s="587"/>
      <c r="AB26" s="587"/>
      <c r="AC26" s="587"/>
      <c r="AD26" s="587"/>
      <c r="AE26" s="587"/>
      <c r="AF26" s="587"/>
      <c r="AG26" s="588"/>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2250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4" t="s">
        <v>122</v>
      </c>
      <c r="BO27" s="585"/>
      <c r="BP27" s="585"/>
      <c r="BQ27" s="585"/>
      <c r="BR27" s="585"/>
      <c r="BS27" s="585"/>
      <c r="BT27" s="585"/>
      <c r="BU27" s="586"/>
      <c r="BV27" s="584" t="s">
        <v>122</v>
      </c>
      <c r="BW27" s="585"/>
      <c r="BX27" s="585"/>
      <c r="BY27" s="585"/>
      <c r="BZ27" s="585"/>
      <c r="CA27" s="585"/>
      <c r="CB27" s="585"/>
      <c r="CC27" s="586"/>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1700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817758</v>
      </c>
      <c r="BO28" s="381"/>
      <c r="BP28" s="381"/>
      <c r="BQ28" s="381"/>
      <c r="BR28" s="381"/>
      <c r="BS28" s="381"/>
      <c r="BT28" s="381"/>
      <c r="BU28" s="382"/>
      <c r="BV28" s="380">
        <v>918570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6</v>
      </c>
      <c r="M29" s="469"/>
      <c r="N29" s="469"/>
      <c r="O29" s="469"/>
      <c r="P29" s="508"/>
      <c r="Q29" s="468">
        <v>1400</v>
      </c>
      <c r="R29" s="469"/>
      <c r="S29" s="469"/>
      <c r="T29" s="469"/>
      <c r="U29" s="469"/>
      <c r="V29" s="508"/>
      <c r="W29" s="564"/>
      <c r="X29" s="565"/>
      <c r="Y29" s="566"/>
      <c r="Z29" s="467" t="s">
        <v>172</v>
      </c>
      <c r="AA29" s="447"/>
      <c r="AB29" s="447"/>
      <c r="AC29" s="447"/>
      <c r="AD29" s="447"/>
      <c r="AE29" s="447"/>
      <c r="AF29" s="447"/>
      <c r="AG29" s="448"/>
      <c r="AH29" s="468">
        <v>48</v>
      </c>
      <c r="AI29" s="469"/>
      <c r="AJ29" s="469"/>
      <c r="AK29" s="469"/>
      <c r="AL29" s="508"/>
      <c r="AM29" s="468">
        <v>149184</v>
      </c>
      <c r="AN29" s="469"/>
      <c r="AO29" s="469"/>
      <c r="AP29" s="469"/>
      <c r="AQ29" s="469"/>
      <c r="AR29" s="508"/>
      <c r="AS29" s="468">
        <v>3108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189636</v>
      </c>
      <c r="BO29" s="418"/>
      <c r="BP29" s="418"/>
      <c r="BQ29" s="418"/>
      <c r="BR29" s="418"/>
      <c r="BS29" s="418"/>
      <c r="BT29" s="418"/>
      <c r="BU29" s="419"/>
      <c r="BV29" s="417">
        <v>189636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1" t="s">
        <v>175</v>
      </c>
      <c r="BD30" s="582"/>
      <c r="BE30" s="582"/>
      <c r="BF30" s="582"/>
      <c r="BG30" s="582"/>
      <c r="BH30" s="582"/>
      <c r="BI30" s="582"/>
      <c r="BJ30" s="582"/>
      <c r="BK30" s="582"/>
      <c r="BL30" s="582"/>
      <c r="BM30" s="583"/>
      <c r="BN30" s="584">
        <v>508052</v>
      </c>
      <c r="BO30" s="585"/>
      <c r="BP30" s="585"/>
      <c r="BQ30" s="585"/>
      <c r="BR30" s="585"/>
      <c r="BS30" s="585"/>
      <c r="BT30" s="585"/>
      <c r="BU30" s="586"/>
      <c r="BV30" s="584">
        <v>557098</v>
      </c>
      <c r="BW30" s="585"/>
      <c r="BX30" s="585"/>
      <c r="BY30" s="585"/>
      <c r="BZ30" s="585"/>
      <c r="CA30" s="585"/>
      <c r="CB30" s="585"/>
      <c r="CC30" s="58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富良野広域連合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村立診療所特別会計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上川教育研修センター</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占冠村歯科診療所事業特別会計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B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536</v>
      </c>
      <c r="D34" s="1184"/>
      <c r="E34" s="1185"/>
      <c r="F34" s="32">
        <v>3.29</v>
      </c>
      <c r="G34" s="33">
        <v>2.15</v>
      </c>
      <c r="H34" s="33">
        <v>2.59</v>
      </c>
      <c r="I34" s="33">
        <v>4.33</v>
      </c>
      <c r="J34" s="34">
        <v>3.83</v>
      </c>
      <c r="K34" s="22"/>
      <c r="L34" s="22"/>
      <c r="M34" s="22"/>
      <c r="N34" s="22"/>
      <c r="O34" s="22"/>
      <c r="P34" s="22"/>
    </row>
    <row r="35" spans="1:16" ht="39" customHeight="1">
      <c r="A35" s="22"/>
      <c r="B35" s="35"/>
      <c r="C35" s="1178" t="s">
        <v>537</v>
      </c>
      <c r="D35" s="1179"/>
      <c r="E35" s="1180"/>
      <c r="F35" s="36">
        <v>0.59</v>
      </c>
      <c r="G35" s="37">
        <v>0.63</v>
      </c>
      <c r="H35" s="37">
        <v>0.82</v>
      </c>
      <c r="I35" s="37">
        <v>0.39</v>
      </c>
      <c r="J35" s="38">
        <v>0.42</v>
      </c>
      <c r="K35" s="22"/>
      <c r="L35" s="22"/>
      <c r="M35" s="22"/>
      <c r="N35" s="22"/>
      <c r="O35" s="22"/>
      <c r="P35" s="22"/>
    </row>
    <row r="36" spans="1:16" ht="39" customHeight="1">
      <c r="A36" s="22"/>
      <c r="B36" s="35"/>
      <c r="C36" s="1178" t="s">
        <v>538</v>
      </c>
      <c r="D36" s="1179"/>
      <c r="E36" s="1180"/>
      <c r="F36" s="36">
        <v>0.21</v>
      </c>
      <c r="G36" s="37">
        <v>0.11</v>
      </c>
      <c r="H36" s="37">
        <v>0.27</v>
      </c>
      <c r="I36" s="37">
        <v>0.08</v>
      </c>
      <c r="J36" s="38">
        <v>0.19</v>
      </c>
      <c r="K36" s="22"/>
      <c r="L36" s="22"/>
      <c r="M36" s="22"/>
      <c r="N36" s="22"/>
      <c r="O36" s="22"/>
      <c r="P36" s="22"/>
    </row>
    <row r="37" spans="1:16" ht="39" customHeight="1">
      <c r="A37" s="22"/>
      <c r="B37" s="35"/>
      <c r="C37" s="1178" t="s">
        <v>539</v>
      </c>
      <c r="D37" s="1179"/>
      <c r="E37" s="1180"/>
      <c r="F37" s="36">
        <v>0.42</v>
      </c>
      <c r="G37" s="37">
        <v>0.6</v>
      </c>
      <c r="H37" s="37">
        <v>0.56999999999999995</v>
      </c>
      <c r="I37" s="37">
        <v>0.56000000000000005</v>
      </c>
      <c r="J37" s="38">
        <v>0.17</v>
      </c>
      <c r="K37" s="22"/>
      <c r="L37" s="22"/>
      <c r="M37" s="22"/>
      <c r="N37" s="22"/>
      <c r="O37" s="22"/>
      <c r="P37" s="22"/>
    </row>
    <row r="38" spans="1:16" ht="39" customHeight="1">
      <c r="A38" s="22"/>
      <c r="B38" s="35"/>
      <c r="C38" s="1178" t="s">
        <v>540</v>
      </c>
      <c r="D38" s="1179"/>
      <c r="E38" s="1180"/>
      <c r="F38" s="36">
        <v>0.22</v>
      </c>
      <c r="G38" s="37">
        <v>0.23</v>
      </c>
      <c r="H38" s="37">
        <v>0.18</v>
      </c>
      <c r="I38" s="37">
        <v>0.24</v>
      </c>
      <c r="J38" s="38">
        <v>0.15</v>
      </c>
      <c r="K38" s="22"/>
      <c r="L38" s="22"/>
      <c r="M38" s="22"/>
      <c r="N38" s="22"/>
      <c r="O38" s="22"/>
      <c r="P38" s="22"/>
    </row>
    <row r="39" spans="1:16" ht="39" customHeight="1">
      <c r="A39" s="22"/>
      <c r="B39" s="35"/>
      <c r="C39" s="1178" t="s">
        <v>541</v>
      </c>
      <c r="D39" s="1179"/>
      <c r="E39" s="1180"/>
      <c r="F39" s="36">
        <v>0.18</v>
      </c>
      <c r="G39" s="37">
        <v>0.15</v>
      </c>
      <c r="H39" s="37">
        <v>0.11</v>
      </c>
      <c r="I39" s="37">
        <v>0.11</v>
      </c>
      <c r="J39" s="38">
        <v>0.1</v>
      </c>
      <c r="K39" s="22"/>
      <c r="L39" s="22"/>
      <c r="M39" s="22"/>
      <c r="N39" s="22"/>
      <c r="O39" s="22"/>
      <c r="P39" s="22"/>
    </row>
    <row r="40" spans="1:16" ht="39" customHeight="1">
      <c r="A40" s="22"/>
      <c r="B40" s="35"/>
      <c r="C40" s="1178" t="s">
        <v>542</v>
      </c>
      <c r="D40" s="1179"/>
      <c r="E40" s="1180"/>
      <c r="F40" s="36">
        <v>0.06</v>
      </c>
      <c r="G40" s="37">
        <v>0.1</v>
      </c>
      <c r="H40" s="37">
        <v>0.13</v>
      </c>
      <c r="I40" s="37">
        <v>0.2</v>
      </c>
      <c r="J40" s="38">
        <v>0.1</v>
      </c>
      <c r="K40" s="22"/>
      <c r="L40" s="22"/>
      <c r="M40" s="22"/>
      <c r="N40" s="22"/>
      <c r="O40" s="22"/>
      <c r="P40" s="22"/>
    </row>
    <row r="41" spans="1:16" ht="39" customHeight="1">
      <c r="A41" s="22"/>
      <c r="B41" s="35"/>
      <c r="C41" s="1178" t="s">
        <v>543</v>
      </c>
      <c r="D41" s="1179"/>
      <c r="E41" s="1180"/>
      <c r="F41" s="36">
        <v>0.01</v>
      </c>
      <c r="G41" s="37">
        <v>0</v>
      </c>
      <c r="H41" s="37">
        <v>0.02</v>
      </c>
      <c r="I41" s="37">
        <v>0.04</v>
      </c>
      <c r="J41" s="38">
        <v>0.03</v>
      </c>
      <c r="K41" s="22"/>
      <c r="L41" s="22"/>
      <c r="M41" s="22"/>
      <c r="N41" s="22"/>
      <c r="O41" s="22"/>
      <c r="P41" s="22"/>
    </row>
    <row r="42" spans="1:16" ht="39" customHeight="1">
      <c r="A42" s="22"/>
      <c r="B42" s="39"/>
      <c r="C42" s="1178" t="s">
        <v>544</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545</v>
      </c>
      <c r="D43" s="1182"/>
      <c r="E43" s="1183"/>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35"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258</v>
      </c>
      <c r="L45" s="60">
        <v>237</v>
      </c>
      <c r="M45" s="60">
        <v>239</v>
      </c>
      <c r="N45" s="60">
        <v>248</v>
      </c>
      <c r="O45" s="61">
        <v>275</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56</v>
      </c>
      <c r="L48" s="64">
        <v>56</v>
      </c>
      <c r="M48" s="64">
        <v>59</v>
      </c>
      <c r="N48" s="64">
        <v>65</v>
      </c>
      <c r="O48" s="65">
        <v>61</v>
      </c>
      <c r="P48" s="48"/>
      <c r="Q48" s="48"/>
      <c r="R48" s="48"/>
      <c r="S48" s="48"/>
      <c r="T48" s="48"/>
      <c r="U48" s="48"/>
    </row>
    <row r="49" spans="1:21" ht="30.75" customHeight="1">
      <c r="A49" s="48"/>
      <c r="B49" s="1196"/>
      <c r="C49" s="1197"/>
      <c r="D49" s="62"/>
      <c r="E49" s="1188" t="s">
        <v>16</v>
      </c>
      <c r="F49" s="1188"/>
      <c r="G49" s="1188"/>
      <c r="H49" s="1188"/>
      <c r="I49" s="1188"/>
      <c r="J49" s="1189"/>
      <c r="K49" s="63">
        <v>19</v>
      </c>
      <c r="L49" s="64">
        <v>16</v>
      </c>
      <c r="M49" s="64">
        <v>16</v>
      </c>
      <c r="N49" s="64">
        <v>17</v>
      </c>
      <c r="O49" s="65">
        <v>17</v>
      </c>
      <c r="P49" s="48"/>
      <c r="Q49" s="48"/>
      <c r="R49" s="48"/>
      <c r="S49" s="48"/>
      <c r="T49" s="48"/>
      <c r="U49" s="48"/>
    </row>
    <row r="50" spans="1:21" ht="30.75" customHeight="1">
      <c r="A50" s="48"/>
      <c r="B50" s="1196"/>
      <c r="C50" s="1197"/>
      <c r="D50" s="62"/>
      <c r="E50" s="1188" t="s">
        <v>17</v>
      </c>
      <c r="F50" s="1188"/>
      <c r="G50" s="1188"/>
      <c r="H50" s="1188"/>
      <c r="I50" s="1188"/>
      <c r="J50" s="1189"/>
      <c r="K50" s="63" t="s">
        <v>489</v>
      </c>
      <c r="L50" s="64" t="s">
        <v>489</v>
      </c>
      <c r="M50" s="64" t="s">
        <v>489</v>
      </c>
      <c r="N50" s="64" t="s">
        <v>489</v>
      </c>
      <c r="O50" s="65" t="s">
        <v>489</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1</v>
      </c>
      <c r="N51" s="64">
        <v>0</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225</v>
      </c>
      <c r="L52" s="64">
        <v>214</v>
      </c>
      <c r="M52" s="64">
        <v>227</v>
      </c>
      <c r="N52" s="64">
        <v>244</v>
      </c>
      <c r="O52" s="65">
        <v>254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108</v>
      </c>
      <c r="L53" s="69">
        <v>96</v>
      </c>
      <c r="M53" s="69">
        <v>88</v>
      </c>
      <c r="N53" s="69">
        <v>86</v>
      </c>
      <c r="O53" s="70">
        <v>100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85" zoomScaleNormal="85"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02" t="s">
        <v>24</v>
      </c>
      <c r="C41" s="1203"/>
      <c r="D41" s="81"/>
      <c r="E41" s="1208" t="s">
        <v>25</v>
      </c>
      <c r="F41" s="1208"/>
      <c r="G41" s="1208"/>
      <c r="H41" s="1209"/>
      <c r="I41" s="82">
        <v>2845</v>
      </c>
      <c r="J41" s="83">
        <v>3003</v>
      </c>
      <c r="K41" s="83">
        <v>3138</v>
      </c>
      <c r="L41" s="83">
        <v>3106</v>
      </c>
      <c r="M41" s="84">
        <v>3095</v>
      </c>
    </row>
    <row r="42" spans="2:13" ht="27.75" customHeight="1">
      <c r="B42" s="1204"/>
      <c r="C42" s="1205"/>
      <c r="D42" s="85"/>
      <c r="E42" s="1210" t="s">
        <v>26</v>
      </c>
      <c r="F42" s="1210"/>
      <c r="G42" s="1210"/>
      <c r="H42" s="1211"/>
      <c r="I42" s="86" t="s">
        <v>489</v>
      </c>
      <c r="J42" s="87" t="s">
        <v>489</v>
      </c>
      <c r="K42" s="87" t="s">
        <v>489</v>
      </c>
      <c r="L42" s="87" t="s">
        <v>489</v>
      </c>
      <c r="M42" s="88" t="s">
        <v>489</v>
      </c>
    </row>
    <row r="43" spans="2:13" ht="27.75" customHeight="1">
      <c r="B43" s="1204"/>
      <c r="C43" s="1205"/>
      <c r="D43" s="85"/>
      <c r="E43" s="1210" t="s">
        <v>27</v>
      </c>
      <c r="F43" s="1210"/>
      <c r="G43" s="1210"/>
      <c r="H43" s="1211"/>
      <c r="I43" s="86">
        <v>658</v>
      </c>
      <c r="J43" s="87">
        <v>655</v>
      </c>
      <c r="K43" s="87">
        <v>672</v>
      </c>
      <c r="L43" s="87">
        <v>686</v>
      </c>
      <c r="M43" s="88">
        <v>663</v>
      </c>
    </row>
    <row r="44" spans="2:13" ht="27.75" customHeight="1">
      <c r="B44" s="1204"/>
      <c r="C44" s="1205"/>
      <c r="D44" s="85"/>
      <c r="E44" s="1210" t="s">
        <v>28</v>
      </c>
      <c r="F44" s="1210"/>
      <c r="G44" s="1210"/>
      <c r="H44" s="1211"/>
      <c r="I44" s="86">
        <v>100</v>
      </c>
      <c r="J44" s="87">
        <v>95</v>
      </c>
      <c r="K44" s="87">
        <v>164</v>
      </c>
      <c r="L44" s="87">
        <v>149</v>
      </c>
      <c r="M44" s="88">
        <v>139</v>
      </c>
    </row>
    <row r="45" spans="2:13" ht="27.75" customHeight="1">
      <c r="B45" s="1204"/>
      <c r="C45" s="1205"/>
      <c r="D45" s="85"/>
      <c r="E45" s="1210" t="s">
        <v>29</v>
      </c>
      <c r="F45" s="1210"/>
      <c r="G45" s="1210"/>
      <c r="H45" s="1211"/>
      <c r="I45" s="86">
        <v>620</v>
      </c>
      <c r="J45" s="87">
        <v>646</v>
      </c>
      <c r="K45" s="87">
        <v>546</v>
      </c>
      <c r="L45" s="87">
        <v>579</v>
      </c>
      <c r="M45" s="88">
        <v>519</v>
      </c>
    </row>
    <row r="46" spans="2:13" ht="27.75" customHeight="1">
      <c r="B46" s="1204"/>
      <c r="C46" s="1205"/>
      <c r="D46" s="89"/>
      <c r="E46" s="1210" t="s">
        <v>30</v>
      </c>
      <c r="F46" s="1210"/>
      <c r="G46" s="1210"/>
      <c r="H46" s="1211"/>
      <c r="I46" s="86" t="s">
        <v>489</v>
      </c>
      <c r="J46" s="87" t="s">
        <v>489</v>
      </c>
      <c r="K46" s="87" t="s">
        <v>489</v>
      </c>
      <c r="L46" s="87" t="s">
        <v>489</v>
      </c>
      <c r="M46" s="88" t="s">
        <v>489</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1711</v>
      </c>
      <c r="J50" s="87">
        <v>1834</v>
      </c>
      <c r="K50" s="87">
        <v>1661</v>
      </c>
      <c r="L50" s="87">
        <v>1684</v>
      </c>
      <c r="M50" s="88">
        <v>1532</v>
      </c>
    </row>
    <row r="51" spans="2:13" ht="27.75" customHeight="1">
      <c r="B51" s="1204"/>
      <c r="C51" s="1205"/>
      <c r="D51" s="85"/>
      <c r="E51" s="1210" t="s">
        <v>36</v>
      </c>
      <c r="F51" s="1210"/>
      <c r="G51" s="1210"/>
      <c r="H51" s="1211"/>
      <c r="I51" s="86">
        <v>6</v>
      </c>
      <c r="J51" s="87">
        <v>5</v>
      </c>
      <c r="K51" s="87">
        <v>4</v>
      </c>
      <c r="L51" s="87">
        <v>2</v>
      </c>
      <c r="M51" s="88">
        <v>1</v>
      </c>
    </row>
    <row r="52" spans="2:13" ht="27.75" customHeight="1">
      <c r="B52" s="1206"/>
      <c r="C52" s="1207"/>
      <c r="D52" s="85"/>
      <c r="E52" s="1210" t="s">
        <v>37</v>
      </c>
      <c r="F52" s="1210"/>
      <c r="G52" s="1210"/>
      <c r="H52" s="1211"/>
      <c r="I52" s="86">
        <v>2634</v>
      </c>
      <c r="J52" s="87">
        <v>2689</v>
      </c>
      <c r="K52" s="87">
        <v>2773</v>
      </c>
      <c r="L52" s="87">
        <v>2719</v>
      </c>
      <c r="M52" s="88">
        <v>2671</v>
      </c>
    </row>
    <row r="53" spans="2:13" ht="27.75" customHeight="1" thickBot="1">
      <c r="B53" s="1217" t="s">
        <v>38</v>
      </c>
      <c r="C53" s="1218"/>
      <c r="D53" s="92"/>
      <c r="E53" s="1219" t="s">
        <v>39</v>
      </c>
      <c r="F53" s="1219"/>
      <c r="G53" s="1219"/>
      <c r="H53" s="1220"/>
      <c r="I53" s="93">
        <v>-128</v>
      </c>
      <c r="J53" s="94">
        <v>-128</v>
      </c>
      <c r="K53" s="94">
        <v>84</v>
      </c>
      <c r="L53" s="94">
        <v>114</v>
      </c>
      <c r="M53" s="95">
        <v>211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0" zoomScaleNormal="100" zoomScaleSheetLayoutView="55" workbookViewId="0">
      <selection activeCell="N15" sqref="N1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553</v>
      </c>
      <c r="H51" s="1234"/>
      <c r="I51" s="1239" t="s">
        <v>554</v>
      </c>
      <c r="J51" s="1239"/>
      <c r="K51" s="1241"/>
      <c r="L51" s="1241"/>
      <c r="M51" s="1241"/>
      <c r="N51" s="1242">
        <v>7.7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555</v>
      </c>
      <c r="J53" s="1243"/>
      <c r="K53" s="1250"/>
      <c r="L53" s="1250"/>
      <c r="M53" s="1250"/>
      <c r="N53" s="1252">
        <v>66.2</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554</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555</v>
      </c>
      <c r="J57" s="1253"/>
      <c r="K57" s="1250"/>
      <c r="L57" s="1250"/>
      <c r="M57" s="1250"/>
      <c r="N57" s="1252">
        <v>57.1</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553</v>
      </c>
      <c r="H73" s="1234"/>
      <c r="I73" s="1239" t="s">
        <v>554</v>
      </c>
      <c r="J73" s="1239"/>
      <c r="K73" s="1254"/>
      <c r="L73" s="1254"/>
      <c r="M73" s="1242">
        <v>5.8</v>
      </c>
      <c r="N73" s="1242">
        <v>7.7</v>
      </c>
      <c r="O73" s="1242">
        <v>15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560</v>
      </c>
      <c r="J75" s="1243"/>
      <c r="K75" s="1252">
        <v>7.6</v>
      </c>
      <c r="L75" s="1252">
        <v>6.7</v>
      </c>
      <c r="M75" s="1252">
        <v>6.2</v>
      </c>
      <c r="N75" s="1252">
        <v>6</v>
      </c>
      <c r="O75" s="1252">
        <v>6.4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554</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560</v>
      </c>
      <c r="J79" s="1253"/>
      <c r="K79" s="1256">
        <v>9.6999999999999993</v>
      </c>
      <c r="L79" s="1256">
        <v>8.6</v>
      </c>
      <c r="M79" s="1256">
        <v>7.7</v>
      </c>
      <c r="N79" s="1256">
        <v>6.4</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84" zoomScale="80" zoomScaleNormal="80" zoomScaleSheetLayoutView="70" workbookViewId="0">
      <selection activeCell="L70" sqref="L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L70" sqref="L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528</v>
      </c>
      <c r="G2" s="113"/>
      <c r="H2" s="114"/>
    </row>
    <row r="3" spans="1:8">
      <c r="A3" s="110" t="s">
        <v>521</v>
      </c>
      <c r="B3" s="115"/>
      <c r="C3" s="116"/>
      <c r="D3" s="117">
        <v>447668</v>
      </c>
      <c r="E3" s="118"/>
      <c r="F3" s="119">
        <v>185018</v>
      </c>
      <c r="G3" s="120"/>
      <c r="H3" s="121"/>
    </row>
    <row r="4" spans="1:8">
      <c r="A4" s="122"/>
      <c r="B4" s="123"/>
      <c r="C4" s="124"/>
      <c r="D4" s="125">
        <v>282334</v>
      </c>
      <c r="E4" s="126"/>
      <c r="F4" s="127">
        <v>95064</v>
      </c>
      <c r="G4" s="128"/>
      <c r="H4" s="129"/>
    </row>
    <row r="5" spans="1:8">
      <c r="A5" s="110" t="s">
        <v>523</v>
      </c>
      <c r="B5" s="115"/>
      <c r="C5" s="116"/>
      <c r="D5" s="117">
        <v>707464</v>
      </c>
      <c r="E5" s="118"/>
      <c r="F5" s="119">
        <v>238802</v>
      </c>
      <c r="G5" s="120"/>
      <c r="H5" s="121"/>
    </row>
    <row r="6" spans="1:8">
      <c r="A6" s="122"/>
      <c r="B6" s="123"/>
      <c r="C6" s="124"/>
      <c r="D6" s="125">
        <v>344470</v>
      </c>
      <c r="E6" s="126"/>
      <c r="F6" s="127">
        <v>128562</v>
      </c>
      <c r="G6" s="128"/>
      <c r="H6" s="129"/>
    </row>
    <row r="7" spans="1:8">
      <c r="A7" s="110" t="s">
        <v>524</v>
      </c>
      <c r="B7" s="115"/>
      <c r="C7" s="116"/>
      <c r="D7" s="117">
        <v>635828</v>
      </c>
      <c r="E7" s="118"/>
      <c r="F7" s="119">
        <v>288550</v>
      </c>
      <c r="G7" s="120"/>
      <c r="H7" s="121"/>
    </row>
    <row r="8" spans="1:8">
      <c r="A8" s="122"/>
      <c r="B8" s="123"/>
      <c r="C8" s="124"/>
      <c r="D8" s="125">
        <v>446720</v>
      </c>
      <c r="E8" s="126"/>
      <c r="F8" s="127">
        <v>141525</v>
      </c>
      <c r="G8" s="128"/>
      <c r="H8" s="129"/>
    </row>
    <row r="9" spans="1:8">
      <c r="A9" s="110" t="s">
        <v>525</v>
      </c>
      <c r="B9" s="115"/>
      <c r="C9" s="116"/>
      <c r="D9" s="117">
        <v>389816</v>
      </c>
      <c r="E9" s="118"/>
      <c r="F9" s="119">
        <v>287914</v>
      </c>
      <c r="G9" s="120"/>
      <c r="H9" s="121"/>
    </row>
    <row r="10" spans="1:8">
      <c r="A10" s="122"/>
      <c r="B10" s="123"/>
      <c r="C10" s="124"/>
      <c r="D10" s="125">
        <v>263842</v>
      </c>
      <c r="E10" s="126"/>
      <c r="F10" s="127">
        <v>146531</v>
      </c>
      <c r="G10" s="128"/>
      <c r="H10" s="129"/>
    </row>
    <row r="11" spans="1:8">
      <c r="A11" s="110" t="s">
        <v>526</v>
      </c>
      <c r="B11" s="115"/>
      <c r="C11" s="116"/>
      <c r="D11" s="117">
        <v>458563</v>
      </c>
      <c r="E11" s="118"/>
      <c r="F11" s="119">
        <v>310300</v>
      </c>
      <c r="G11" s="120"/>
      <c r="H11" s="121"/>
    </row>
    <row r="12" spans="1:8">
      <c r="A12" s="122"/>
      <c r="B12" s="123"/>
      <c r="C12" s="130"/>
      <c r="D12" s="125">
        <v>277074</v>
      </c>
      <c r="E12" s="126"/>
      <c r="F12" s="127">
        <v>157576</v>
      </c>
      <c r="G12" s="128"/>
      <c r="H12" s="129"/>
    </row>
    <row r="13" spans="1:8">
      <c r="A13" s="110"/>
      <c r="B13" s="115"/>
      <c r="C13" s="131"/>
      <c r="D13" s="132">
        <v>527868</v>
      </c>
      <c r="E13" s="133"/>
      <c r="F13" s="134">
        <v>262117</v>
      </c>
      <c r="G13" s="135"/>
      <c r="H13" s="121"/>
    </row>
    <row r="14" spans="1:8">
      <c r="A14" s="122"/>
      <c r="B14" s="123"/>
      <c r="C14" s="124"/>
      <c r="D14" s="125">
        <v>322888</v>
      </c>
      <c r="E14" s="126"/>
      <c r="F14" s="127">
        <v>133852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3.58</v>
      </c>
      <c r="C19" s="136">
        <f>ROUND(VALUE(SUBSTITUTE(実質収支比率等に係る経年分析!G$48,"▲","-")),2)</f>
        <v>2.37</v>
      </c>
      <c r="D19" s="136">
        <f>ROUND(VALUE(SUBSTITUTE(実質収支比率等に係る経年分析!H$48,"▲","-")),2)</f>
        <v>4.5599999999999996</v>
      </c>
      <c r="E19" s="136">
        <f>ROUND(VALUE(SUBSTITUTE(実質収支比率等に係る経年分析!I$48,"▲","-")),2)</f>
        <v>4.62</v>
      </c>
      <c r="F19" s="136">
        <f>ROUND(VALUE(SUBSTITUTE(実質収支比率等に係る経年分析!J$48,"▲","-")),2)</f>
        <v>4.1500000000000004</v>
      </c>
    </row>
    <row r="20" spans="1:11">
      <c r="A20" s="136" t="s">
        <v>44</v>
      </c>
      <c r="B20" s="136">
        <f>ROUND(VALUE(SUBSTITUTE(実質収支比率等に係る経年分析!F$47,"▲","-")),2)</f>
        <v>46.05</v>
      </c>
      <c r="C20" s="136">
        <f>ROUND(VALUE(SUBSTITUTE(実質収支比率等に係る経年分析!G$47,"▲","-")),2)</f>
        <v>53.79</v>
      </c>
      <c r="D20" s="136">
        <f>ROUND(VALUE(SUBSTITUTE(実質収支比率等に係る経年分析!H$47,"▲","-")),2)</f>
        <v>53.76</v>
      </c>
      <c r="E20" s="136">
        <f>ROUND(VALUE(SUBSTITUTE(実質収支比率等に係る経年分析!I$47,"▲","-")),2)</f>
        <v>53.34</v>
      </c>
      <c r="F20" s="136">
        <f>ROUND(VALUE(SUBSTITUTE(実質収支比率等に係る経年分析!J$47,"▲","-")),2)</f>
        <v>49.47</v>
      </c>
    </row>
    <row r="21" spans="1:11">
      <c r="A21" s="136" t="s">
        <v>45</v>
      </c>
      <c r="B21" s="136">
        <f>IF(ISNUMBER(VALUE(SUBSTITUTE(実質収支比率等に係る経年分析!F$49,"▲","-"))),ROUND(VALUE(SUBSTITUTE(実質収支比率等に係る経年分析!F$49,"▲","-")),2),NA())</f>
        <v>4.4800000000000004</v>
      </c>
      <c r="C21" s="136">
        <f>IF(ISNUMBER(VALUE(SUBSTITUTE(実質収支比率等に係る経年分析!G$49,"▲","-"))),ROUND(VALUE(SUBSTITUTE(実質収支比率等に係る経年分析!G$49,"▲","-")),2),NA())</f>
        <v>5.13</v>
      </c>
      <c r="D21" s="136">
        <f>IF(ISNUMBER(VALUE(SUBSTITUTE(実質収支比率等に係る経年分析!H$49,"▲","-"))),ROUND(VALUE(SUBSTITUTE(実質収支比率等に係る経年分析!H$49,"▲","-")),2),NA())</f>
        <v>-4.13</v>
      </c>
      <c r="E21" s="136">
        <f>IF(ISNUMBER(VALUE(SUBSTITUTE(実質収支比率等に係る経年分析!I$49,"▲","-"))),ROUND(VALUE(SUBSTITUTE(実質収支比率等に係る経年分析!I$49,"▲","-")),2),NA())</f>
        <v>2.1800000000000002</v>
      </c>
      <c r="F21" s="136">
        <f>IF(ISNUMBER(VALUE(SUBSTITUTE(実質収支比率等に係る経年分析!J$49,"▲","-"))),ROUND(VALUE(SUBSTITUTE(実質収支比率等に係る経年分析!J$49,"▲","-")),2),NA())</f>
        <v>-6.76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占冠村歯科診療所事業特別会計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c r="A34" s="137" t="str">
        <f>IF(連結実質赤字比率に係る赤字・黒字の構成分析!C$36="",NA(),連結実質赤字比率に係る赤字・黒字の構成分析!C$36)</f>
        <v>村立診療所特別会計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0.19</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225</v>
      </c>
      <c r="E42" s="138"/>
      <c r="F42" s="138"/>
      <c r="G42" s="138">
        <f>'実質公債費比率（分子）の構造'!L$52</f>
        <v>214</v>
      </c>
      <c r="H42" s="138"/>
      <c r="I42" s="138"/>
      <c r="J42" s="138">
        <f>'実質公債費比率（分子）の構造'!M$52</f>
        <v>227</v>
      </c>
      <c r="K42" s="138"/>
      <c r="L42" s="138"/>
      <c r="M42" s="138">
        <f>'実質公債費比率（分子）の構造'!N$52</f>
        <v>244</v>
      </c>
      <c r="N42" s="138"/>
      <c r="O42" s="138"/>
      <c r="P42" s="138">
        <f>'実質公債費比率（分子）の構造'!O$52</f>
        <v>254</v>
      </c>
    </row>
    <row r="43" spans="1:16">
      <c r="A43" s="138" t="s">
        <v>53</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1</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19</v>
      </c>
      <c r="C45" s="138"/>
      <c r="D45" s="138"/>
      <c r="E45" s="138">
        <f>'実質公債費比率（分子）の構造'!L$49</f>
        <v>16</v>
      </c>
      <c r="F45" s="138"/>
      <c r="G45" s="138"/>
      <c r="H45" s="138">
        <f>'実質公債費比率（分子）の構造'!M$49</f>
        <v>16</v>
      </c>
      <c r="I45" s="138"/>
      <c r="J45" s="138"/>
      <c r="K45" s="138">
        <f>'実質公債費比率（分子）の構造'!N$49</f>
        <v>17</v>
      </c>
      <c r="L45" s="138"/>
      <c r="M45" s="138"/>
      <c r="N45" s="138">
        <f>'実質公債費比率（分子）の構造'!O$49</f>
        <v>17</v>
      </c>
      <c r="O45" s="138"/>
      <c r="P45" s="138"/>
    </row>
    <row r="46" spans="1:16">
      <c r="A46" s="138" t="s">
        <v>56</v>
      </c>
      <c r="B46" s="138">
        <f>'実質公債費比率（分子）の構造'!K$48</f>
        <v>56</v>
      </c>
      <c r="C46" s="138"/>
      <c r="D46" s="138"/>
      <c r="E46" s="138">
        <f>'実質公債費比率（分子）の構造'!L$48</f>
        <v>56</v>
      </c>
      <c r="F46" s="138"/>
      <c r="G46" s="138"/>
      <c r="H46" s="138">
        <f>'実質公債費比率（分子）の構造'!M$48</f>
        <v>59</v>
      </c>
      <c r="I46" s="138"/>
      <c r="J46" s="138"/>
      <c r="K46" s="138">
        <f>'実質公債費比率（分子）の構造'!N$48</f>
        <v>65</v>
      </c>
      <c r="L46" s="138"/>
      <c r="M46" s="138"/>
      <c r="N46" s="138">
        <f>'実質公債費比率（分子）の構造'!O$48</f>
        <v>61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258</v>
      </c>
      <c r="C49" s="138"/>
      <c r="D49" s="138"/>
      <c r="E49" s="138">
        <f>'実質公債費比率（分子）の構造'!L$45</f>
        <v>237</v>
      </c>
      <c r="F49" s="138"/>
      <c r="G49" s="138"/>
      <c r="H49" s="138">
        <f>'実質公債費比率（分子）の構造'!M$45</f>
        <v>239</v>
      </c>
      <c r="I49" s="138"/>
      <c r="J49" s="138"/>
      <c r="K49" s="138">
        <f>'実質公債費比率（分子）の構造'!N$45</f>
        <v>248</v>
      </c>
      <c r="L49" s="138"/>
      <c r="M49" s="138"/>
      <c r="N49" s="138">
        <f>'実質公債費比率（分子）の構造'!O$45</f>
        <v>275</v>
      </c>
      <c r="O49" s="138"/>
      <c r="P49" s="138"/>
    </row>
    <row r="50" spans="1:16">
      <c r="A50" s="138" t="s">
        <v>60</v>
      </c>
      <c r="B50" s="138" t="e">
        <f>NA()</f>
        <v>#N/A</v>
      </c>
      <c r="C50" s="138">
        <f>IF(ISNUMBER('実質公債費比率（分子）の構造'!K$53),'実質公債費比率（分子）の構造'!K$53,NA())</f>
        <v>108</v>
      </c>
      <c r="D50" s="138" t="e">
        <f>NA()</f>
        <v>#N/A</v>
      </c>
      <c r="E50" s="138" t="e">
        <f>NA()</f>
        <v>#N/A</v>
      </c>
      <c r="F50" s="138">
        <f>IF(ISNUMBER('実質公債費比率（分子）の構造'!L$53),'実質公債費比率（分子）の構造'!L$53,NA())</f>
        <v>96</v>
      </c>
      <c r="G50" s="138" t="e">
        <f>NA()</f>
        <v>#N/A</v>
      </c>
      <c r="H50" s="138" t="e">
        <f>NA()</f>
        <v>#N/A</v>
      </c>
      <c r="I50" s="138">
        <f>IF(ISNUMBER('実質公債費比率（分子）の構造'!M$53),'実質公債費比率（分子）の構造'!M$53,NA())</f>
        <v>88</v>
      </c>
      <c r="J50" s="138" t="e">
        <f>NA()</f>
        <v>#N/A</v>
      </c>
      <c r="K50" s="138" t="e">
        <f>NA()</f>
        <v>#N/A</v>
      </c>
      <c r="L50" s="138">
        <f>IF(ISNUMBER('実質公債費比率（分子）の構造'!N$53),'実質公債費比率（分子）の構造'!N$53,NA())</f>
        <v>86</v>
      </c>
      <c r="M50" s="138" t="e">
        <f>NA()</f>
        <v>#N/A</v>
      </c>
      <c r="N50" s="138" t="e">
        <f>NA()</f>
        <v>#N/A</v>
      </c>
      <c r="O50" s="138">
        <f>IF(ISNUMBER('実質公債費比率（分子）の構造'!O$53),'実質公債費比率（分子）の構造'!O$53,NA())</f>
        <v>100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2634</v>
      </c>
      <c r="E56" s="137"/>
      <c r="F56" s="137"/>
      <c r="G56" s="137">
        <f>'将来負担比率（分子）の構造'!J$52</f>
        <v>2689</v>
      </c>
      <c r="H56" s="137"/>
      <c r="I56" s="137"/>
      <c r="J56" s="137">
        <f>'将来負担比率（分子）の構造'!K$52</f>
        <v>2773</v>
      </c>
      <c r="K56" s="137"/>
      <c r="L56" s="137"/>
      <c r="M56" s="137">
        <f>'将来負担比率（分子）の構造'!L$52</f>
        <v>2719</v>
      </c>
      <c r="N56" s="137"/>
      <c r="O56" s="137"/>
      <c r="P56" s="137">
        <f>'将来負担比率（分子）の構造'!M$52</f>
        <v>2671</v>
      </c>
    </row>
    <row r="57" spans="1:16">
      <c r="A57" s="137" t="s">
        <v>36</v>
      </c>
      <c r="B57" s="137"/>
      <c r="C57" s="137"/>
      <c r="D57" s="137">
        <f>'将来負担比率（分子）の構造'!I$51</f>
        <v>6</v>
      </c>
      <c r="E57" s="137"/>
      <c r="F57" s="137"/>
      <c r="G57" s="137">
        <f>'将来負担比率（分子）の構造'!J$51</f>
        <v>5</v>
      </c>
      <c r="H57" s="137"/>
      <c r="I57" s="137"/>
      <c r="J57" s="137">
        <f>'将来負担比率（分子）の構造'!K$51</f>
        <v>4</v>
      </c>
      <c r="K57" s="137"/>
      <c r="L57" s="137"/>
      <c r="M57" s="137">
        <f>'将来負担比率（分子）の構造'!L$51</f>
        <v>2</v>
      </c>
      <c r="N57" s="137"/>
      <c r="O57" s="137"/>
      <c r="P57" s="137">
        <f>'将来負担比率（分子）の構造'!M$51</f>
        <v>1</v>
      </c>
    </row>
    <row r="58" spans="1:16">
      <c r="A58" s="137" t="s">
        <v>35</v>
      </c>
      <c r="B58" s="137"/>
      <c r="C58" s="137"/>
      <c r="D58" s="137">
        <f>'将来負担比率（分子）の構造'!I$50</f>
        <v>1711</v>
      </c>
      <c r="E58" s="137"/>
      <c r="F58" s="137"/>
      <c r="G58" s="137">
        <f>'将来負担比率（分子）の構造'!J$50</f>
        <v>1834</v>
      </c>
      <c r="H58" s="137"/>
      <c r="I58" s="137"/>
      <c r="J58" s="137">
        <f>'将来負担比率（分子）の構造'!K$50</f>
        <v>1661</v>
      </c>
      <c r="K58" s="137"/>
      <c r="L58" s="137"/>
      <c r="M58" s="137">
        <f>'将来負担比率（分子）の構造'!L$50</f>
        <v>1684</v>
      </c>
      <c r="N58" s="137"/>
      <c r="O58" s="137"/>
      <c r="P58" s="137">
        <f>'将来負担比率（分子）の構造'!M$50</f>
        <v>1532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620</v>
      </c>
      <c r="C62" s="137"/>
      <c r="D62" s="137"/>
      <c r="E62" s="137">
        <f>'将来負担比率（分子）の構造'!J$45</f>
        <v>646</v>
      </c>
      <c r="F62" s="137"/>
      <c r="G62" s="137"/>
      <c r="H62" s="137">
        <f>'将来負担比率（分子）の構造'!K$45</f>
        <v>546</v>
      </c>
      <c r="I62" s="137"/>
      <c r="J62" s="137"/>
      <c r="K62" s="137">
        <f>'将来負担比率（分子）の構造'!L$45</f>
        <v>579</v>
      </c>
      <c r="L62" s="137"/>
      <c r="M62" s="137"/>
      <c r="N62" s="137">
        <f>'将来負担比率（分子）の構造'!M$45</f>
        <v>519</v>
      </c>
      <c r="O62" s="137"/>
      <c r="P62" s="137"/>
    </row>
    <row r="63" spans="1:16">
      <c r="A63" s="137" t="s">
        <v>28</v>
      </c>
      <c r="B63" s="137">
        <f>'将来負担比率（分子）の構造'!I$44</f>
        <v>100</v>
      </c>
      <c r="C63" s="137"/>
      <c r="D63" s="137"/>
      <c r="E63" s="137">
        <f>'将来負担比率（分子）の構造'!J$44</f>
        <v>95</v>
      </c>
      <c r="F63" s="137"/>
      <c r="G63" s="137"/>
      <c r="H63" s="137">
        <f>'将来負担比率（分子）の構造'!K$44</f>
        <v>164</v>
      </c>
      <c r="I63" s="137"/>
      <c r="J63" s="137"/>
      <c r="K63" s="137">
        <f>'将来負担比率（分子）の構造'!L$44</f>
        <v>149</v>
      </c>
      <c r="L63" s="137"/>
      <c r="M63" s="137"/>
      <c r="N63" s="137">
        <f>'将来負担比率（分子）の構造'!M$44</f>
        <v>139</v>
      </c>
      <c r="O63" s="137"/>
      <c r="P63" s="137"/>
    </row>
    <row r="64" spans="1:16">
      <c r="A64" s="137" t="s">
        <v>27</v>
      </c>
      <c r="B64" s="137">
        <f>'将来負担比率（分子）の構造'!I$43</f>
        <v>658</v>
      </c>
      <c r="C64" s="137"/>
      <c r="D64" s="137"/>
      <c r="E64" s="137">
        <f>'将来負担比率（分子）の構造'!J$43</f>
        <v>655</v>
      </c>
      <c r="F64" s="137"/>
      <c r="G64" s="137"/>
      <c r="H64" s="137">
        <f>'将来負担比率（分子）の構造'!K$43</f>
        <v>672</v>
      </c>
      <c r="I64" s="137"/>
      <c r="J64" s="137"/>
      <c r="K64" s="137">
        <f>'将来負担比率（分子）の構造'!L$43</f>
        <v>686</v>
      </c>
      <c r="L64" s="137"/>
      <c r="M64" s="137"/>
      <c r="N64" s="137">
        <f>'将来負担比率（分子）の構造'!M$43</f>
        <v>663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2845</v>
      </c>
      <c r="C66" s="137"/>
      <c r="D66" s="137"/>
      <c r="E66" s="137">
        <f>'将来負担比率（分子）の構造'!J$41</f>
        <v>3003</v>
      </c>
      <c r="F66" s="137"/>
      <c r="G66" s="137"/>
      <c r="H66" s="137">
        <f>'将来負担比率（分子）の構造'!K$41</f>
        <v>3138</v>
      </c>
      <c r="I66" s="137"/>
      <c r="J66" s="137"/>
      <c r="K66" s="137">
        <f>'将来負担比率（分子）の構造'!L$41</f>
        <v>3106</v>
      </c>
      <c r="L66" s="137"/>
      <c r="M66" s="137"/>
      <c r="N66" s="137">
        <f>'将来負担比率（分子）の構造'!M$41</f>
        <v>3095</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84</v>
      </c>
      <c r="J67" s="137" t="e">
        <f>NA()</f>
        <v>#N/A</v>
      </c>
      <c r="K67" s="137" t="e">
        <f>NA()</f>
        <v>#N/A</v>
      </c>
      <c r="L67" s="137">
        <f>IF(ISNUMBER('将来負担比率（分子）の構造'!L$53), IF('将来負担比率（分子）の構造'!L$53 &lt; 0, 0, '将来負担比率（分子）の構造'!L$53), NA())</f>
        <v>114</v>
      </c>
      <c r="M67" s="137" t="e">
        <f>NA()</f>
        <v>#N/A</v>
      </c>
      <c r="N67" s="137" t="e">
        <f>NA()</f>
        <v>#N/A</v>
      </c>
      <c r="O67" s="137">
        <f>IF(ISNUMBER('将来負担比率（分子）の構造'!M$53), IF('将来負担比率（分子）の構造'!M$53 &lt; 0, 0, '将来負担比率（分子）の構造'!M$53), NA())</f>
        <v>211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349463</v>
      </c>
      <c r="S5" s="615"/>
      <c r="T5" s="615"/>
      <c r="U5" s="615"/>
      <c r="V5" s="615"/>
      <c r="W5" s="615"/>
      <c r="X5" s="615"/>
      <c r="Y5" s="616"/>
      <c r="Z5" s="617">
        <v>12.9</v>
      </c>
      <c r="AA5" s="617"/>
      <c r="AB5" s="617"/>
      <c r="AC5" s="617"/>
      <c r="AD5" s="618">
        <v>349463</v>
      </c>
      <c r="AE5" s="618"/>
      <c r="AF5" s="618"/>
      <c r="AG5" s="618"/>
      <c r="AH5" s="618"/>
      <c r="AI5" s="618"/>
      <c r="AJ5" s="618"/>
      <c r="AK5" s="618"/>
      <c r="AL5" s="619">
        <v>21.8</v>
      </c>
      <c r="AM5" s="620"/>
      <c r="AN5" s="620"/>
      <c r="AO5" s="621"/>
      <c r="AP5" s="611" t="s">
        <v>211</v>
      </c>
      <c r="AQ5" s="612"/>
      <c r="AR5" s="612"/>
      <c r="AS5" s="612"/>
      <c r="AT5" s="612"/>
      <c r="AU5" s="612"/>
      <c r="AV5" s="612"/>
      <c r="AW5" s="612"/>
      <c r="AX5" s="612"/>
      <c r="AY5" s="612"/>
      <c r="AZ5" s="612"/>
      <c r="BA5" s="612"/>
      <c r="BB5" s="612"/>
      <c r="BC5" s="612"/>
      <c r="BD5" s="612"/>
      <c r="BE5" s="612"/>
      <c r="BF5" s="613"/>
      <c r="BG5" s="625">
        <v>349463</v>
      </c>
      <c r="BH5" s="626"/>
      <c r="BI5" s="626"/>
      <c r="BJ5" s="626"/>
      <c r="BK5" s="626"/>
      <c r="BL5" s="626"/>
      <c r="BM5" s="626"/>
      <c r="BN5" s="627"/>
      <c r="BO5" s="628">
        <v>100</v>
      </c>
      <c r="BP5" s="628"/>
      <c r="BQ5" s="628"/>
      <c r="BR5" s="628"/>
      <c r="BS5" s="629">
        <v>2952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31710</v>
      </c>
      <c r="S6" s="626"/>
      <c r="T6" s="626"/>
      <c r="U6" s="626"/>
      <c r="V6" s="626"/>
      <c r="W6" s="626"/>
      <c r="X6" s="626"/>
      <c r="Y6" s="627"/>
      <c r="Z6" s="628">
        <v>1.2</v>
      </c>
      <c r="AA6" s="628"/>
      <c r="AB6" s="628"/>
      <c r="AC6" s="628"/>
      <c r="AD6" s="629">
        <v>31710</v>
      </c>
      <c r="AE6" s="629"/>
      <c r="AF6" s="629"/>
      <c r="AG6" s="629"/>
      <c r="AH6" s="629"/>
      <c r="AI6" s="629"/>
      <c r="AJ6" s="629"/>
      <c r="AK6" s="629"/>
      <c r="AL6" s="630">
        <v>2</v>
      </c>
      <c r="AM6" s="631"/>
      <c r="AN6" s="631"/>
      <c r="AO6" s="632"/>
      <c r="AP6" s="622" t="s">
        <v>216</v>
      </c>
      <c r="AQ6" s="623"/>
      <c r="AR6" s="623"/>
      <c r="AS6" s="623"/>
      <c r="AT6" s="623"/>
      <c r="AU6" s="623"/>
      <c r="AV6" s="623"/>
      <c r="AW6" s="623"/>
      <c r="AX6" s="623"/>
      <c r="AY6" s="623"/>
      <c r="AZ6" s="623"/>
      <c r="BA6" s="623"/>
      <c r="BB6" s="623"/>
      <c r="BC6" s="623"/>
      <c r="BD6" s="623"/>
      <c r="BE6" s="623"/>
      <c r="BF6" s="624"/>
      <c r="BG6" s="625">
        <v>349463</v>
      </c>
      <c r="BH6" s="626"/>
      <c r="BI6" s="626"/>
      <c r="BJ6" s="626"/>
      <c r="BK6" s="626"/>
      <c r="BL6" s="626"/>
      <c r="BM6" s="626"/>
      <c r="BN6" s="627"/>
      <c r="BO6" s="628">
        <v>100</v>
      </c>
      <c r="BP6" s="628"/>
      <c r="BQ6" s="628"/>
      <c r="BR6" s="628"/>
      <c r="BS6" s="629">
        <v>2952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44535</v>
      </c>
      <c r="CS6" s="626"/>
      <c r="CT6" s="626"/>
      <c r="CU6" s="626"/>
      <c r="CV6" s="626"/>
      <c r="CW6" s="626"/>
      <c r="CX6" s="626"/>
      <c r="CY6" s="627"/>
      <c r="CZ6" s="628">
        <v>1.7</v>
      </c>
      <c r="DA6" s="628"/>
      <c r="DB6" s="628"/>
      <c r="DC6" s="628"/>
      <c r="DD6" s="634" t="s">
        <v>218</v>
      </c>
      <c r="DE6" s="626"/>
      <c r="DF6" s="626"/>
      <c r="DG6" s="626"/>
      <c r="DH6" s="626"/>
      <c r="DI6" s="626"/>
      <c r="DJ6" s="626"/>
      <c r="DK6" s="626"/>
      <c r="DL6" s="626"/>
      <c r="DM6" s="626"/>
      <c r="DN6" s="626"/>
      <c r="DO6" s="626"/>
      <c r="DP6" s="627"/>
      <c r="DQ6" s="634">
        <v>44535</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134</v>
      </c>
      <c r="S7" s="626"/>
      <c r="T7" s="626"/>
      <c r="U7" s="626"/>
      <c r="V7" s="626"/>
      <c r="W7" s="626"/>
      <c r="X7" s="626"/>
      <c r="Y7" s="627"/>
      <c r="Z7" s="628">
        <v>0</v>
      </c>
      <c r="AA7" s="628"/>
      <c r="AB7" s="628"/>
      <c r="AC7" s="628"/>
      <c r="AD7" s="629">
        <v>134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106566</v>
      </c>
      <c r="BH7" s="626"/>
      <c r="BI7" s="626"/>
      <c r="BJ7" s="626"/>
      <c r="BK7" s="626"/>
      <c r="BL7" s="626"/>
      <c r="BM7" s="626"/>
      <c r="BN7" s="627"/>
      <c r="BO7" s="628">
        <v>30.5</v>
      </c>
      <c r="BP7" s="628"/>
      <c r="BQ7" s="628"/>
      <c r="BR7" s="628"/>
      <c r="BS7" s="629">
        <v>2952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552201</v>
      </c>
      <c r="CS7" s="626"/>
      <c r="CT7" s="626"/>
      <c r="CU7" s="626"/>
      <c r="CV7" s="626"/>
      <c r="CW7" s="626"/>
      <c r="CX7" s="626"/>
      <c r="CY7" s="627"/>
      <c r="CZ7" s="628">
        <v>20.9</v>
      </c>
      <c r="DA7" s="628"/>
      <c r="DB7" s="628"/>
      <c r="DC7" s="628"/>
      <c r="DD7" s="634">
        <v>152460</v>
      </c>
      <c r="DE7" s="626"/>
      <c r="DF7" s="626"/>
      <c r="DG7" s="626"/>
      <c r="DH7" s="626"/>
      <c r="DI7" s="626"/>
      <c r="DJ7" s="626"/>
      <c r="DK7" s="626"/>
      <c r="DL7" s="626"/>
      <c r="DM7" s="626"/>
      <c r="DN7" s="626"/>
      <c r="DO7" s="626"/>
      <c r="DP7" s="627"/>
      <c r="DQ7" s="634">
        <v>458479</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252</v>
      </c>
      <c r="S8" s="626"/>
      <c r="T8" s="626"/>
      <c r="U8" s="626"/>
      <c r="V8" s="626"/>
      <c r="W8" s="626"/>
      <c r="X8" s="626"/>
      <c r="Y8" s="627"/>
      <c r="Z8" s="628">
        <v>0</v>
      </c>
      <c r="AA8" s="628"/>
      <c r="AB8" s="628"/>
      <c r="AC8" s="628"/>
      <c r="AD8" s="629">
        <v>252</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2193</v>
      </c>
      <c r="BH8" s="626"/>
      <c r="BI8" s="626"/>
      <c r="BJ8" s="626"/>
      <c r="BK8" s="626"/>
      <c r="BL8" s="626"/>
      <c r="BM8" s="626"/>
      <c r="BN8" s="627"/>
      <c r="BO8" s="628">
        <v>0.6</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262836</v>
      </c>
      <c r="CS8" s="626"/>
      <c r="CT8" s="626"/>
      <c r="CU8" s="626"/>
      <c r="CV8" s="626"/>
      <c r="CW8" s="626"/>
      <c r="CX8" s="626"/>
      <c r="CY8" s="627"/>
      <c r="CZ8" s="628">
        <v>10</v>
      </c>
      <c r="DA8" s="628"/>
      <c r="DB8" s="628"/>
      <c r="DC8" s="628"/>
      <c r="DD8" s="634">
        <v>14533</v>
      </c>
      <c r="DE8" s="626"/>
      <c r="DF8" s="626"/>
      <c r="DG8" s="626"/>
      <c r="DH8" s="626"/>
      <c r="DI8" s="626"/>
      <c r="DJ8" s="626"/>
      <c r="DK8" s="626"/>
      <c r="DL8" s="626"/>
      <c r="DM8" s="626"/>
      <c r="DN8" s="626"/>
      <c r="DO8" s="626"/>
      <c r="DP8" s="627"/>
      <c r="DQ8" s="634">
        <v>147319</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154</v>
      </c>
      <c r="S9" s="626"/>
      <c r="T9" s="626"/>
      <c r="U9" s="626"/>
      <c r="V9" s="626"/>
      <c r="W9" s="626"/>
      <c r="X9" s="626"/>
      <c r="Y9" s="627"/>
      <c r="Z9" s="628">
        <v>0</v>
      </c>
      <c r="AA9" s="628"/>
      <c r="AB9" s="628"/>
      <c r="AC9" s="628"/>
      <c r="AD9" s="629">
        <v>154</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51005</v>
      </c>
      <c r="BH9" s="626"/>
      <c r="BI9" s="626"/>
      <c r="BJ9" s="626"/>
      <c r="BK9" s="626"/>
      <c r="BL9" s="626"/>
      <c r="BM9" s="626"/>
      <c r="BN9" s="627"/>
      <c r="BO9" s="628">
        <v>14.6</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268833</v>
      </c>
      <c r="CS9" s="626"/>
      <c r="CT9" s="626"/>
      <c r="CU9" s="626"/>
      <c r="CV9" s="626"/>
      <c r="CW9" s="626"/>
      <c r="CX9" s="626"/>
      <c r="CY9" s="627"/>
      <c r="CZ9" s="628">
        <v>10.199999999999999</v>
      </c>
      <c r="DA9" s="628"/>
      <c r="DB9" s="628"/>
      <c r="DC9" s="628"/>
      <c r="DD9" s="634">
        <v>6901</v>
      </c>
      <c r="DE9" s="626"/>
      <c r="DF9" s="626"/>
      <c r="DG9" s="626"/>
      <c r="DH9" s="626"/>
      <c r="DI9" s="626"/>
      <c r="DJ9" s="626"/>
      <c r="DK9" s="626"/>
      <c r="DL9" s="626"/>
      <c r="DM9" s="626"/>
      <c r="DN9" s="626"/>
      <c r="DO9" s="626"/>
      <c r="DP9" s="627"/>
      <c r="DQ9" s="634">
        <v>212410</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23171</v>
      </c>
      <c r="S10" s="626"/>
      <c r="T10" s="626"/>
      <c r="U10" s="626"/>
      <c r="V10" s="626"/>
      <c r="W10" s="626"/>
      <c r="X10" s="626"/>
      <c r="Y10" s="627"/>
      <c r="Z10" s="628">
        <v>0.9</v>
      </c>
      <c r="AA10" s="628"/>
      <c r="AB10" s="628"/>
      <c r="AC10" s="628"/>
      <c r="AD10" s="629">
        <v>23171</v>
      </c>
      <c r="AE10" s="629"/>
      <c r="AF10" s="629"/>
      <c r="AG10" s="629"/>
      <c r="AH10" s="629"/>
      <c r="AI10" s="629"/>
      <c r="AJ10" s="629"/>
      <c r="AK10" s="629"/>
      <c r="AL10" s="630">
        <v>1.4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38484</v>
      </c>
      <c r="BH10" s="626"/>
      <c r="BI10" s="626"/>
      <c r="BJ10" s="626"/>
      <c r="BK10" s="626"/>
      <c r="BL10" s="626"/>
      <c r="BM10" s="626"/>
      <c r="BN10" s="627"/>
      <c r="BO10" s="628">
        <v>11</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370</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370</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2411</v>
      </c>
      <c r="S11" s="626"/>
      <c r="T11" s="626"/>
      <c r="U11" s="626"/>
      <c r="V11" s="626"/>
      <c r="W11" s="626"/>
      <c r="X11" s="626"/>
      <c r="Y11" s="627"/>
      <c r="Z11" s="628">
        <v>0.1</v>
      </c>
      <c r="AA11" s="628"/>
      <c r="AB11" s="628"/>
      <c r="AC11" s="628"/>
      <c r="AD11" s="629">
        <v>2411</v>
      </c>
      <c r="AE11" s="629"/>
      <c r="AF11" s="629"/>
      <c r="AG11" s="629"/>
      <c r="AH11" s="629"/>
      <c r="AI11" s="629"/>
      <c r="AJ11" s="629"/>
      <c r="AK11" s="629"/>
      <c r="AL11" s="630">
        <v>0.2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14884</v>
      </c>
      <c r="BH11" s="626"/>
      <c r="BI11" s="626"/>
      <c r="BJ11" s="626"/>
      <c r="BK11" s="626"/>
      <c r="BL11" s="626"/>
      <c r="BM11" s="626"/>
      <c r="BN11" s="627"/>
      <c r="BO11" s="628">
        <v>4.3</v>
      </c>
      <c r="BP11" s="628"/>
      <c r="BQ11" s="628"/>
      <c r="BR11" s="628"/>
      <c r="BS11" s="634">
        <v>2952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261043</v>
      </c>
      <c r="CS11" s="626"/>
      <c r="CT11" s="626"/>
      <c r="CU11" s="626"/>
      <c r="CV11" s="626"/>
      <c r="CW11" s="626"/>
      <c r="CX11" s="626"/>
      <c r="CY11" s="627"/>
      <c r="CZ11" s="628">
        <v>9.9</v>
      </c>
      <c r="DA11" s="628"/>
      <c r="DB11" s="628"/>
      <c r="DC11" s="628"/>
      <c r="DD11" s="634">
        <v>168727</v>
      </c>
      <c r="DE11" s="626"/>
      <c r="DF11" s="626"/>
      <c r="DG11" s="626"/>
      <c r="DH11" s="626"/>
      <c r="DI11" s="626"/>
      <c r="DJ11" s="626"/>
      <c r="DK11" s="626"/>
      <c r="DL11" s="626"/>
      <c r="DM11" s="626"/>
      <c r="DN11" s="626"/>
      <c r="DO11" s="626"/>
      <c r="DP11" s="627"/>
      <c r="DQ11" s="634">
        <v>122339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233264</v>
      </c>
      <c r="BH12" s="626"/>
      <c r="BI12" s="626"/>
      <c r="BJ12" s="626"/>
      <c r="BK12" s="626"/>
      <c r="BL12" s="626"/>
      <c r="BM12" s="626"/>
      <c r="BN12" s="627"/>
      <c r="BO12" s="628">
        <v>66.7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124602</v>
      </c>
      <c r="CS12" s="626"/>
      <c r="CT12" s="626"/>
      <c r="CU12" s="626"/>
      <c r="CV12" s="626"/>
      <c r="CW12" s="626"/>
      <c r="CX12" s="626"/>
      <c r="CY12" s="627"/>
      <c r="CZ12" s="628">
        <v>4.7</v>
      </c>
      <c r="DA12" s="628"/>
      <c r="DB12" s="628"/>
      <c r="DC12" s="628"/>
      <c r="DD12" s="634">
        <v>30113</v>
      </c>
      <c r="DE12" s="626"/>
      <c r="DF12" s="626"/>
      <c r="DG12" s="626"/>
      <c r="DH12" s="626"/>
      <c r="DI12" s="626"/>
      <c r="DJ12" s="626"/>
      <c r="DK12" s="626"/>
      <c r="DL12" s="626"/>
      <c r="DM12" s="626"/>
      <c r="DN12" s="626"/>
      <c r="DO12" s="626"/>
      <c r="DP12" s="627"/>
      <c r="DQ12" s="634">
        <v>104152</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5499</v>
      </c>
      <c r="S13" s="626"/>
      <c r="T13" s="626"/>
      <c r="U13" s="626"/>
      <c r="V13" s="626"/>
      <c r="W13" s="626"/>
      <c r="X13" s="626"/>
      <c r="Y13" s="627"/>
      <c r="Z13" s="628">
        <v>0.2</v>
      </c>
      <c r="AA13" s="628"/>
      <c r="AB13" s="628"/>
      <c r="AC13" s="628"/>
      <c r="AD13" s="629">
        <v>5499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221675</v>
      </c>
      <c r="BH13" s="626"/>
      <c r="BI13" s="626"/>
      <c r="BJ13" s="626"/>
      <c r="BK13" s="626"/>
      <c r="BL13" s="626"/>
      <c r="BM13" s="626"/>
      <c r="BN13" s="627"/>
      <c r="BO13" s="628">
        <v>63.4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359389</v>
      </c>
      <c r="CS13" s="626"/>
      <c r="CT13" s="626"/>
      <c r="CU13" s="626"/>
      <c r="CV13" s="626"/>
      <c r="CW13" s="626"/>
      <c r="CX13" s="626"/>
      <c r="CY13" s="627"/>
      <c r="CZ13" s="628">
        <v>13.6</v>
      </c>
      <c r="DA13" s="628"/>
      <c r="DB13" s="628"/>
      <c r="DC13" s="628"/>
      <c r="DD13" s="634">
        <v>147018</v>
      </c>
      <c r="DE13" s="626"/>
      <c r="DF13" s="626"/>
      <c r="DG13" s="626"/>
      <c r="DH13" s="626"/>
      <c r="DI13" s="626"/>
      <c r="DJ13" s="626"/>
      <c r="DK13" s="626"/>
      <c r="DL13" s="626"/>
      <c r="DM13" s="626"/>
      <c r="DN13" s="626"/>
      <c r="DO13" s="626"/>
      <c r="DP13" s="627"/>
      <c r="DQ13" s="634">
        <v>211298</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2437</v>
      </c>
      <c r="BH14" s="626"/>
      <c r="BI14" s="626"/>
      <c r="BJ14" s="626"/>
      <c r="BK14" s="626"/>
      <c r="BL14" s="626"/>
      <c r="BM14" s="626"/>
      <c r="BN14" s="627"/>
      <c r="BO14" s="628">
        <v>0.7</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153190</v>
      </c>
      <c r="CS14" s="626"/>
      <c r="CT14" s="626"/>
      <c r="CU14" s="626"/>
      <c r="CV14" s="626"/>
      <c r="CW14" s="626"/>
      <c r="CX14" s="626"/>
      <c r="CY14" s="627"/>
      <c r="CZ14" s="628">
        <v>5.8</v>
      </c>
      <c r="DA14" s="628"/>
      <c r="DB14" s="628"/>
      <c r="DC14" s="628"/>
      <c r="DD14" s="634" t="s">
        <v>113</v>
      </c>
      <c r="DE14" s="626"/>
      <c r="DF14" s="626"/>
      <c r="DG14" s="626"/>
      <c r="DH14" s="626"/>
      <c r="DI14" s="626"/>
      <c r="DJ14" s="626"/>
      <c r="DK14" s="626"/>
      <c r="DL14" s="626"/>
      <c r="DM14" s="626"/>
      <c r="DN14" s="626"/>
      <c r="DO14" s="626"/>
      <c r="DP14" s="627"/>
      <c r="DQ14" s="634">
        <v>148390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221</v>
      </c>
      <c r="S15" s="626"/>
      <c r="T15" s="626"/>
      <c r="U15" s="626"/>
      <c r="V15" s="626"/>
      <c r="W15" s="626"/>
      <c r="X15" s="626"/>
      <c r="Y15" s="627"/>
      <c r="Z15" s="628">
        <v>0</v>
      </c>
      <c r="AA15" s="628"/>
      <c r="AB15" s="628"/>
      <c r="AC15" s="628"/>
      <c r="AD15" s="629">
        <v>221</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7196</v>
      </c>
      <c r="BH15" s="626"/>
      <c r="BI15" s="626"/>
      <c r="BJ15" s="626"/>
      <c r="BK15" s="626"/>
      <c r="BL15" s="626"/>
      <c r="BM15" s="626"/>
      <c r="BN15" s="627"/>
      <c r="BO15" s="628">
        <v>2.1</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196193</v>
      </c>
      <c r="CS15" s="626"/>
      <c r="CT15" s="626"/>
      <c r="CU15" s="626"/>
      <c r="CV15" s="626"/>
      <c r="CW15" s="626"/>
      <c r="CX15" s="626"/>
      <c r="CY15" s="627"/>
      <c r="CZ15" s="628">
        <v>7.4</v>
      </c>
      <c r="DA15" s="628"/>
      <c r="DB15" s="628"/>
      <c r="DC15" s="628"/>
      <c r="DD15" s="634">
        <v>55562</v>
      </c>
      <c r="DE15" s="626"/>
      <c r="DF15" s="626"/>
      <c r="DG15" s="626"/>
      <c r="DH15" s="626"/>
      <c r="DI15" s="626"/>
      <c r="DJ15" s="626"/>
      <c r="DK15" s="626"/>
      <c r="DL15" s="626"/>
      <c r="DM15" s="626"/>
      <c r="DN15" s="626"/>
      <c r="DO15" s="626"/>
      <c r="DP15" s="627"/>
      <c r="DQ15" s="634">
        <v>144338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1319306</v>
      </c>
      <c r="S16" s="626"/>
      <c r="T16" s="626"/>
      <c r="U16" s="626"/>
      <c r="V16" s="626"/>
      <c r="W16" s="626"/>
      <c r="X16" s="626"/>
      <c r="Y16" s="627"/>
      <c r="Z16" s="628">
        <v>48.7</v>
      </c>
      <c r="AA16" s="628"/>
      <c r="AB16" s="628"/>
      <c r="AC16" s="628"/>
      <c r="AD16" s="629">
        <v>1186804</v>
      </c>
      <c r="AE16" s="629"/>
      <c r="AF16" s="629"/>
      <c r="AG16" s="629"/>
      <c r="AH16" s="629"/>
      <c r="AI16" s="629"/>
      <c r="AJ16" s="629"/>
      <c r="AK16" s="629"/>
      <c r="AL16" s="630">
        <v>74.2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138333</v>
      </c>
      <c r="CS16" s="626"/>
      <c r="CT16" s="626"/>
      <c r="CU16" s="626"/>
      <c r="CV16" s="626"/>
      <c r="CW16" s="626"/>
      <c r="CX16" s="626"/>
      <c r="CY16" s="627"/>
      <c r="CZ16" s="628">
        <v>5.2</v>
      </c>
      <c r="DA16" s="628"/>
      <c r="DB16" s="628"/>
      <c r="DC16" s="628"/>
      <c r="DD16" s="634" t="s">
        <v>113</v>
      </c>
      <c r="DE16" s="626"/>
      <c r="DF16" s="626"/>
      <c r="DG16" s="626"/>
      <c r="DH16" s="626"/>
      <c r="DI16" s="626"/>
      <c r="DJ16" s="626"/>
      <c r="DK16" s="626"/>
      <c r="DL16" s="626"/>
      <c r="DM16" s="626"/>
      <c r="DN16" s="626"/>
      <c r="DO16" s="626"/>
      <c r="DP16" s="627"/>
      <c r="DQ16" s="634">
        <v>48982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1186804</v>
      </c>
      <c r="S17" s="626"/>
      <c r="T17" s="626"/>
      <c r="U17" s="626"/>
      <c r="V17" s="626"/>
      <c r="W17" s="626"/>
      <c r="X17" s="626"/>
      <c r="Y17" s="627"/>
      <c r="Z17" s="628">
        <v>43.8</v>
      </c>
      <c r="AA17" s="628"/>
      <c r="AB17" s="628"/>
      <c r="AC17" s="628"/>
      <c r="AD17" s="629">
        <v>1186804</v>
      </c>
      <c r="AE17" s="629"/>
      <c r="AF17" s="629"/>
      <c r="AG17" s="629"/>
      <c r="AH17" s="629"/>
      <c r="AI17" s="629"/>
      <c r="AJ17" s="629"/>
      <c r="AK17" s="629"/>
      <c r="AL17" s="630">
        <v>74.2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275104</v>
      </c>
      <c r="CS17" s="626"/>
      <c r="CT17" s="626"/>
      <c r="CU17" s="626"/>
      <c r="CV17" s="626"/>
      <c r="CW17" s="626"/>
      <c r="CX17" s="626"/>
      <c r="CY17" s="627"/>
      <c r="CZ17" s="628">
        <v>10.4</v>
      </c>
      <c r="DA17" s="628"/>
      <c r="DB17" s="628"/>
      <c r="DC17" s="628"/>
      <c r="DD17" s="634" t="s">
        <v>113</v>
      </c>
      <c r="DE17" s="626"/>
      <c r="DF17" s="626"/>
      <c r="DG17" s="626"/>
      <c r="DH17" s="626"/>
      <c r="DI17" s="626"/>
      <c r="DJ17" s="626"/>
      <c r="DK17" s="626"/>
      <c r="DL17" s="626"/>
      <c r="DM17" s="626"/>
      <c r="DN17" s="626"/>
      <c r="DO17" s="626"/>
      <c r="DP17" s="627"/>
      <c r="DQ17" s="634">
        <v>274586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132502</v>
      </c>
      <c r="S18" s="626"/>
      <c r="T18" s="626"/>
      <c r="U18" s="626"/>
      <c r="V18" s="626"/>
      <c r="W18" s="626"/>
      <c r="X18" s="626"/>
      <c r="Y18" s="627"/>
      <c r="Z18" s="628">
        <v>4.9000000000000004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1558</v>
      </c>
      <c r="CS18" s="626"/>
      <c r="CT18" s="626"/>
      <c r="CU18" s="626"/>
      <c r="CV18" s="626"/>
      <c r="CW18" s="626"/>
      <c r="CX18" s="626"/>
      <c r="CY18" s="627"/>
      <c r="CZ18" s="628">
        <v>0.1</v>
      </c>
      <c r="DA18" s="628"/>
      <c r="DB18" s="628"/>
      <c r="DC18" s="628"/>
      <c r="DD18" s="634">
        <v>1558</v>
      </c>
      <c r="DE18" s="626"/>
      <c r="DF18" s="626"/>
      <c r="DG18" s="626"/>
      <c r="DH18" s="626"/>
      <c r="DI18" s="626"/>
      <c r="DJ18" s="626"/>
      <c r="DK18" s="626"/>
      <c r="DL18" s="626"/>
      <c r="DM18" s="626"/>
      <c r="DN18" s="626"/>
      <c r="DO18" s="626"/>
      <c r="DP18" s="627"/>
      <c r="DQ18" s="634">
        <v>1558</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1732321</v>
      </c>
      <c r="S20" s="626"/>
      <c r="T20" s="626"/>
      <c r="U20" s="626"/>
      <c r="V20" s="626"/>
      <c r="W20" s="626"/>
      <c r="X20" s="626"/>
      <c r="Y20" s="627"/>
      <c r="Z20" s="628">
        <v>64</v>
      </c>
      <c r="AA20" s="628"/>
      <c r="AB20" s="628"/>
      <c r="AC20" s="628"/>
      <c r="AD20" s="629">
        <v>1599819</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2638187</v>
      </c>
      <c r="CS20" s="626"/>
      <c r="CT20" s="626"/>
      <c r="CU20" s="626"/>
      <c r="CV20" s="626"/>
      <c r="CW20" s="626"/>
      <c r="CX20" s="626"/>
      <c r="CY20" s="627"/>
      <c r="CZ20" s="628">
        <v>100</v>
      </c>
      <c r="DA20" s="628"/>
      <c r="DB20" s="628"/>
      <c r="DC20" s="628"/>
      <c r="DD20" s="634">
        <v>576872</v>
      </c>
      <c r="DE20" s="626"/>
      <c r="DF20" s="626"/>
      <c r="DG20" s="626"/>
      <c r="DH20" s="626"/>
      <c r="DI20" s="626"/>
      <c r="DJ20" s="626"/>
      <c r="DK20" s="626"/>
      <c r="DL20" s="626"/>
      <c r="DM20" s="626"/>
      <c r="DN20" s="626"/>
      <c r="DO20" s="626"/>
      <c r="DP20" s="627"/>
      <c r="DQ20" s="634">
        <v>1918756</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652</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55720</v>
      </c>
      <c r="S23" s="626"/>
      <c r="T23" s="626"/>
      <c r="U23" s="626"/>
      <c r="V23" s="626"/>
      <c r="W23" s="626"/>
      <c r="X23" s="626"/>
      <c r="Y23" s="627"/>
      <c r="Z23" s="628">
        <v>2.1</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721</v>
      </c>
      <c r="S24" s="626"/>
      <c r="T24" s="626"/>
      <c r="U24" s="626"/>
      <c r="V24" s="626"/>
      <c r="W24" s="626"/>
      <c r="X24" s="626"/>
      <c r="Y24" s="627"/>
      <c r="Z24" s="628">
        <v>0</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795122</v>
      </c>
      <c r="CS24" s="615"/>
      <c r="CT24" s="615"/>
      <c r="CU24" s="615"/>
      <c r="CV24" s="615"/>
      <c r="CW24" s="615"/>
      <c r="CX24" s="615"/>
      <c r="CY24" s="616"/>
      <c r="CZ24" s="656">
        <v>30.1</v>
      </c>
      <c r="DA24" s="657"/>
      <c r="DB24" s="657"/>
      <c r="DC24" s="658"/>
      <c r="DD24" s="655">
        <v>745239</v>
      </c>
      <c r="DE24" s="615"/>
      <c r="DF24" s="615"/>
      <c r="DG24" s="615"/>
      <c r="DH24" s="615"/>
      <c r="DI24" s="615"/>
      <c r="DJ24" s="615"/>
      <c r="DK24" s="616"/>
      <c r="DL24" s="655">
        <v>745224</v>
      </c>
      <c r="DM24" s="615"/>
      <c r="DN24" s="615"/>
      <c r="DO24" s="615"/>
      <c r="DP24" s="615"/>
      <c r="DQ24" s="615"/>
      <c r="DR24" s="615"/>
      <c r="DS24" s="615"/>
      <c r="DT24" s="615"/>
      <c r="DU24" s="615"/>
      <c r="DV24" s="616"/>
      <c r="DW24" s="619">
        <v>44.7</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183172</v>
      </c>
      <c r="S25" s="626"/>
      <c r="T25" s="626"/>
      <c r="U25" s="626"/>
      <c r="V25" s="626"/>
      <c r="W25" s="626"/>
      <c r="X25" s="626"/>
      <c r="Y25" s="627"/>
      <c r="Z25" s="628">
        <v>6.8</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450450</v>
      </c>
      <c r="CS25" s="651"/>
      <c r="CT25" s="651"/>
      <c r="CU25" s="651"/>
      <c r="CV25" s="651"/>
      <c r="CW25" s="651"/>
      <c r="CX25" s="651"/>
      <c r="CY25" s="652"/>
      <c r="CZ25" s="659">
        <v>17.100000000000001</v>
      </c>
      <c r="DA25" s="660"/>
      <c r="DB25" s="660"/>
      <c r="DC25" s="661"/>
      <c r="DD25" s="634">
        <v>435952</v>
      </c>
      <c r="DE25" s="651"/>
      <c r="DF25" s="651"/>
      <c r="DG25" s="651"/>
      <c r="DH25" s="651"/>
      <c r="DI25" s="651"/>
      <c r="DJ25" s="651"/>
      <c r="DK25" s="652"/>
      <c r="DL25" s="634">
        <v>435937</v>
      </c>
      <c r="DM25" s="651"/>
      <c r="DN25" s="651"/>
      <c r="DO25" s="651"/>
      <c r="DP25" s="651"/>
      <c r="DQ25" s="651"/>
      <c r="DR25" s="651"/>
      <c r="DS25" s="651"/>
      <c r="DT25" s="651"/>
      <c r="DU25" s="651"/>
      <c r="DV25" s="652"/>
      <c r="DW25" s="630">
        <v>26.2</v>
      </c>
      <c r="DX25" s="653"/>
      <c r="DY25" s="653"/>
      <c r="DZ25" s="653"/>
      <c r="EA25" s="653"/>
      <c r="EB25" s="653"/>
      <c r="EC25" s="654"/>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273166</v>
      </c>
      <c r="CS26" s="626"/>
      <c r="CT26" s="626"/>
      <c r="CU26" s="626"/>
      <c r="CV26" s="626"/>
      <c r="CW26" s="626"/>
      <c r="CX26" s="626"/>
      <c r="CY26" s="627"/>
      <c r="CZ26" s="659">
        <v>10.4</v>
      </c>
      <c r="DA26" s="660"/>
      <c r="DB26" s="660"/>
      <c r="DC26" s="661"/>
      <c r="DD26" s="634">
        <v>261743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3"/>
      <c r="DY26" s="653"/>
      <c r="DZ26" s="653"/>
      <c r="EA26" s="653"/>
      <c r="EB26" s="653"/>
      <c r="EC26" s="654"/>
    </row>
    <row r="27" spans="2:133" ht="11.25" customHeight="1">
      <c r="B27" s="622" t="s">
        <v>282</v>
      </c>
      <c r="C27" s="623"/>
      <c r="D27" s="623"/>
      <c r="E27" s="623"/>
      <c r="F27" s="623"/>
      <c r="G27" s="623"/>
      <c r="H27" s="623"/>
      <c r="I27" s="623"/>
      <c r="J27" s="623"/>
      <c r="K27" s="623"/>
      <c r="L27" s="623"/>
      <c r="M27" s="623"/>
      <c r="N27" s="623"/>
      <c r="O27" s="623"/>
      <c r="P27" s="623"/>
      <c r="Q27" s="624"/>
      <c r="R27" s="625">
        <v>79915</v>
      </c>
      <c r="S27" s="626"/>
      <c r="T27" s="626"/>
      <c r="U27" s="626"/>
      <c r="V27" s="626"/>
      <c r="W27" s="626"/>
      <c r="X27" s="626"/>
      <c r="Y27" s="627"/>
      <c r="Z27" s="628">
        <v>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349463</v>
      </c>
      <c r="BH27" s="626"/>
      <c r="BI27" s="626"/>
      <c r="BJ27" s="626"/>
      <c r="BK27" s="626"/>
      <c r="BL27" s="626"/>
      <c r="BM27" s="626"/>
      <c r="BN27" s="627"/>
      <c r="BO27" s="628">
        <v>100</v>
      </c>
      <c r="BP27" s="628"/>
      <c r="BQ27" s="628"/>
      <c r="BR27" s="628"/>
      <c r="BS27" s="634">
        <v>2952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69568</v>
      </c>
      <c r="CS27" s="651"/>
      <c r="CT27" s="651"/>
      <c r="CU27" s="651"/>
      <c r="CV27" s="651"/>
      <c r="CW27" s="651"/>
      <c r="CX27" s="651"/>
      <c r="CY27" s="652"/>
      <c r="CZ27" s="659">
        <v>2.6</v>
      </c>
      <c r="DA27" s="660"/>
      <c r="DB27" s="660"/>
      <c r="DC27" s="661"/>
      <c r="DD27" s="634">
        <v>34701</v>
      </c>
      <c r="DE27" s="651"/>
      <c r="DF27" s="651"/>
      <c r="DG27" s="651"/>
      <c r="DH27" s="651"/>
      <c r="DI27" s="651"/>
      <c r="DJ27" s="651"/>
      <c r="DK27" s="652"/>
      <c r="DL27" s="634">
        <v>34701</v>
      </c>
      <c r="DM27" s="651"/>
      <c r="DN27" s="651"/>
      <c r="DO27" s="651"/>
      <c r="DP27" s="651"/>
      <c r="DQ27" s="651"/>
      <c r="DR27" s="651"/>
      <c r="DS27" s="651"/>
      <c r="DT27" s="651"/>
      <c r="DU27" s="651"/>
      <c r="DV27" s="652"/>
      <c r="DW27" s="630">
        <v>2.1</v>
      </c>
      <c r="DX27" s="653"/>
      <c r="DY27" s="653"/>
      <c r="DZ27" s="653"/>
      <c r="EA27" s="653"/>
      <c r="EB27" s="653"/>
      <c r="EC27" s="654"/>
    </row>
    <row r="28" spans="2:133" ht="11.25" customHeight="1">
      <c r="B28" s="622" t="s">
        <v>285</v>
      </c>
      <c r="C28" s="623"/>
      <c r="D28" s="623"/>
      <c r="E28" s="623"/>
      <c r="F28" s="623"/>
      <c r="G28" s="623"/>
      <c r="H28" s="623"/>
      <c r="I28" s="623"/>
      <c r="J28" s="623"/>
      <c r="K28" s="623"/>
      <c r="L28" s="623"/>
      <c r="M28" s="623"/>
      <c r="N28" s="623"/>
      <c r="O28" s="623"/>
      <c r="P28" s="623"/>
      <c r="Q28" s="624"/>
      <c r="R28" s="625">
        <v>44092</v>
      </c>
      <c r="S28" s="626"/>
      <c r="T28" s="626"/>
      <c r="U28" s="626"/>
      <c r="V28" s="626"/>
      <c r="W28" s="626"/>
      <c r="X28" s="626"/>
      <c r="Y28" s="627"/>
      <c r="Z28" s="628">
        <v>1.6</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275104</v>
      </c>
      <c r="CS28" s="626"/>
      <c r="CT28" s="626"/>
      <c r="CU28" s="626"/>
      <c r="CV28" s="626"/>
      <c r="CW28" s="626"/>
      <c r="CX28" s="626"/>
      <c r="CY28" s="627"/>
      <c r="CZ28" s="659">
        <v>10.4</v>
      </c>
      <c r="DA28" s="660"/>
      <c r="DB28" s="660"/>
      <c r="DC28" s="661"/>
      <c r="DD28" s="634">
        <v>274586</v>
      </c>
      <c r="DE28" s="626"/>
      <c r="DF28" s="626"/>
      <c r="DG28" s="626"/>
      <c r="DH28" s="626"/>
      <c r="DI28" s="626"/>
      <c r="DJ28" s="626"/>
      <c r="DK28" s="627"/>
      <c r="DL28" s="634">
        <v>274586</v>
      </c>
      <c r="DM28" s="626"/>
      <c r="DN28" s="626"/>
      <c r="DO28" s="626"/>
      <c r="DP28" s="626"/>
      <c r="DQ28" s="626"/>
      <c r="DR28" s="626"/>
      <c r="DS28" s="626"/>
      <c r="DT28" s="626"/>
      <c r="DU28" s="626"/>
      <c r="DV28" s="627"/>
      <c r="DW28" s="630">
        <v>16.5</v>
      </c>
      <c r="DX28" s="653"/>
      <c r="DY28" s="653"/>
      <c r="DZ28" s="653"/>
      <c r="EA28" s="653"/>
      <c r="EB28" s="653"/>
      <c r="EC28" s="654"/>
    </row>
    <row r="29" spans="2:133" ht="11.25" customHeight="1">
      <c r="B29" s="622" t="s">
        <v>287</v>
      </c>
      <c r="C29" s="623"/>
      <c r="D29" s="623"/>
      <c r="E29" s="623"/>
      <c r="F29" s="623"/>
      <c r="G29" s="623"/>
      <c r="H29" s="623"/>
      <c r="I29" s="623"/>
      <c r="J29" s="623"/>
      <c r="K29" s="623"/>
      <c r="L29" s="623"/>
      <c r="M29" s="623"/>
      <c r="N29" s="623"/>
      <c r="O29" s="623"/>
      <c r="P29" s="623"/>
      <c r="Q29" s="624"/>
      <c r="R29" s="625">
        <v>22855</v>
      </c>
      <c r="S29" s="626"/>
      <c r="T29" s="626"/>
      <c r="U29" s="626"/>
      <c r="V29" s="626"/>
      <c r="W29" s="626"/>
      <c r="X29" s="626"/>
      <c r="Y29" s="627"/>
      <c r="Z29" s="628">
        <v>0.8</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274519</v>
      </c>
      <c r="CS29" s="651"/>
      <c r="CT29" s="651"/>
      <c r="CU29" s="651"/>
      <c r="CV29" s="651"/>
      <c r="CW29" s="651"/>
      <c r="CX29" s="651"/>
      <c r="CY29" s="652"/>
      <c r="CZ29" s="659">
        <v>10.4</v>
      </c>
      <c r="DA29" s="660"/>
      <c r="DB29" s="660"/>
      <c r="DC29" s="661"/>
      <c r="DD29" s="634">
        <v>274001</v>
      </c>
      <c r="DE29" s="651"/>
      <c r="DF29" s="651"/>
      <c r="DG29" s="651"/>
      <c r="DH29" s="651"/>
      <c r="DI29" s="651"/>
      <c r="DJ29" s="651"/>
      <c r="DK29" s="652"/>
      <c r="DL29" s="634">
        <v>274001</v>
      </c>
      <c r="DM29" s="651"/>
      <c r="DN29" s="651"/>
      <c r="DO29" s="651"/>
      <c r="DP29" s="651"/>
      <c r="DQ29" s="651"/>
      <c r="DR29" s="651"/>
      <c r="DS29" s="651"/>
      <c r="DT29" s="651"/>
      <c r="DU29" s="651"/>
      <c r="DV29" s="652"/>
      <c r="DW29" s="630">
        <v>16.399999999999999</v>
      </c>
      <c r="DX29" s="653"/>
      <c r="DY29" s="653"/>
      <c r="DZ29" s="653"/>
      <c r="EA29" s="653"/>
      <c r="EB29" s="653"/>
      <c r="EC29" s="654"/>
    </row>
    <row r="30" spans="2:133" ht="11.25" customHeight="1">
      <c r="B30" s="622" t="s">
        <v>291</v>
      </c>
      <c r="C30" s="623"/>
      <c r="D30" s="623"/>
      <c r="E30" s="623"/>
      <c r="F30" s="623"/>
      <c r="G30" s="623"/>
      <c r="H30" s="623"/>
      <c r="I30" s="623"/>
      <c r="J30" s="623"/>
      <c r="K30" s="623"/>
      <c r="L30" s="623"/>
      <c r="M30" s="623"/>
      <c r="N30" s="623"/>
      <c r="O30" s="623"/>
      <c r="P30" s="623"/>
      <c r="Q30" s="624"/>
      <c r="R30" s="625">
        <v>184933</v>
      </c>
      <c r="S30" s="626"/>
      <c r="T30" s="626"/>
      <c r="U30" s="626"/>
      <c r="V30" s="626"/>
      <c r="W30" s="626"/>
      <c r="X30" s="626"/>
      <c r="Y30" s="627"/>
      <c r="Z30" s="628">
        <v>6.8</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98.8</v>
      </c>
      <c r="BH30" s="684"/>
      <c r="BI30" s="684"/>
      <c r="BJ30" s="684"/>
      <c r="BK30" s="684"/>
      <c r="BL30" s="684"/>
      <c r="BM30" s="620">
        <v>93.8</v>
      </c>
      <c r="BN30" s="684"/>
      <c r="BO30" s="684"/>
      <c r="BP30" s="684"/>
      <c r="BQ30" s="685"/>
      <c r="BR30" s="683">
        <v>98.6</v>
      </c>
      <c r="BS30" s="684"/>
      <c r="BT30" s="684"/>
      <c r="BU30" s="684"/>
      <c r="BV30" s="684"/>
      <c r="BW30" s="684"/>
      <c r="BX30" s="620">
        <v>92.8</v>
      </c>
      <c r="BY30" s="684"/>
      <c r="BZ30" s="684"/>
      <c r="CA30" s="684"/>
      <c r="CB30" s="685"/>
      <c r="CD30" s="688"/>
      <c r="CE30" s="689"/>
      <c r="CF30" s="639" t="s">
        <v>294</v>
      </c>
      <c r="CG30" s="640"/>
      <c r="CH30" s="640"/>
      <c r="CI30" s="640"/>
      <c r="CJ30" s="640"/>
      <c r="CK30" s="640"/>
      <c r="CL30" s="640"/>
      <c r="CM30" s="640"/>
      <c r="CN30" s="640"/>
      <c r="CO30" s="640"/>
      <c r="CP30" s="640"/>
      <c r="CQ30" s="641"/>
      <c r="CR30" s="625">
        <v>251469</v>
      </c>
      <c r="CS30" s="626"/>
      <c r="CT30" s="626"/>
      <c r="CU30" s="626"/>
      <c r="CV30" s="626"/>
      <c r="CW30" s="626"/>
      <c r="CX30" s="626"/>
      <c r="CY30" s="627"/>
      <c r="CZ30" s="659">
        <v>9.5</v>
      </c>
      <c r="DA30" s="660"/>
      <c r="DB30" s="660"/>
      <c r="DC30" s="661"/>
      <c r="DD30" s="634">
        <v>250951</v>
      </c>
      <c r="DE30" s="626"/>
      <c r="DF30" s="626"/>
      <c r="DG30" s="626"/>
      <c r="DH30" s="626"/>
      <c r="DI30" s="626"/>
      <c r="DJ30" s="626"/>
      <c r="DK30" s="627"/>
      <c r="DL30" s="634">
        <v>250951</v>
      </c>
      <c r="DM30" s="626"/>
      <c r="DN30" s="626"/>
      <c r="DO30" s="626"/>
      <c r="DP30" s="626"/>
      <c r="DQ30" s="626"/>
      <c r="DR30" s="626"/>
      <c r="DS30" s="626"/>
      <c r="DT30" s="626"/>
      <c r="DU30" s="626"/>
      <c r="DV30" s="627"/>
      <c r="DW30" s="630">
        <v>15.1</v>
      </c>
      <c r="DX30" s="653"/>
      <c r="DY30" s="653"/>
      <c r="DZ30" s="653"/>
      <c r="EA30" s="653"/>
      <c r="EB30" s="653"/>
      <c r="EC30" s="654"/>
    </row>
    <row r="31" spans="2:133" ht="11.25" customHeight="1">
      <c r="B31" s="622" t="s">
        <v>295</v>
      </c>
      <c r="C31" s="623"/>
      <c r="D31" s="623"/>
      <c r="E31" s="623"/>
      <c r="F31" s="623"/>
      <c r="G31" s="623"/>
      <c r="H31" s="623"/>
      <c r="I31" s="623"/>
      <c r="J31" s="623"/>
      <c r="K31" s="623"/>
      <c r="L31" s="623"/>
      <c r="M31" s="623"/>
      <c r="N31" s="623"/>
      <c r="O31" s="623"/>
      <c r="P31" s="623"/>
      <c r="Q31" s="624"/>
      <c r="R31" s="625">
        <v>80938</v>
      </c>
      <c r="S31" s="626"/>
      <c r="T31" s="626"/>
      <c r="U31" s="626"/>
      <c r="V31" s="626"/>
      <c r="W31" s="626"/>
      <c r="X31" s="626"/>
      <c r="Y31" s="627"/>
      <c r="Z31" s="628">
        <v>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99.7</v>
      </c>
      <c r="BH31" s="651"/>
      <c r="BI31" s="651"/>
      <c r="BJ31" s="651"/>
      <c r="BK31" s="651"/>
      <c r="BL31" s="651"/>
      <c r="BM31" s="631">
        <v>98.4</v>
      </c>
      <c r="BN31" s="681"/>
      <c r="BO31" s="681"/>
      <c r="BP31" s="681"/>
      <c r="BQ31" s="682"/>
      <c r="BR31" s="680">
        <v>99.3</v>
      </c>
      <c r="BS31" s="651"/>
      <c r="BT31" s="651"/>
      <c r="BU31" s="651"/>
      <c r="BV31" s="651"/>
      <c r="BW31" s="651"/>
      <c r="BX31" s="631">
        <v>97.7</v>
      </c>
      <c r="BY31" s="681"/>
      <c r="BZ31" s="681"/>
      <c r="CA31" s="681"/>
      <c r="CB31" s="682"/>
      <c r="CD31" s="688"/>
      <c r="CE31" s="689"/>
      <c r="CF31" s="639" t="s">
        <v>298</v>
      </c>
      <c r="CG31" s="640"/>
      <c r="CH31" s="640"/>
      <c r="CI31" s="640"/>
      <c r="CJ31" s="640"/>
      <c r="CK31" s="640"/>
      <c r="CL31" s="640"/>
      <c r="CM31" s="640"/>
      <c r="CN31" s="640"/>
      <c r="CO31" s="640"/>
      <c r="CP31" s="640"/>
      <c r="CQ31" s="641"/>
      <c r="CR31" s="625">
        <v>23050</v>
      </c>
      <c r="CS31" s="651"/>
      <c r="CT31" s="651"/>
      <c r="CU31" s="651"/>
      <c r="CV31" s="651"/>
      <c r="CW31" s="651"/>
      <c r="CX31" s="651"/>
      <c r="CY31" s="652"/>
      <c r="CZ31" s="659">
        <v>0.9</v>
      </c>
      <c r="DA31" s="660"/>
      <c r="DB31" s="660"/>
      <c r="DC31" s="661"/>
      <c r="DD31" s="634">
        <v>23050</v>
      </c>
      <c r="DE31" s="651"/>
      <c r="DF31" s="651"/>
      <c r="DG31" s="651"/>
      <c r="DH31" s="651"/>
      <c r="DI31" s="651"/>
      <c r="DJ31" s="651"/>
      <c r="DK31" s="652"/>
      <c r="DL31" s="634">
        <v>23050</v>
      </c>
      <c r="DM31" s="651"/>
      <c r="DN31" s="651"/>
      <c r="DO31" s="651"/>
      <c r="DP31" s="651"/>
      <c r="DQ31" s="651"/>
      <c r="DR31" s="651"/>
      <c r="DS31" s="651"/>
      <c r="DT31" s="651"/>
      <c r="DU31" s="651"/>
      <c r="DV31" s="652"/>
      <c r="DW31" s="630">
        <v>1.4</v>
      </c>
      <c r="DX31" s="653"/>
      <c r="DY31" s="653"/>
      <c r="DZ31" s="653"/>
      <c r="EA31" s="653"/>
      <c r="EB31" s="653"/>
      <c r="EC31" s="654"/>
    </row>
    <row r="32" spans="2:133" ht="11.25" customHeight="1">
      <c r="B32" s="622" t="s">
        <v>299</v>
      </c>
      <c r="C32" s="623"/>
      <c r="D32" s="623"/>
      <c r="E32" s="623"/>
      <c r="F32" s="623"/>
      <c r="G32" s="623"/>
      <c r="H32" s="623"/>
      <c r="I32" s="623"/>
      <c r="J32" s="623"/>
      <c r="K32" s="623"/>
      <c r="L32" s="623"/>
      <c r="M32" s="623"/>
      <c r="N32" s="623"/>
      <c r="O32" s="623"/>
      <c r="P32" s="623"/>
      <c r="Q32" s="624"/>
      <c r="R32" s="625">
        <v>81324</v>
      </c>
      <c r="S32" s="626"/>
      <c r="T32" s="626"/>
      <c r="U32" s="626"/>
      <c r="V32" s="626"/>
      <c r="W32" s="626"/>
      <c r="X32" s="626"/>
      <c r="Y32" s="627"/>
      <c r="Z32" s="628">
        <v>3</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91.2</v>
      </c>
      <c r="BN32" s="693"/>
      <c r="BO32" s="693"/>
      <c r="BP32" s="693"/>
      <c r="BQ32" s="695"/>
      <c r="BR32" s="692">
        <v>98.2</v>
      </c>
      <c r="BS32" s="693"/>
      <c r="BT32" s="693"/>
      <c r="BU32" s="693"/>
      <c r="BV32" s="693"/>
      <c r="BW32" s="693"/>
      <c r="BX32" s="694">
        <v>90.2</v>
      </c>
      <c r="BY32" s="693"/>
      <c r="BZ32" s="693"/>
      <c r="CA32" s="693"/>
      <c r="CB32" s="695"/>
      <c r="CD32" s="690"/>
      <c r="CE32" s="691"/>
      <c r="CF32" s="639" t="s">
        <v>301</v>
      </c>
      <c r="CG32" s="640"/>
      <c r="CH32" s="640"/>
      <c r="CI32" s="640"/>
      <c r="CJ32" s="640"/>
      <c r="CK32" s="640"/>
      <c r="CL32" s="640"/>
      <c r="CM32" s="640"/>
      <c r="CN32" s="640"/>
      <c r="CO32" s="640"/>
      <c r="CP32" s="640"/>
      <c r="CQ32" s="641"/>
      <c r="CR32" s="625">
        <v>585</v>
      </c>
      <c r="CS32" s="626"/>
      <c r="CT32" s="626"/>
      <c r="CU32" s="626"/>
      <c r="CV32" s="626"/>
      <c r="CW32" s="626"/>
      <c r="CX32" s="626"/>
      <c r="CY32" s="627"/>
      <c r="CZ32" s="659">
        <v>0</v>
      </c>
      <c r="DA32" s="660"/>
      <c r="DB32" s="660"/>
      <c r="DC32" s="661"/>
      <c r="DD32" s="634">
        <v>585</v>
      </c>
      <c r="DE32" s="626"/>
      <c r="DF32" s="626"/>
      <c r="DG32" s="626"/>
      <c r="DH32" s="626"/>
      <c r="DI32" s="626"/>
      <c r="DJ32" s="626"/>
      <c r="DK32" s="627"/>
      <c r="DL32" s="634">
        <v>585</v>
      </c>
      <c r="DM32" s="626"/>
      <c r="DN32" s="626"/>
      <c r="DO32" s="626"/>
      <c r="DP32" s="626"/>
      <c r="DQ32" s="626"/>
      <c r="DR32" s="626"/>
      <c r="DS32" s="626"/>
      <c r="DT32" s="626"/>
      <c r="DU32" s="626"/>
      <c r="DV32" s="627"/>
      <c r="DW32" s="630">
        <v>0</v>
      </c>
      <c r="DX32" s="653"/>
      <c r="DY32" s="653"/>
      <c r="DZ32" s="653"/>
      <c r="EA32" s="653"/>
      <c r="EB32" s="653"/>
      <c r="EC32" s="654"/>
    </row>
    <row r="33" spans="2:133" ht="11.25" customHeight="1">
      <c r="B33" s="622" t="s">
        <v>302</v>
      </c>
      <c r="C33" s="623"/>
      <c r="D33" s="623"/>
      <c r="E33" s="623"/>
      <c r="F33" s="623"/>
      <c r="G33" s="623"/>
      <c r="H33" s="623"/>
      <c r="I33" s="623"/>
      <c r="J33" s="623"/>
      <c r="K33" s="623"/>
      <c r="L33" s="623"/>
      <c r="M33" s="623"/>
      <c r="N33" s="623"/>
      <c r="O33" s="623"/>
      <c r="P33" s="623"/>
      <c r="Q33" s="624"/>
      <c r="R33" s="625">
        <v>240214</v>
      </c>
      <c r="S33" s="626"/>
      <c r="T33" s="626"/>
      <c r="U33" s="626"/>
      <c r="V33" s="626"/>
      <c r="W33" s="626"/>
      <c r="X33" s="626"/>
      <c r="Y33" s="627"/>
      <c r="Z33" s="628">
        <v>8.9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1127860</v>
      </c>
      <c r="CS33" s="651"/>
      <c r="CT33" s="651"/>
      <c r="CU33" s="651"/>
      <c r="CV33" s="651"/>
      <c r="CW33" s="651"/>
      <c r="CX33" s="651"/>
      <c r="CY33" s="652"/>
      <c r="CZ33" s="659">
        <v>42.8</v>
      </c>
      <c r="DA33" s="660"/>
      <c r="DB33" s="660"/>
      <c r="DC33" s="661"/>
      <c r="DD33" s="634">
        <v>858151</v>
      </c>
      <c r="DE33" s="651"/>
      <c r="DF33" s="651"/>
      <c r="DG33" s="651"/>
      <c r="DH33" s="651"/>
      <c r="DI33" s="651"/>
      <c r="DJ33" s="651"/>
      <c r="DK33" s="652"/>
      <c r="DL33" s="634">
        <v>779122</v>
      </c>
      <c r="DM33" s="651"/>
      <c r="DN33" s="651"/>
      <c r="DO33" s="651"/>
      <c r="DP33" s="651"/>
      <c r="DQ33" s="651"/>
      <c r="DR33" s="651"/>
      <c r="DS33" s="651"/>
      <c r="DT33" s="651"/>
      <c r="DU33" s="651"/>
      <c r="DV33" s="652"/>
      <c r="DW33" s="630">
        <v>46.7</v>
      </c>
      <c r="DX33" s="653"/>
      <c r="DY33" s="653"/>
      <c r="DZ33" s="653"/>
      <c r="EA33" s="653"/>
      <c r="EB33" s="653"/>
      <c r="EC33" s="654"/>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489899</v>
      </c>
      <c r="CS34" s="626"/>
      <c r="CT34" s="626"/>
      <c r="CU34" s="626"/>
      <c r="CV34" s="626"/>
      <c r="CW34" s="626"/>
      <c r="CX34" s="626"/>
      <c r="CY34" s="627"/>
      <c r="CZ34" s="659">
        <v>18.600000000000001</v>
      </c>
      <c r="DA34" s="660"/>
      <c r="DB34" s="660"/>
      <c r="DC34" s="661"/>
      <c r="DD34" s="634">
        <v>348699</v>
      </c>
      <c r="DE34" s="626"/>
      <c r="DF34" s="626"/>
      <c r="DG34" s="626"/>
      <c r="DH34" s="626"/>
      <c r="DI34" s="626"/>
      <c r="DJ34" s="626"/>
      <c r="DK34" s="627"/>
      <c r="DL34" s="634">
        <v>312487</v>
      </c>
      <c r="DM34" s="626"/>
      <c r="DN34" s="626"/>
      <c r="DO34" s="626"/>
      <c r="DP34" s="626"/>
      <c r="DQ34" s="626"/>
      <c r="DR34" s="626"/>
      <c r="DS34" s="626"/>
      <c r="DT34" s="626"/>
      <c r="DU34" s="626"/>
      <c r="DV34" s="627"/>
      <c r="DW34" s="630">
        <v>18.7</v>
      </c>
      <c r="DX34" s="653"/>
      <c r="DY34" s="653"/>
      <c r="DZ34" s="653"/>
      <c r="EA34" s="653"/>
      <c r="EB34" s="653"/>
      <c r="EC34" s="654"/>
    </row>
    <row r="35" spans="2:133" ht="11.25" customHeight="1">
      <c r="B35" s="622" t="s">
        <v>308</v>
      </c>
      <c r="C35" s="623"/>
      <c r="D35" s="623"/>
      <c r="E35" s="623"/>
      <c r="F35" s="623"/>
      <c r="G35" s="623"/>
      <c r="H35" s="623"/>
      <c r="I35" s="623"/>
      <c r="J35" s="623"/>
      <c r="K35" s="623"/>
      <c r="L35" s="623"/>
      <c r="M35" s="623"/>
      <c r="N35" s="623"/>
      <c r="O35" s="623"/>
      <c r="P35" s="623"/>
      <c r="Q35" s="624"/>
      <c r="R35" s="625">
        <v>66814</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168344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2811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75270</v>
      </c>
      <c r="CS35" s="651"/>
      <c r="CT35" s="651"/>
      <c r="CU35" s="651"/>
      <c r="CV35" s="651"/>
      <c r="CW35" s="651"/>
      <c r="CX35" s="651"/>
      <c r="CY35" s="652"/>
      <c r="CZ35" s="659">
        <v>2.9</v>
      </c>
      <c r="DA35" s="660"/>
      <c r="DB35" s="660"/>
      <c r="DC35" s="661"/>
      <c r="DD35" s="634">
        <v>52999</v>
      </c>
      <c r="DE35" s="651"/>
      <c r="DF35" s="651"/>
      <c r="DG35" s="651"/>
      <c r="DH35" s="651"/>
      <c r="DI35" s="651"/>
      <c r="DJ35" s="651"/>
      <c r="DK35" s="652"/>
      <c r="DL35" s="634">
        <v>52999</v>
      </c>
      <c r="DM35" s="651"/>
      <c r="DN35" s="651"/>
      <c r="DO35" s="651"/>
      <c r="DP35" s="651"/>
      <c r="DQ35" s="651"/>
      <c r="DR35" s="651"/>
      <c r="DS35" s="651"/>
      <c r="DT35" s="651"/>
      <c r="DU35" s="651"/>
      <c r="DV35" s="652"/>
      <c r="DW35" s="630">
        <v>3.2</v>
      </c>
      <c r="DX35" s="653"/>
      <c r="DY35" s="653"/>
      <c r="DZ35" s="653"/>
      <c r="EA35" s="653"/>
      <c r="EB35" s="653"/>
      <c r="EC35" s="654"/>
    </row>
    <row r="36" spans="2:133" ht="11.25" customHeight="1">
      <c r="B36" s="668" t="s">
        <v>312</v>
      </c>
      <c r="C36" s="669"/>
      <c r="D36" s="669"/>
      <c r="E36" s="669"/>
      <c r="F36" s="669"/>
      <c r="G36" s="669"/>
      <c r="H36" s="669"/>
      <c r="I36" s="669"/>
      <c r="J36" s="669"/>
      <c r="K36" s="669"/>
      <c r="L36" s="669"/>
      <c r="M36" s="669"/>
      <c r="N36" s="669"/>
      <c r="O36" s="669"/>
      <c r="P36" s="669"/>
      <c r="Q36" s="670"/>
      <c r="R36" s="697">
        <v>2706857</v>
      </c>
      <c r="S36" s="698"/>
      <c r="T36" s="698"/>
      <c r="U36" s="698"/>
      <c r="V36" s="698"/>
      <c r="W36" s="698"/>
      <c r="X36" s="698"/>
      <c r="Y36" s="699"/>
      <c r="Z36" s="700">
        <v>100</v>
      </c>
      <c r="AA36" s="700"/>
      <c r="AB36" s="700"/>
      <c r="AC36" s="700"/>
      <c r="AD36" s="701">
        <v>1599819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63400</v>
      </c>
      <c r="BA36" s="626"/>
      <c r="BB36" s="626"/>
      <c r="BC36" s="626"/>
      <c r="BD36" s="651"/>
      <c r="BE36" s="651"/>
      <c r="BF36" s="682"/>
      <c r="BG36" s="639" t="s">
        <v>314</v>
      </c>
      <c r="BH36" s="640"/>
      <c r="BI36" s="640"/>
      <c r="BJ36" s="640"/>
      <c r="BK36" s="640"/>
      <c r="BL36" s="640"/>
      <c r="BM36" s="640"/>
      <c r="BN36" s="640"/>
      <c r="BO36" s="640"/>
      <c r="BP36" s="640"/>
      <c r="BQ36" s="640"/>
      <c r="BR36" s="640"/>
      <c r="BS36" s="640"/>
      <c r="BT36" s="640"/>
      <c r="BU36" s="641"/>
      <c r="BV36" s="625">
        <v>888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346382</v>
      </c>
      <c r="CS36" s="626"/>
      <c r="CT36" s="626"/>
      <c r="CU36" s="626"/>
      <c r="CV36" s="626"/>
      <c r="CW36" s="626"/>
      <c r="CX36" s="626"/>
      <c r="CY36" s="627"/>
      <c r="CZ36" s="659">
        <v>13.1</v>
      </c>
      <c r="DA36" s="660"/>
      <c r="DB36" s="660"/>
      <c r="DC36" s="661"/>
      <c r="DD36" s="634">
        <v>298029</v>
      </c>
      <c r="DE36" s="626"/>
      <c r="DF36" s="626"/>
      <c r="DG36" s="626"/>
      <c r="DH36" s="626"/>
      <c r="DI36" s="626"/>
      <c r="DJ36" s="626"/>
      <c r="DK36" s="627"/>
      <c r="DL36" s="634">
        <v>261711</v>
      </c>
      <c r="DM36" s="626"/>
      <c r="DN36" s="626"/>
      <c r="DO36" s="626"/>
      <c r="DP36" s="626"/>
      <c r="DQ36" s="626"/>
      <c r="DR36" s="626"/>
      <c r="DS36" s="626"/>
      <c r="DT36" s="626"/>
      <c r="DU36" s="626"/>
      <c r="DV36" s="627"/>
      <c r="DW36" s="630">
        <v>15.7</v>
      </c>
      <c r="DX36" s="653"/>
      <c r="DY36" s="653"/>
      <c r="DZ36" s="653"/>
      <c r="EA36" s="653"/>
      <c r="EB36" s="653"/>
      <c r="EC36" s="654"/>
    </row>
    <row r="37" spans="2:133" ht="11.25" customHeight="1">
      <c r="AQ37" s="704" t="s">
        <v>316</v>
      </c>
      <c r="AR37" s="705"/>
      <c r="AS37" s="705"/>
      <c r="AT37" s="705"/>
      <c r="AU37" s="705"/>
      <c r="AV37" s="705"/>
      <c r="AW37" s="705"/>
      <c r="AX37" s="705"/>
      <c r="AY37" s="706"/>
      <c r="AZ37" s="625">
        <v>47660</v>
      </c>
      <c r="BA37" s="626"/>
      <c r="BB37" s="626"/>
      <c r="BC37" s="626"/>
      <c r="BD37" s="651"/>
      <c r="BE37" s="651"/>
      <c r="BF37" s="682"/>
      <c r="BG37" s="639" t="s">
        <v>317</v>
      </c>
      <c r="BH37" s="640"/>
      <c r="BI37" s="640"/>
      <c r="BJ37" s="640"/>
      <c r="BK37" s="640"/>
      <c r="BL37" s="640"/>
      <c r="BM37" s="640"/>
      <c r="BN37" s="640"/>
      <c r="BO37" s="640"/>
      <c r="BP37" s="640"/>
      <c r="BQ37" s="640"/>
      <c r="BR37" s="640"/>
      <c r="BS37" s="640"/>
      <c r="BT37" s="640"/>
      <c r="BU37" s="641"/>
      <c r="BV37" s="625">
        <v>250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233492</v>
      </c>
      <c r="CS37" s="651"/>
      <c r="CT37" s="651"/>
      <c r="CU37" s="651"/>
      <c r="CV37" s="651"/>
      <c r="CW37" s="651"/>
      <c r="CX37" s="651"/>
      <c r="CY37" s="652"/>
      <c r="CZ37" s="659">
        <v>8.9</v>
      </c>
      <c r="DA37" s="660"/>
      <c r="DB37" s="660"/>
      <c r="DC37" s="661"/>
      <c r="DD37" s="634">
        <v>228442</v>
      </c>
      <c r="DE37" s="651"/>
      <c r="DF37" s="651"/>
      <c r="DG37" s="651"/>
      <c r="DH37" s="651"/>
      <c r="DI37" s="651"/>
      <c r="DJ37" s="651"/>
      <c r="DK37" s="652"/>
      <c r="DL37" s="634">
        <v>208846</v>
      </c>
      <c r="DM37" s="651"/>
      <c r="DN37" s="651"/>
      <c r="DO37" s="651"/>
      <c r="DP37" s="651"/>
      <c r="DQ37" s="651"/>
      <c r="DR37" s="651"/>
      <c r="DS37" s="651"/>
      <c r="DT37" s="651"/>
      <c r="DU37" s="651"/>
      <c r="DV37" s="652"/>
      <c r="DW37" s="630">
        <v>12.5</v>
      </c>
      <c r="DX37" s="653"/>
      <c r="DY37" s="653"/>
      <c r="DZ37" s="653"/>
      <c r="EA37" s="653"/>
      <c r="EB37" s="653"/>
      <c r="EC37" s="654"/>
    </row>
    <row r="38" spans="2:133" ht="11.25" customHeight="1">
      <c r="AQ38" s="704" t="s">
        <v>319</v>
      </c>
      <c r="AR38" s="705"/>
      <c r="AS38" s="705"/>
      <c r="AT38" s="705"/>
      <c r="AU38" s="705"/>
      <c r="AV38" s="705"/>
      <c r="AW38" s="705"/>
      <c r="AX38" s="705"/>
      <c r="AY38" s="706"/>
      <c r="AZ38" s="625" t="s">
        <v>320</v>
      </c>
      <c r="BA38" s="626"/>
      <c r="BB38" s="626"/>
      <c r="BC38" s="626"/>
      <c r="BD38" s="651"/>
      <c r="BE38" s="651"/>
      <c r="BF38" s="682"/>
      <c r="BG38" s="639" t="s">
        <v>321</v>
      </c>
      <c r="BH38" s="640"/>
      <c r="BI38" s="640"/>
      <c r="BJ38" s="640"/>
      <c r="BK38" s="640"/>
      <c r="BL38" s="640"/>
      <c r="BM38" s="640"/>
      <c r="BN38" s="640"/>
      <c r="BO38" s="640"/>
      <c r="BP38" s="640"/>
      <c r="BQ38" s="640"/>
      <c r="BR38" s="640"/>
      <c r="BS38" s="640"/>
      <c r="BT38" s="640"/>
      <c r="BU38" s="641"/>
      <c r="BV38" s="625">
        <v>368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168344</v>
      </c>
      <c r="CS38" s="626"/>
      <c r="CT38" s="626"/>
      <c r="CU38" s="626"/>
      <c r="CV38" s="626"/>
      <c r="CW38" s="626"/>
      <c r="CX38" s="626"/>
      <c r="CY38" s="627"/>
      <c r="CZ38" s="659">
        <v>6.4</v>
      </c>
      <c r="DA38" s="660"/>
      <c r="DB38" s="660"/>
      <c r="DC38" s="661"/>
      <c r="DD38" s="634">
        <v>158424</v>
      </c>
      <c r="DE38" s="626"/>
      <c r="DF38" s="626"/>
      <c r="DG38" s="626"/>
      <c r="DH38" s="626"/>
      <c r="DI38" s="626"/>
      <c r="DJ38" s="626"/>
      <c r="DK38" s="627"/>
      <c r="DL38" s="634">
        <v>151925</v>
      </c>
      <c r="DM38" s="626"/>
      <c r="DN38" s="626"/>
      <c r="DO38" s="626"/>
      <c r="DP38" s="626"/>
      <c r="DQ38" s="626"/>
      <c r="DR38" s="626"/>
      <c r="DS38" s="626"/>
      <c r="DT38" s="626"/>
      <c r="DU38" s="626"/>
      <c r="DV38" s="627"/>
      <c r="DW38" s="630">
        <v>9.1</v>
      </c>
      <c r="DX38" s="653"/>
      <c r="DY38" s="653"/>
      <c r="DZ38" s="653"/>
      <c r="EA38" s="653"/>
      <c r="EB38" s="653"/>
      <c r="EC38" s="654"/>
    </row>
    <row r="39" spans="2:133" ht="11.25" customHeight="1">
      <c r="AQ39" s="704" t="s">
        <v>323</v>
      </c>
      <c r="AR39" s="705"/>
      <c r="AS39" s="705"/>
      <c r="AT39" s="705"/>
      <c r="AU39" s="705"/>
      <c r="AV39" s="705"/>
      <c r="AW39" s="705"/>
      <c r="AX39" s="705"/>
      <c r="AY39" s="706"/>
      <c r="AZ39" s="625" t="s">
        <v>320</v>
      </c>
      <c r="BA39" s="626"/>
      <c r="BB39" s="626"/>
      <c r="BC39" s="626"/>
      <c r="BD39" s="651"/>
      <c r="BE39" s="651"/>
      <c r="BF39" s="682"/>
      <c r="BG39" s="708" t="s">
        <v>324</v>
      </c>
      <c r="BH39" s="709"/>
      <c r="BI39" s="709"/>
      <c r="BJ39" s="709"/>
      <c r="BK39" s="709"/>
      <c r="BL39" s="189"/>
      <c r="BM39" s="640" t="s">
        <v>325</v>
      </c>
      <c r="BN39" s="640"/>
      <c r="BO39" s="640"/>
      <c r="BP39" s="640"/>
      <c r="BQ39" s="640"/>
      <c r="BR39" s="640"/>
      <c r="BS39" s="640"/>
      <c r="BT39" s="640"/>
      <c r="BU39" s="641"/>
      <c r="BV39" s="625">
        <v>76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35075</v>
      </c>
      <c r="CS39" s="651"/>
      <c r="CT39" s="651"/>
      <c r="CU39" s="651"/>
      <c r="CV39" s="651"/>
      <c r="CW39" s="651"/>
      <c r="CX39" s="651"/>
      <c r="CY39" s="652"/>
      <c r="CZ39" s="659">
        <v>1.3</v>
      </c>
      <c r="DA39" s="660"/>
      <c r="DB39" s="660"/>
      <c r="DC39" s="661"/>
      <c r="DD39" s="634" t="s">
        <v>320</v>
      </c>
      <c r="DE39" s="651"/>
      <c r="DF39" s="651"/>
      <c r="DG39" s="651"/>
      <c r="DH39" s="651"/>
      <c r="DI39" s="651"/>
      <c r="DJ39" s="651"/>
      <c r="DK39" s="652"/>
      <c r="DL39" s="634" t="s">
        <v>320</v>
      </c>
      <c r="DM39" s="651"/>
      <c r="DN39" s="651"/>
      <c r="DO39" s="651"/>
      <c r="DP39" s="651"/>
      <c r="DQ39" s="651"/>
      <c r="DR39" s="651"/>
      <c r="DS39" s="651"/>
      <c r="DT39" s="651"/>
      <c r="DU39" s="651"/>
      <c r="DV39" s="652"/>
      <c r="DW39" s="630" t="s">
        <v>320</v>
      </c>
      <c r="DX39" s="653"/>
      <c r="DY39" s="653"/>
      <c r="DZ39" s="653"/>
      <c r="EA39" s="653"/>
      <c r="EB39" s="653"/>
      <c r="EC39" s="654"/>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22100</v>
      </c>
      <c r="BA40" s="626"/>
      <c r="BB40" s="626"/>
      <c r="BC40" s="626"/>
      <c r="BD40" s="651"/>
      <c r="BE40" s="651"/>
      <c r="BF40" s="682"/>
      <c r="BG40" s="708"/>
      <c r="BH40" s="709"/>
      <c r="BI40" s="709"/>
      <c r="BJ40" s="709"/>
      <c r="BK40" s="709"/>
      <c r="BL40" s="189"/>
      <c r="BM40" s="640" t="s">
        <v>328</v>
      </c>
      <c r="BN40" s="640"/>
      <c r="BO40" s="640"/>
      <c r="BP40" s="640"/>
      <c r="BQ40" s="640"/>
      <c r="BR40" s="640"/>
      <c r="BS40" s="640"/>
      <c r="BT40" s="640"/>
      <c r="BU40" s="641"/>
      <c r="BV40" s="625">
        <v>86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12890</v>
      </c>
      <c r="CS40" s="626"/>
      <c r="CT40" s="626"/>
      <c r="CU40" s="626"/>
      <c r="CV40" s="626"/>
      <c r="CW40" s="626"/>
      <c r="CX40" s="626"/>
      <c r="CY40" s="627"/>
      <c r="CZ40" s="659">
        <v>0.5</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3"/>
      <c r="DY40" s="653"/>
      <c r="DZ40" s="653"/>
      <c r="EA40" s="653"/>
      <c r="EB40" s="653"/>
      <c r="EC40" s="654"/>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35184</v>
      </c>
      <c r="BA41" s="698"/>
      <c r="BB41" s="698"/>
      <c r="BC41" s="698"/>
      <c r="BD41" s="693"/>
      <c r="BE41" s="693"/>
      <c r="BF41" s="695"/>
      <c r="BG41" s="710"/>
      <c r="BH41" s="711"/>
      <c r="BI41" s="711"/>
      <c r="BJ41" s="711"/>
      <c r="BK41" s="711"/>
      <c r="BL41" s="191"/>
      <c r="BM41" s="646" t="s">
        <v>331</v>
      </c>
      <c r="BN41" s="646"/>
      <c r="BO41" s="646"/>
      <c r="BP41" s="646"/>
      <c r="BQ41" s="646"/>
      <c r="BR41" s="646"/>
      <c r="BS41" s="646"/>
      <c r="BT41" s="646"/>
      <c r="BU41" s="647"/>
      <c r="BV41" s="697">
        <v>271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1"/>
      <c r="CT41" s="651"/>
      <c r="CU41" s="651"/>
      <c r="CV41" s="651"/>
      <c r="CW41" s="651"/>
      <c r="CX41" s="651"/>
      <c r="CY41" s="652"/>
      <c r="CZ41" s="659" t="s">
        <v>333</v>
      </c>
      <c r="DA41" s="660"/>
      <c r="DB41" s="660"/>
      <c r="DC41" s="661"/>
      <c r="DD41" s="634" t="s">
        <v>333</v>
      </c>
      <c r="DE41" s="651"/>
      <c r="DF41" s="651"/>
      <c r="DG41" s="651"/>
      <c r="DH41" s="651"/>
      <c r="DI41" s="651"/>
      <c r="DJ41" s="651"/>
      <c r="DK41" s="652"/>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715205</v>
      </c>
      <c r="CS42" s="626"/>
      <c r="CT42" s="626"/>
      <c r="CU42" s="626"/>
      <c r="CV42" s="626"/>
      <c r="CW42" s="626"/>
      <c r="CX42" s="626"/>
      <c r="CY42" s="627"/>
      <c r="CZ42" s="659">
        <v>27.1</v>
      </c>
      <c r="DA42" s="718"/>
      <c r="DB42" s="718"/>
      <c r="DC42" s="719"/>
      <c r="DD42" s="634">
        <v>315366</v>
      </c>
      <c r="DE42" s="626"/>
      <c r="DF42" s="626"/>
      <c r="DG42" s="626"/>
      <c r="DH42" s="626"/>
      <c r="DI42" s="626"/>
      <c r="DJ42" s="626"/>
      <c r="DK42" s="627"/>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51"/>
      <c r="CT43" s="651"/>
      <c r="CU43" s="651"/>
      <c r="CV43" s="651"/>
      <c r="CW43" s="651"/>
      <c r="CX43" s="651"/>
      <c r="CY43" s="652"/>
      <c r="CZ43" s="659" t="s">
        <v>113</v>
      </c>
      <c r="DA43" s="660"/>
      <c r="DB43" s="660"/>
      <c r="DC43" s="661"/>
      <c r="DD43" s="634" t="s">
        <v>113</v>
      </c>
      <c r="DE43" s="651"/>
      <c r="DF43" s="651"/>
      <c r="DG43" s="651"/>
      <c r="DH43" s="651"/>
      <c r="DI43" s="651"/>
      <c r="DJ43" s="651"/>
      <c r="DK43" s="652"/>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576872</v>
      </c>
      <c r="CS44" s="626"/>
      <c r="CT44" s="626"/>
      <c r="CU44" s="626"/>
      <c r="CV44" s="626"/>
      <c r="CW44" s="626"/>
      <c r="CX44" s="626"/>
      <c r="CY44" s="627"/>
      <c r="CZ44" s="659">
        <v>21.9</v>
      </c>
      <c r="DA44" s="718"/>
      <c r="DB44" s="718"/>
      <c r="DC44" s="719"/>
      <c r="DD44" s="634">
        <v>266384</v>
      </c>
      <c r="DE44" s="626"/>
      <c r="DF44" s="626"/>
      <c r="DG44" s="626"/>
      <c r="DH44" s="626"/>
      <c r="DI44" s="626"/>
      <c r="DJ44" s="626"/>
      <c r="DK44" s="627"/>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3"/>
      <c r="CE45" s="734"/>
      <c r="CF45" s="622" t="s">
        <v>340</v>
      </c>
      <c r="CG45" s="623"/>
      <c r="CH45" s="623"/>
      <c r="CI45" s="623"/>
      <c r="CJ45" s="623"/>
      <c r="CK45" s="623"/>
      <c r="CL45" s="623"/>
      <c r="CM45" s="623"/>
      <c r="CN45" s="623"/>
      <c r="CO45" s="623"/>
      <c r="CP45" s="623"/>
      <c r="CQ45" s="624"/>
      <c r="CR45" s="625">
        <v>228313</v>
      </c>
      <c r="CS45" s="651"/>
      <c r="CT45" s="651"/>
      <c r="CU45" s="651"/>
      <c r="CV45" s="651"/>
      <c r="CW45" s="651"/>
      <c r="CX45" s="651"/>
      <c r="CY45" s="652"/>
      <c r="CZ45" s="659">
        <v>8.6999999999999993</v>
      </c>
      <c r="DA45" s="660"/>
      <c r="DB45" s="660"/>
      <c r="DC45" s="661"/>
      <c r="DD45" s="634">
        <v>48215</v>
      </c>
      <c r="DE45" s="651"/>
      <c r="DF45" s="651"/>
      <c r="DG45" s="651"/>
      <c r="DH45" s="651"/>
      <c r="DI45" s="651"/>
      <c r="DJ45" s="651"/>
      <c r="DK45" s="652"/>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3"/>
      <c r="CE46" s="734"/>
      <c r="CF46" s="622" t="s">
        <v>341</v>
      </c>
      <c r="CG46" s="623"/>
      <c r="CH46" s="623"/>
      <c r="CI46" s="623"/>
      <c r="CJ46" s="623"/>
      <c r="CK46" s="623"/>
      <c r="CL46" s="623"/>
      <c r="CM46" s="623"/>
      <c r="CN46" s="623"/>
      <c r="CO46" s="623"/>
      <c r="CP46" s="623"/>
      <c r="CQ46" s="624"/>
      <c r="CR46" s="625">
        <v>348559</v>
      </c>
      <c r="CS46" s="626"/>
      <c r="CT46" s="626"/>
      <c r="CU46" s="626"/>
      <c r="CV46" s="626"/>
      <c r="CW46" s="626"/>
      <c r="CX46" s="626"/>
      <c r="CY46" s="627"/>
      <c r="CZ46" s="659">
        <v>13.2</v>
      </c>
      <c r="DA46" s="718"/>
      <c r="DB46" s="718"/>
      <c r="DC46" s="719"/>
      <c r="DD46" s="634">
        <v>218169</v>
      </c>
      <c r="DE46" s="626"/>
      <c r="DF46" s="626"/>
      <c r="DG46" s="626"/>
      <c r="DH46" s="626"/>
      <c r="DI46" s="626"/>
      <c r="DJ46" s="626"/>
      <c r="DK46" s="627"/>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3"/>
      <c r="CE47" s="734"/>
      <c r="CF47" s="622" t="s">
        <v>342</v>
      </c>
      <c r="CG47" s="623"/>
      <c r="CH47" s="623"/>
      <c r="CI47" s="623"/>
      <c r="CJ47" s="623"/>
      <c r="CK47" s="623"/>
      <c r="CL47" s="623"/>
      <c r="CM47" s="623"/>
      <c r="CN47" s="623"/>
      <c r="CO47" s="623"/>
      <c r="CP47" s="623"/>
      <c r="CQ47" s="624"/>
      <c r="CR47" s="625">
        <v>138333</v>
      </c>
      <c r="CS47" s="651"/>
      <c r="CT47" s="651"/>
      <c r="CU47" s="651"/>
      <c r="CV47" s="651"/>
      <c r="CW47" s="651"/>
      <c r="CX47" s="651"/>
      <c r="CY47" s="652"/>
      <c r="CZ47" s="659">
        <v>5.2</v>
      </c>
      <c r="DA47" s="660"/>
      <c r="DB47" s="660"/>
      <c r="DC47" s="661"/>
      <c r="DD47" s="634">
        <v>48982</v>
      </c>
      <c r="DE47" s="651"/>
      <c r="DF47" s="651"/>
      <c r="DG47" s="651"/>
      <c r="DH47" s="651"/>
      <c r="DI47" s="651"/>
      <c r="DJ47" s="651"/>
      <c r="DK47" s="652"/>
      <c r="DL47" s="712"/>
      <c r="DM47" s="713"/>
      <c r="DN47" s="713"/>
      <c r="DO47" s="713"/>
      <c r="DP47" s="713"/>
      <c r="DQ47" s="713"/>
      <c r="DR47" s="713"/>
      <c r="DS47" s="713"/>
      <c r="DT47" s="713"/>
      <c r="DU47" s="713"/>
      <c r="DV47" s="714"/>
      <c r="DW47" s="715"/>
      <c r="DX47" s="716"/>
      <c r="DY47" s="716"/>
      <c r="DZ47" s="716"/>
      <c r="EA47" s="716"/>
      <c r="EB47" s="716"/>
      <c r="EC47" s="717"/>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18"/>
      <c r="DB48" s="718"/>
      <c r="DC48" s="719"/>
      <c r="DD48" s="634" t="s">
        <v>113</v>
      </c>
      <c r="DE48" s="626"/>
      <c r="DF48" s="626"/>
      <c r="DG48" s="626"/>
      <c r="DH48" s="626"/>
      <c r="DI48" s="626"/>
      <c r="DJ48" s="626"/>
      <c r="DK48" s="627"/>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8" t="s">
        <v>344</v>
      </c>
      <c r="CE49" s="669"/>
      <c r="CF49" s="669"/>
      <c r="CG49" s="669"/>
      <c r="CH49" s="669"/>
      <c r="CI49" s="669"/>
      <c r="CJ49" s="669"/>
      <c r="CK49" s="669"/>
      <c r="CL49" s="669"/>
      <c r="CM49" s="669"/>
      <c r="CN49" s="669"/>
      <c r="CO49" s="669"/>
      <c r="CP49" s="669"/>
      <c r="CQ49" s="670"/>
      <c r="CR49" s="697">
        <v>2638187</v>
      </c>
      <c r="CS49" s="693"/>
      <c r="CT49" s="693"/>
      <c r="CU49" s="693"/>
      <c r="CV49" s="693"/>
      <c r="CW49" s="693"/>
      <c r="CX49" s="693"/>
      <c r="CY49" s="720"/>
      <c r="CZ49" s="721">
        <v>100</v>
      </c>
      <c r="DA49" s="722"/>
      <c r="DB49" s="722"/>
      <c r="DC49" s="723"/>
      <c r="DD49" s="724">
        <v>1918756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67" zoomScale="70" zoomScaleNormal="25" zoomScaleSheetLayoutView="70" workbookViewId="0">
      <selection activeCell="AK78" sqref="AK78:AO7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2604</v>
      </c>
      <c r="R7" s="755"/>
      <c r="S7" s="755"/>
      <c r="T7" s="755"/>
      <c r="U7" s="755"/>
      <c r="V7" s="755">
        <v>2540</v>
      </c>
      <c r="W7" s="755"/>
      <c r="X7" s="755"/>
      <c r="Y7" s="755"/>
      <c r="Z7" s="755"/>
      <c r="AA7" s="755">
        <v>64</v>
      </c>
      <c r="AB7" s="755"/>
      <c r="AC7" s="755"/>
      <c r="AD7" s="755"/>
      <c r="AE7" s="756"/>
      <c r="AF7" s="757">
        <v>63</v>
      </c>
      <c r="AG7" s="758"/>
      <c r="AH7" s="758"/>
      <c r="AI7" s="758"/>
      <c r="AJ7" s="759"/>
      <c r="AK7" s="794"/>
      <c r="AL7" s="795"/>
      <c r="AM7" s="795"/>
      <c r="AN7" s="795"/>
      <c r="AO7" s="795"/>
      <c r="AP7" s="795">
        <v>3095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82</v>
      </c>
      <c r="R8" s="779"/>
      <c r="S8" s="779"/>
      <c r="T8" s="779"/>
      <c r="U8" s="779"/>
      <c r="V8" s="779">
        <v>78</v>
      </c>
      <c r="W8" s="779"/>
      <c r="X8" s="779"/>
      <c r="Y8" s="779"/>
      <c r="Z8" s="779"/>
      <c r="AA8" s="779">
        <v>3</v>
      </c>
      <c r="AB8" s="779"/>
      <c r="AC8" s="779"/>
      <c r="AD8" s="779"/>
      <c r="AE8" s="780"/>
      <c r="AF8" s="781">
        <v>3</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22</v>
      </c>
      <c r="R9" s="779"/>
      <c r="S9" s="779"/>
      <c r="T9" s="779"/>
      <c r="U9" s="779"/>
      <c r="V9" s="779">
        <v>20</v>
      </c>
      <c r="W9" s="779"/>
      <c r="X9" s="779"/>
      <c r="Y9" s="779"/>
      <c r="Z9" s="779"/>
      <c r="AA9" s="779">
        <v>2</v>
      </c>
      <c r="AB9" s="779"/>
      <c r="AC9" s="779"/>
      <c r="AD9" s="779"/>
      <c r="AE9" s="780"/>
      <c r="AF9" s="781">
        <v>2</v>
      </c>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2707</v>
      </c>
      <c r="R23" s="814"/>
      <c r="S23" s="814"/>
      <c r="T23" s="814"/>
      <c r="U23" s="814"/>
      <c r="V23" s="814">
        <v>2638</v>
      </c>
      <c r="W23" s="814"/>
      <c r="X23" s="814"/>
      <c r="Y23" s="814"/>
      <c r="Z23" s="814"/>
      <c r="AA23" s="814">
        <v>69</v>
      </c>
      <c r="AB23" s="814"/>
      <c r="AC23" s="814"/>
      <c r="AD23" s="814"/>
      <c r="AE23" s="815"/>
      <c r="AF23" s="816">
        <v>69</v>
      </c>
      <c r="AG23" s="814"/>
      <c r="AH23" s="814"/>
      <c r="AI23" s="814"/>
      <c r="AJ23" s="817"/>
      <c r="AK23" s="818"/>
      <c r="AL23" s="819"/>
      <c r="AM23" s="819"/>
      <c r="AN23" s="819"/>
      <c r="AO23" s="819"/>
      <c r="AP23" s="814">
        <v>3095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179</v>
      </c>
      <c r="R28" s="843"/>
      <c r="S28" s="843"/>
      <c r="T28" s="843"/>
      <c r="U28" s="843"/>
      <c r="V28" s="843">
        <v>176</v>
      </c>
      <c r="W28" s="843"/>
      <c r="X28" s="843"/>
      <c r="Y28" s="843"/>
      <c r="Z28" s="843"/>
      <c r="AA28" s="843">
        <v>3</v>
      </c>
      <c r="AB28" s="843"/>
      <c r="AC28" s="843"/>
      <c r="AD28" s="843"/>
      <c r="AE28" s="844"/>
      <c r="AF28" s="845">
        <v>3</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105</v>
      </c>
      <c r="R29" s="779"/>
      <c r="S29" s="779"/>
      <c r="T29" s="779"/>
      <c r="U29" s="779"/>
      <c r="V29" s="779">
        <v>98</v>
      </c>
      <c r="W29" s="779"/>
      <c r="X29" s="779"/>
      <c r="Y29" s="779"/>
      <c r="Z29" s="779"/>
      <c r="AA29" s="779">
        <v>7</v>
      </c>
      <c r="AB29" s="779"/>
      <c r="AC29" s="779"/>
      <c r="AD29" s="779"/>
      <c r="AE29" s="780"/>
      <c r="AF29" s="781">
        <v>7</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17</v>
      </c>
      <c r="R30" s="779"/>
      <c r="S30" s="779"/>
      <c r="T30" s="779"/>
      <c r="U30" s="779"/>
      <c r="V30" s="779">
        <v>16</v>
      </c>
      <c r="W30" s="779"/>
      <c r="X30" s="779"/>
      <c r="Y30" s="779"/>
      <c r="Z30" s="779"/>
      <c r="AA30" s="779">
        <v>1</v>
      </c>
      <c r="AB30" s="779"/>
      <c r="AC30" s="779"/>
      <c r="AD30" s="779"/>
      <c r="AE30" s="780"/>
      <c r="AF30" s="781">
        <v>1</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184</v>
      </c>
      <c r="R31" s="779"/>
      <c r="S31" s="779"/>
      <c r="T31" s="779"/>
      <c r="U31" s="779"/>
      <c r="V31" s="779">
        <v>182</v>
      </c>
      <c r="W31" s="779"/>
      <c r="X31" s="779"/>
      <c r="Y31" s="779"/>
      <c r="Z31" s="779"/>
      <c r="AA31" s="779">
        <v>2</v>
      </c>
      <c r="AB31" s="779"/>
      <c r="AC31" s="779"/>
      <c r="AD31" s="779"/>
      <c r="AE31" s="780"/>
      <c r="AF31" s="781">
        <v>2</v>
      </c>
      <c r="AG31" s="782"/>
      <c r="AH31" s="782"/>
      <c r="AI31" s="782"/>
      <c r="AJ31" s="783"/>
      <c r="AK31" s="850">
        <v>48</v>
      </c>
      <c r="AL31" s="851"/>
      <c r="AM31" s="851"/>
      <c r="AN31" s="851"/>
      <c r="AO31" s="851"/>
      <c r="AP31" s="851">
        <v>422</v>
      </c>
      <c r="AQ31" s="851"/>
      <c r="AR31" s="851"/>
      <c r="AS31" s="851"/>
      <c r="AT31" s="851"/>
      <c r="AU31" s="851">
        <v>368</v>
      </c>
      <c r="AV31" s="851"/>
      <c r="AW31" s="851"/>
      <c r="AX31" s="851"/>
      <c r="AY31" s="851"/>
      <c r="AZ31" s="852"/>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98</v>
      </c>
      <c r="R32" s="779"/>
      <c r="S32" s="779"/>
      <c r="T32" s="779"/>
      <c r="U32" s="779"/>
      <c r="V32" s="779">
        <v>96</v>
      </c>
      <c r="W32" s="779"/>
      <c r="X32" s="779"/>
      <c r="Y32" s="779"/>
      <c r="Z32" s="779"/>
      <c r="AA32" s="779">
        <v>2</v>
      </c>
      <c r="AB32" s="779"/>
      <c r="AC32" s="779"/>
      <c r="AD32" s="779"/>
      <c r="AE32" s="780"/>
      <c r="AF32" s="781">
        <v>3</v>
      </c>
      <c r="AG32" s="782"/>
      <c r="AH32" s="782"/>
      <c r="AI32" s="782"/>
      <c r="AJ32" s="783"/>
      <c r="AK32" s="850">
        <v>63</v>
      </c>
      <c r="AL32" s="851"/>
      <c r="AM32" s="851"/>
      <c r="AN32" s="851"/>
      <c r="AO32" s="851"/>
      <c r="AP32" s="851">
        <v>417</v>
      </c>
      <c r="AQ32" s="851"/>
      <c r="AR32" s="851"/>
      <c r="AS32" s="851"/>
      <c r="AT32" s="851"/>
      <c r="AU32" s="851">
        <v>295</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v>
      </c>
      <c r="AG63" s="862"/>
      <c r="AH63" s="862"/>
      <c r="AI63" s="862"/>
      <c r="AJ63" s="863"/>
      <c r="AK63" s="864"/>
      <c r="AL63" s="859"/>
      <c r="AM63" s="859"/>
      <c r="AN63" s="859"/>
      <c r="AO63" s="859"/>
      <c r="AP63" s="862">
        <v>839</v>
      </c>
      <c r="AQ63" s="862"/>
      <c r="AR63" s="862"/>
      <c r="AS63" s="862"/>
      <c r="AT63" s="862"/>
      <c r="AU63" s="862">
        <v>663</v>
      </c>
      <c r="AV63" s="862"/>
      <c r="AW63" s="862"/>
      <c r="AX63" s="862"/>
      <c r="AY63" s="862"/>
      <c r="AZ63" s="866"/>
      <c r="BA63" s="866"/>
      <c r="BB63" s="866"/>
      <c r="BC63" s="866"/>
      <c r="BD63" s="866"/>
      <c r="BE63" s="867"/>
      <c r="BF63" s="867"/>
      <c r="BG63" s="867"/>
      <c r="BH63" s="867"/>
      <c r="BI63" s="868"/>
      <c r="BJ63" s="869" t="s">
        <v>391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394</v>
      </c>
      <c r="R66" s="738"/>
      <c r="S66" s="738"/>
      <c r="T66" s="738"/>
      <c r="U66" s="739"/>
      <c r="V66" s="737" t="s">
        <v>395</v>
      </c>
      <c r="W66" s="738"/>
      <c r="X66" s="738"/>
      <c r="Y66" s="738"/>
      <c r="Z66" s="739"/>
      <c r="AA66" s="737" t="s">
        <v>396</v>
      </c>
      <c r="AB66" s="738"/>
      <c r="AC66" s="738"/>
      <c r="AD66" s="738"/>
      <c r="AE66" s="739"/>
      <c r="AF66" s="872" t="s">
        <v>397</v>
      </c>
      <c r="AG66" s="833"/>
      <c r="AH66" s="833"/>
      <c r="AI66" s="833"/>
      <c r="AJ66" s="873"/>
      <c r="AK66" s="737" t="s">
        <v>398</v>
      </c>
      <c r="AL66" s="761"/>
      <c r="AM66" s="761"/>
      <c r="AN66" s="761"/>
      <c r="AO66" s="762"/>
      <c r="AP66" s="737" t="s">
        <v>399</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2436</v>
      </c>
      <c r="R68" s="886"/>
      <c r="S68" s="886"/>
      <c r="T68" s="886"/>
      <c r="U68" s="886"/>
      <c r="V68" s="886">
        <v>2376</v>
      </c>
      <c r="W68" s="886"/>
      <c r="X68" s="886"/>
      <c r="Y68" s="886"/>
      <c r="Z68" s="886"/>
      <c r="AA68" s="886">
        <v>60</v>
      </c>
      <c r="AB68" s="886"/>
      <c r="AC68" s="886"/>
      <c r="AD68" s="886"/>
      <c r="AE68" s="886"/>
      <c r="AF68" s="886">
        <v>37</v>
      </c>
      <c r="AG68" s="886"/>
      <c r="AH68" s="886"/>
      <c r="AI68" s="886"/>
      <c r="AJ68" s="886"/>
      <c r="AK68" s="886"/>
      <c r="AL68" s="886"/>
      <c r="AM68" s="886"/>
      <c r="AN68" s="886"/>
      <c r="AO68" s="886"/>
      <c r="AP68" s="886">
        <v>844</v>
      </c>
      <c r="AQ68" s="886"/>
      <c r="AR68" s="886"/>
      <c r="AS68" s="886"/>
      <c r="AT68" s="886"/>
      <c r="AU68" s="886">
        <v>139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33</v>
      </c>
      <c r="R69" s="851"/>
      <c r="S69" s="851"/>
      <c r="T69" s="851"/>
      <c r="U69" s="851"/>
      <c r="V69" s="851">
        <v>31</v>
      </c>
      <c r="W69" s="851"/>
      <c r="X69" s="851"/>
      <c r="Y69" s="851"/>
      <c r="Z69" s="851"/>
      <c r="AA69" s="851">
        <v>3</v>
      </c>
      <c r="AB69" s="851"/>
      <c r="AC69" s="851"/>
      <c r="AD69" s="851"/>
      <c r="AE69" s="851"/>
      <c r="AF69" s="851">
        <v>3</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40</v>
      </c>
      <c r="AG88" s="862"/>
      <c r="AH88" s="862"/>
      <c r="AI88" s="862"/>
      <c r="AJ88" s="862"/>
      <c r="AK88" s="859"/>
      <c r="AL88" s="859"/>
      <c r="AM88" s="859"/>
      <c r="AN88" s="859"/>
      <c r="AO88" s="859"/>
      <c r="AP88" s="862">
        <v>844</v>
      </c>
      <c r="AQ88" s="862"/>
      <c r="AR88" s="862"/>
      <c r="AS88" s="862"/>
      <c r="AT88" s="862"/>
      <c r="AU88" s="862">
        <v>139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289</v>
      </c>
      <c r="AG109" s="915"/>
      <c r="AH109" s="915"/>
      <c r="AI109" s="915"/>
      <c r="AJ109" s="916"/>
      <c r="AK109" s="914" t="s">
        <v>288</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289</v>
      </c>
      <c r="BW109" s="915"/>
      <c r="BX109" s="915"/>
      <c r="BY109" s="915"/>
      <c r="BZ109" s="916"/>
      <c r="CA109" s="914" t="s">
        <v>288</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289</v>
      </c>
      <c r="DM109" s="915"/>
      <c r="DN109" s="915"/>
      <c r="DO109" s="915"/>
      <c r="DP109" s="916"/>
      <c r="DQ109" s="914" t="s">
        <v>288</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238633</v>
      </c>
      <c r="AB110" s="922"/>
      <c r="AC110" s="922"/>
      <c r="AD110" s="922"/>
      <c r="AE110" s="923"/>
      <c r="AF110" s="924">
        <v>248345</v>
      </c>
      <c r="AG110" s="922"/>
      <c r="AH110" s="922"/>
      <c r="AI110" s="922"/>
      <c r="AJ110" s="923"/>
      <c r="AK110" s="924">
        <v>275104</v>
      </c>
      <c r="AL110" s="922"/>
      <c r="AM110" s="922"/>
      <c r="AN110" s="922"/>
      <c r="AO110" s="923"/>
      <c r="AP110" s="925">
        <v>19.7</v>
      </c>
      <c r="AQ110" s="926"/>
      <c r="AR110" s="926"/>
      <c r="AS110" s="926"/>
      <c r="AT110" s="927"/>
      <c r="AU110" s="928" t="s">
        <v>62</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3137916</v>
      </c>
      <c r="BR110" s="957"/>
      <c r="BS110" s="957"/>
      <c r="BT110" s="957"/>
      <c r="BU110" s="957"/>
      <c r="BV110" s="957">
        <v>3106076</v>
      </c>
      <c r="BW110" s="957"/>
      <c r="BX110" s="957"/>
      <c r="BY110" s="957"/>
      <c r="BZ110" s="957"/>
      <c r="CA110" s="957">
        <v>3094821</v>
      </c>
      <c r="CB110" s="957"/>
      <c r="CC110" s="957"/>
      <c r="CD110" s="957"/>
      <c r="CE110" s="957"/>
      <c r="CF110" s="971">
        <v>221.1</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672315</v>
      </c>
      <c r="BR112" s="950"/>
      <c r="BS112" s="950"/>
      <c r="BT112" s="950"/>
      <c r="BU112" s="950"/>
      <c r="BV112" s="950">
        <v>686009</v>
      </c>
      <c r="BW112" s="950"/>
      <c r="BX112" s="950"/>
      <c r="BY112" s="950"/>
      <c r="BZ112" s="950"/>
      <c r="CA112" s="950">
        <v>663170</v>
      </c>
      <c r="CB112" s="950"/>
      <c r="CC112" s="950"/>
      <c r="CD112" s="950"/>
      <c r="CE112" s="950"/>
      <c r="CF112" s="944">
        <v>47.4</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59139</v>
      </c>
      <c r="AB113" s="964"/>
      <c r="AC113" s="964"/>
      <c r="AD113" s="964"/>
      <c r="AE113" s="965"/>
      <c r="AF113" s="966">
        <v>65162</v>
      </c>
      <c r="AG113" s="964"/>
      <c r="AH113" s="964"/>
      <c r="AI113" s="964"/>
      <c r="AJ113" s="965"/>
      <c r="AK113" s="966">
        <v>61464</v>
      </c>
      <c r="AL113" s="964"/>
      <c r="AM113" s="964"/>
      <c r="AN113" s="964"/>
      <c r="AO113" s="965"/>
      <c r="AP113" s="967">
        <v>4.4000000000000004</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164043</v>
      </c>
      <c r="BR113" s="950"/>
      <c r="BS113" s="950"/>
      <c r="BT113" s="950"/>
      <c r="BU113" s="950"/>
      <c r="BV113" s="950">
        <v>148784</v>
      </c>
      <c r="BW113" s="950"/>
      <c r="BX113" s="950"/>
      <c r="BY113" s="950"/>
      <c r="BZ113" s="950"/>
      <c r="CA113" s="950">
        <v>138975</v>
      </c>
      <c r="CB113" s="950"/>
      <c r="CC113" s="950"/>
      <c r="CD113" s="950"/>
      <c r="CE113" s="950"/>
      <c r="CF113" s="944">
        <v>9.9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16457</v>
      </c>
      <c r="AB114" s="989"/>
      <c r="AC114" s="989"/>
      <c r="AD114" s="989"/>
      <c r="AE114" s="990"/>
      <c r="AF114" s="991">
        <v>16752</v>
      </c>
      <c r="AG114" s="989"/>
      <c r="AH114" s="989"/>
      <c r="AI114" s="989"/>
      <c r="AJ114" s="990"/>
      <c r="AK114" s="991">
        <v>17266</v>
      </c>
      <c r="AL114" s="989"/>
      <c r="AM114" s="989"/>
      <c r="AN114" s="989"/>
      <c r="AO114" s="990"/>
      <c r="AP114" s="992">
        <v>1.2</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546148</v>
      </c>
      <c r="BR114" s="950"/>
      <c r="BS114" s="950"/>
      <c r="BT114" s="950"/>
      <c r="BU114" s="950"/>
      <c r="BV114" s="950">
        <v>578689</v>
      </c>
      <c r="BW114" s="950"/>
      <c r="BX114" s="950"/>
      <c r="BY114" s="950"/>
      <c r="BZ114" s="950"/>
      <c r="CA114" s="950">
        <v>518641</v>
      </c>
      <c r="CB114" s="950"/>
      <c r="CC114" s="950"/>
      <c r="CD114" s="950"/>
      <c r="CE114" s="950"/>
      <c r="CF114" s="944">
        <v>37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1078</v>
      </c>
      <c r="AB116" s="989"/>
      <c r="AC116" s="989"/>
      <c r="AD116" s="989"/>
      <c r="AE116" s="990"/>
      <c r="AF116" s="991">
        <v>397</v>
      </c>
      <c r="AG116" s="989"/>
      <c r="AH116" s="989"/>
      <c r="AI116" s="989"/>
      <c r="AJ116" s="990"/>
      <c r="AK116" s="991">
        <v>585</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315307</v>
      </c>
      <c r="AB117" s="1007"/>
      <c r="AC117" s="1007"/>
      <c r="AD117" s="1007"/>
      <c r="AE117" s="1008"/>
      <c r="AF117" s="1009">
        <v>330656</v>
      </c>
      <c r="AG117" s="1007"/>
      <c r="AH117" s="1007"/>
      <c r="AI117" s="1007"/>
      <c r="AJ117" s="1008"/>
      <c r="AK117" s="1009">
        <v>354419</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289</v>
      </c>
      <c r="AG118" s="915"/>
      <c r="AH118" s="915"/>
      <c r="AI118" s="915"/>
      <c r="AJ118" s="916"/>
      <c r="AK118" s="914" t="s">
        <v>288</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9"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441</v>
      </c>
      <c r="BP119" s="1036"/>
      <c r="BQ119" s="1027">
        <v>4520422</v>
      </c>
      <c r="BR119" s="1028"/>
      <c r="BS119" s="1028"/>
      <c r="BT119" s="1028"/>
      <c r="BU119" s="1028"/>
      <c r="BV119" s="1028">
        <v>4519558</v>
      </c>
      <c r="BW119" s="1028"/>
      <c r="BX119" s="1028"/>
      <c r="BY119" s="1028"/>
      <c r="BZ119" s="1028"/>
      <c r="CA119" s="1028">
        <v>4415607</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90"/>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1660530</v>
      </c>
      <c r="BR120" s="957"/>
      <c r="BS120" s="957"/>
      <c r="BT120" s="957"/>
      <c r="BU120" s="957"/>
      <c r="BV120" s="957">
        <v>1683812</v>
      </c>
      <c r="BW120" s="957"/>
      <c r="BX120" s="957"/>
      <c r="BY120" s="957"/>
      <c r="BZ120" s="957"/>
      <c r="CA120" s="957">
        <v>1531955</v>
      </c>
      <c r="CB120" s="957"/>
      <c r="CC120" s="957"/>
      <c r="CD120" s="957"/>
      <c r="CE120" s="957"/>
      <c r="CF120" s="971">
        <v>109.4</v>
      </c>
      <c r="CG120" s="972"/>
      <c r="CH120" s="972"/>
      <c r="CI120" s="972"/>
      <c r="CJ120" s="972"/>
      <c r="CK120" s="1037" t="s">
        <v>445</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237062</v>
      </c>
      <c r="DH120" s="957"/>
      <c r="DI120" s="957"/>
      <c r="DJ120" s="957"/>
      <c r="DK120" s="957"/>
      <c r="DL120" s="957">
        <v>320885</v>
      </c>
      <c r="DM120" s="957"/>
      <c r="DN120" s="957"/>
      <c r="DO120" s="957"/>
      <c r="DP120" s="957"/>
      <c r="DQ120" s="957">
        <v>367673</v>
      </c>
      <c r="DR120" s="957"/>
      <c r="DS120" s="957"/>
      <c r="DT120" s="957"/>
      <c r="DU120" s="957"/>
      <c r="DV120" s="958">
        <v>26.3</v>
      </c>
      <c r="DW120" s="958"/>
      <c r="DX120" s="958"/>
      <c r="DY120" s="958"/>
      <c r="DZ120" s="959"/>
    </row>
    <row r="121" spans="1:130" s="199" customFormat="1" ht="26.25" customHeight="1">
      <c r="A121" s="1090"/>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3522</v>
      </c>
      <c r="BR121" s="950"/>
      <c r="BS121" s="950"/>
      <c r="BT121" s="950"/>
      <c r="BU121" s="950"/>
      <c r="BV121" s="950">
        <v>2248</v>
      </c>
      <c r="BW121" s="950"/>
      <c r="BX121" s="950"/>
      <c r="BY121" s="950"/>
      <c r="BZ121" s="950"/>
      <c r="CA121" s="950">
        <v>1248</v>
      </c>
      <c r="CB121" s="950"/>
      <c r="CC121" s="950"/>
      <c r="CD121" s="950"/>
      <c r="CE121" s="950"/>
      <c r="CF121" s="944">
        <v>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435253</v>
      </c>
      <c r="DH121" s="950"/>
      <c r="DI121" s="950"/>
      <c r="DJ121" s="950"/>
      <c r="DK121" s="950"/>
      <c r="DL121" s="950">
        <v>365124</v>
      </c>
      <c r="DM121" s="950"/>
      <c r="DN121" s="950"/>
      <c r="DO121" s="950"/>
      <c r="DP121" s="950"/>
      <c r="DQ121" s="950">
        <v>295497</v>
      </c>
      <c r="DR121" s="950"/>
      <c r="DS121" s="950"/>
      <c r="DT121" s="950"/>
      <c r="DU121" s="950"/>
      <c r="DV121" s="951">
        <v>21.1</v>
      </c>
      <c r="DW121" s="951"/>
      <c r="DX121" s="951"/>
      <c r="DY121" s="951"/>
      <c r="DZ121" s="952"/>
    </row>
    <row r="122" spans="1:130" s="199" customFormat="1" ht="26.25" customHeight="1">
      <c r="A122" s="1090"/>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2772744</v>
      </c>
      <c r="BR122" s="1028"/>
      <c r="BS122" s="1028"/>
      <c r="BT122" s="1028"/>
      <c r="BU122" s="1028"/>
      <c r="BV122" s="1028">
        <v>2719385</v>
      </c>
      <c r="BW122" s="1028"/>
      <c r="BX122" s="1028"/>
      <c r="BY122" s="1028"/>
      <c r="BZ122" s="1028"/>
      <c r="CA122" s="1028">
        <v>2671200</v>
      </c>
      <c r="CB122" s="1028"/>
      <c r="CC122" s="1028"/>
      <c r="CD122" s="1028"/>
      <c r="CE122" s="1028"/>
      <c r="CF122" s="1048">
        <v>190.8</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90"/>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449</v>
      </c>
      <c r="BP123" s="1036"/>
      <c r="BQ123" s="1096">
        <v>4436796</v>
      </c>
      <c r="BR123" s="1062"/>
      <c r="BS123" s="1062"/>
      <c r="BT123" s="1062"/>
      <c r="BU123" s="1062"/>
      <c r="BV123" s="1062">
        <v>4405445</v>
      </c>
      <c r="BW123" s="1062"/>
      <c r="BX123" s="1062"/>
      <c r="BY123" s="1062"/>
      <c r="BZ123" s="1062"/>
      <c r="CA123" s="1062">
        <v>4204403</v>
      </c>
      <c r="CB123" s="1062"/>
      <c r="CC123" s="1062"/>
      <c r="CD123" s="1062"/>
      <c r="CE123" s="1062"/>
      <c r="CF123" s="1029"/>
      <c r="CG123" s="1030"/>
      <c r="CH123" s="1030"/>
      <c r="CI123" s="1030"/>
      <c r="CJ123" s="1031"/>
      <c r="CK123" s="1040"/>
      <c r="CL123" s="1041"/>
      <c r="CM123" s="1041"/>
      <c r="CN123" s="1041"/>
      <c r="CO123" s="1042"/>
      <c r="CP123" s="1050" t="s">
        <v>450</v>
      </c>
      <c r="CQ123" s="1051"/>
      <c r="CR123" s="1051"/>
      <c r="CS123" s="1051"/>
      <c r="CT123" s="1051"/>
      <c r="CU123" s="1051"/>
      <c r="CV123" s="1051"/>
      <c r="CW123" s="1051"/>
      <c r="CX123" s="1051"/>
      <c r="CY123" s="1051"/>
      <c r="CZ123" s="1051"/>
      <c r="DA123" s="1051"/>
      <c r="DB123" s="1051"/>
      <c r="DC123" s="1051"/>
      <c r="DD123" s="1051"/>
      <c r="DE123" s="1051"/>
      <c r="DF123" s="1052"/>
      <c r="DG123" s="988" t="s">
        <v>451</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9" customFormat="1" ht="26.25" customHeight="1" thickBot="1">
      <c r="A124" s="1090"/>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1092" t="s">
        <v>452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5.8</v>
      </c>
      <c r="BR124" s="1058"/>
      <c r="BS124" s="1058"/>
      <c r="BT124" s="1058"/>
      <c r="BU124" s="1058"/>
      <c r="BV124" s="1058">
        <v>7.7</v>
      </c>
      <c r="BW124" s="1058"/>
      <c r="BX124" s="1058"/>
      <c r="BY124" s="1058"/>
      <c r="BZ124" s="1058"/>
      <c r="CA124" s="1058">
        <v>15</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90"/>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90"/>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1"/>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3" t="s">
        <v>458</v>
      </c>
      <c r="AY127" s="1064"/>
      <c r="AZ127" s="1064"/>
      <c r="BA127" s="1064"/>
      <c r="BB127" s="1064"/>
      <c r="BC127" s="1064"/>
      <c r="BD127" s="1064"/>
      <c r="BE127" s="1065"/>
      <c r="BF127" s="1066" t="s">
        <v>459</v>
      </c>
      <c r="BG127" s="1064"/>
      <c r="BH127" s="1064"/>
      <c r="BI127" s="1064"/>
      <c r="BJ127" s="1064"/>
      <c r="BK127" s="1064"/>
      <c r="BL127" s="1065"/>
      <c r="BM127" s="1066" t="s">
        <v>460</v>
      </c>
      <c r="BN127" s="1064"/>
      <c r="BO127" s="1064"/>
      <c r="BP127" s="1064"/>
      <c r="BQ127" s="1064"/>
      <c r="BR127" s="1064"/>
      <c r="BS127" s="1065"/>
      <c r="BT127" s="1066" t="s">
        <v>461</v>
      </c>
      <c r="BU127" s="1064"/>
      <c r="BV127" s="1064"/>
      <c r="BW127" s="1064"/>
      <c r="BX127" s="1064"/>
      <c r="BY127" s="1064"/>
      <c r="BZ127" s="1088"/>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4" t="s">
        <v>463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464</v>
      </c>
      <c r="X128" s="1076"/>
      <c r="Y128" s="1076"/>
      <c r="Z128" s="1077"/>
      <c r="AA128" s="1078">
        <v>518</v>
      </c>
      <c r="AB128" s="1079"/>
      <c r="AC128" s="1079"/>
      <c r="AD128" s="1079"/>
      <c r="AE128" s="1080"/>
      <c r="AF128" s="1081">
        <v>518</v>
      </c>
      <c r="AG128" s="1079"/>
      <c r="AH128" s="1079"/>
      <c r="AI128" s="1079"/>
      <c r="AJ128" s="1080"/>
      <c r="AK128" s="1081">
        <v>518</v>
      </c>
      <c r="AL128" s="1079"/>
      <c r="AM128" s="1079"/>
      <c r="AN128" s="1079"/>
      <c r="AO128" s="1080"/>
      <c r="AP128" s="1082"/>
      <c r="AQ128" s="1083"/>
      <c r="AR128" s="1083"/>
      <c r="AS128" s="1083"/>
      <c r="AT128" s="1084"/>
      <c r="AU128" s="235"/>
      <c r="AV128" s="235"/>
      <c r="AW128" s="235"/>
      <c r="AX128" s="918" t="s">
        <v>465</v>
      </c>
      <c r="AY128" s="919"/>
      <c r="AZ128" s="919"/>
      <c r="BA128" s="919"/>
      <c r="BB128" s="919"/>
      <c r="BC128" s="919"/>
      <c r="BD128" s="919"/>
      <c r="BE128" s="920"/>
      <c r="BF128" s="1085" t="s">
        <v>113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36"/>
      <c r="CB128" s="236"/>
      <c r="CC128" s="236"/>
      <c r="CD128" s="236"/>
      <c r="CE128" s="236"/>
      <c r="CF128" s="236"/>
      <c r="CG128" s="233"/>
      <c r="CH128" s="233"/>
      <c r="CI128" s="233"/>
      <c r="CJ128" s="234"/>
      <c r="CK128" s="1055"/>
      <c r="CL128" s="1056"/>
      <c r="CM128" s="1056"/>
      <c r="CN128" s="1056"/>
      <c r="CO128" s="1057"/>
      <c r="CP128" s="1067" t="s">
        <v>466</v>
      </c>
      <c r="CQ128" s="1068"/>
      <c r="CR128" s="1068"/>
      <c r="CS128" s="1068"/>
      <c r="CT128" s="1068"/>
      <c r="CU128" s="1068"/>
      <c r="CV128" s="1068"/>
      <c r="CW128" s="1068"/>
      <c r="CX128" s="1068"/>
      <c r="CY128" s="1068"/>
      <c r="CZ128" s="1068"/>
      <c r="DA128" s="1068"/>
      <c r="DB128" s="1068"/>
      <c r="DC128" s="1068"/>
      <c r="DD128" s="1068"/>
      <c r="DE128" s="1068"/>
      <c r="DF128" s="1069"/>
      <c r="DG128" s="1070" t="s">
        <v>113</v>
      </c>
      <c r="DH128" s="1071"/>
      <c r="DI128" s="1071"/>
      <c r="DJ128" s="1071"/>
      <c r="DK128" s="1071"/>
      <c r="DL128" s="1071" t="s">
        <v>113</v>
      </c>
      <c r="DM128" s="1071"/>
      <c r="DN128" s="1071"/>
      <c r="DO128" s="1071"/>
      <c r="DP128" s="1071"/>
      <c r="DQ128" s="1071" t="s">
        <v>113</v>
      </c>
      <c r="DR128" s="1071"/>
      <c r="DS128" s="1071"/>
      <c r="DT128" s="1071"/>
      <c r="DU128" s="1071"/>
      <c r="DV128" s="1072" t="s">
        <v>113</v>
      </c>
      <c r="DW128" s="1072"/>
      <c r="DX128" s="1072"/>
      <c r="DY128" s="1072"/>
      <c r="DZ128" s="1073"/>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1647237</v>
      </c>
      <c r="AB129" s="989"/>
      <c r="AC129" s="989"/>
      <c r="AD129" s="989"/>
      <c r="AE129" s="990"/>
      <c r="AF129" s="991">
        <v>1722079</v>
      </c>
      <c r="AG129" s="989"/>
      <c r="AH129" s="989"/>
      <c r="AI129" s="989"/>
      <c r="AJ129" s="990"/>
      <c r="AK129" s="991">
        <v>1652918</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469</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226503</v>
      </c>
      <c r="AB130" s="989"/>
      <c r="AC130" s="989"/>
      <c r="AD130" s="989"/>
      <c r="AE130" s="990"/>
      <c r="AF130" s="991">
        <v>243587</v>
      </c>
      <c r="AG130" s="989"/>
      <c r="AH130" s="989"/>
      <c r="AI130" s="989"/>
      <c r="AJ130" s="990"/>
      <c r="AK130" s="991">
        <v>253004</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1420734</v>
      </c>
      <c r="AB131" s="1014"/>
      <c r="AC131" s="1014"/>
      <c r="AD131" s="1014"/>
      <c r="AE131" s="1015"/>
      <c r="AF131" s="1013">
        <v>1478492</v>
      </c>
      <c r="AG131" s="1014"/>
      <c r="AH131" s="1014"/>
      <c r="AI131" s="1014"/>
      <c r="AJ131" s="1015"/>
      <c r="AK131" s="1013">
        <v>1399914</v>
      </c>
      <c r="AL131" s="1014"/>
      <c r="AM131" s="1014"/>
      <c r="AN131" s="1014"/>
      <c r="AO131" s="1015"/>
      <c r="AP131" s="1144"/>
      <c r="AQ131" s="1145"/>
      <c r="AR131" s="1145"/>
      <c r="AS131" s="1145"/>
      <c r="AT131" s="1146"/>
      <c r="AU131" s="237"/>
      <c r="AV131" s="237"/>
      <c r="AW131" s="237"/>
      <c r="AX131" s="1116" t="s">
        <v>474</v>
      </c>
      <c r="AY131" s="1068"/>
      <c r="AZ131" s="1068"/>
      <c r="BA131" s="1068"/>
      <c r="BB131" s="1068"/>
      <c r="BC131" s="1068"/>
      <c r="BD131" s="1068"/>
      <c r="BE131" s="1069"/>
      <c r="BF131" s="1117">
        <v>15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6.21411186</v>
      </c>
      <c r="AB132" s="1130"/>
      <c r="AC132" s="1130"/>
      <c r="AD132" s="1130"/>
      <c r="AE132" s="1131"/>
      <c r="AF132" s="1132">
        <v>5.8540052969999996</v>
      </c>
      <c r="AG132" s="1130"/>
      <c r="AH132" s="1130"/>
      <c r="AI132" s="1130"/>
      <c r="AJ132" s="1131"/>
      <c r="AK132" s="1132">
        <v>7.2073713100000001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6.2</v>
      </c>
      <c r="AB133" s="1113"/>
      <c r="AC133" s="1113"/>
      <c r="AD133" s="1113"/>
      <c r="AE133" s="1114"/>
      <c r="AF133" s="1112">
        <v>6</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J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0" t="s">
        <v>480</v>
      </c>
      <c r="L7" s="256"/>
      <c r="M7" s="257" t="s">
        <v>481</v>
      </c>
      <c r="N7" s="258"/>
    </row>
    <row r="8" spans="1:16">
      <c r="A8" s="250"/>
      <c r="B8" s="246"/>
      <c r="C8" s="246"/>
      <c r="D8" s="246"/>
      <c r="E8" s="246"/>
      <c r="F8" s="246"/>
      <c r="G8" s="259"/>
      <c r="H8" s="260"/>
      <c r="I8" s="260"/>
      <c r="J8" s="261"/>
      <c r="K8" s="1151"/>
      <c r="L8" s="262" t="s">
        <v>482</v>
      </c>
      <c r="M8" s="263" t="s">
        <v>483</v>
      </c>
      <c r="N8" s="264" t="s">
        <v>484</v>
      </c>
    </row>
    <row r="9" spans="1:16">
      <c r="A9" s="250"/>
      <c r="B9" s="246"/>
      <c r="C9" s="246"/>
      <c r="D9" s="246"/>
      <c r="E9" s="246"/>
      <c r="F9" s="246"/>
      <c r="G9" s="1152" t="s">
        <v>485</v>
      </c>
      <c r="H9" s="1153"/>
      <c r="I9" s="1153"/>
      <c r="J9" s="1154"/>
      <c r="K9" s="265">
        <v>450450</v>
      </c>
      <c r="L9" s="266">
        <v>358068</v>
      </c>
      <c r="M9" s="267">
        <v>214828</v>
      </c>
      <c r="N9" s="268">
        <v>66.7</v>
      </c>
    </row>
    <row r="10" spans="1:16">
      <c r="A10" s="250"/>
      <c r="B10" s="246"/>
      <c r="C10" s="246"/>
      <c r="D10" s="246"/>
      <c r="E10" s="246"/>
      <c r="F10" s="246"/>
      <c r="G10" s="1152" t="s">
        <v>486</v>
      </c>
      <c r="H10" s="1153"/>
      <c r="I10" s="1153"/>
      <c r="J10" s="1154"/>
      <c r="K10" s="269">
        <v>88591</v>
      </c>
      <c r="L10" s="270">
        <v>70422</v>
      </c>
      <c r="M10" s="271">
        <v>28178</v>
      </c>
      <c r="N10" s="272">
        <v>149.9</v>
      </c>
    </row>
    <row r="11" spans="1:16" ht="13.5" customHeight="1">
      <c r="A11" s="250"/>
      <c r="B11" s="246"/>
      <c r="C11" s="246"/>
      <c r="D11" s="246"/>
      <c r="E11" s="246"/>
      <c r="F11" s="246"/>
      <c r="G11" s="1152" t="s">
        <v>487</v>
      </c>
      <c r="H11" s="1153"/>
      <c r="I11" s="1153"/>
      <c r="J11" s="1154"/>
      <c r="K11" s="269">
        <v>128382</v>
      </c>
      <c r="L11" s="270">
        <v>102052</v>
      </c>
      <c r="M11" s="271">
        <v>24639</v>
      </c>
      <c r="N11" s="272">
        <v>314.2</v>
      </c>
    </row>
    <row r="12" spans="1:16" ht="13.5" customHeight="1">
      <c r="A12" s="250"/>
      <c r="B12" s="246"/>
      <c r="C12" s="246"/>
      <c r="D12" s="246"/>
      <c r="E12" s="246"/>
      <c r="F12" s="246"/>
      <c r="G12" s="1152" t="s">
        <v>488</v>
      </c>
      <c r="H12" s="1153"/>
      <c r="I12" s="1153"/>
      <c r="J12" s="1154"/>
      <c r="K12" s="269" t="s">
        <v>489</v>
      </c>
      <c r="L12" s="270" t="s">
        <v>489</v>
      </c>
      <c r="M12" s="271">
        <v>3805</v>
      </c>
      <c r="N12" s="272" t="s">
        <v>489</v>
      </c>
    </row>
    <row r="13" spans="1:16" ht="13.5" customHeight="1">
      <c r="A13" s="250"/>
      <c r="B13" s="246"/>
      <c r="C13" s="246"/>
      <c r="D13" s="246"/>
      <c r="E13" s="246"/>
      <c r="F13" s="246"/>
      <c r="G13" s="1152" t="s">
        <v>490</v>
      </c>
      <c r="H13" s="1153"/>
      <c r="I13" s="1153"/>
      <c r="J13" s="1154"/>
      <c r="K13" s="269" t="s">
        <v>489</v>
      </c>
      <c r="L13" s="270" t="s">
        <v>489</v>
      </c>
      <c r="M13" s="271" t="s">
        <v>489</v>
      </c>
      <c r="N13" s="272" t="s">
        <v>489</v>
      </c>
    </row>
    <row r="14" spans="1:16" ht="13.5" customHeight="1">
      <c r="A14" s="250"/>
      <c r="B14" s="246"/>
      <c r="C14" s="246"/>
      <c r="D14" s="246"/>
      <c r="E14" s="246"/>
      <c r="F14" s="246"/>
      <c r="G14" s="1152" t="s">
        <v>491</v>
      </c>
      <c r="H14" s="1153"/>
      <c r="I14" s="1153"/>
      <c r="J14" s="1154"/>
      <c r="K14" s="269">
        <v>39269</v>
      </c>
      <c r="L14" s="270">
        <v>31215</v>
      </c>
      <c r="M14" s="271">
        <v>8783</v>
      </c>
      <c r="N14" s="272">
        <v>255.4</v>
      </c>
    </row>
    <row r="15" spans="1:16" ht="13.5" customHeight="1">
      <c r="A15" s="250"/>
      <c r="B15" s="246"/>
      <c r="C15" s="246"/>
      <c r="D15" s="246"/>
      <c r="E15" s="246"/>
      <c r="F15" s="246"/>
      <c r="G15" s="1152" t="s">
        <v>492</v>
      </c>
      <c r="H15" s="1153"/>
      <c r="I15" s="1153"/>
      <c r="J15" s="1154"/>
      <c r="K15" s="269" t="s">
        <v>489</v>
      </c>
      <c r="L15" s="270" t="s">
        <v>489</v>
      </c>
      <c r="M15" s="271">
        <v>4830</v>
      </c>
      <c r="N15" s="272" t="s">
        <v>489</v>
      </c>
    </row>
    <row r="16" spans="1:16">
      <c r="A16" s="250"/>
      <c r="B16" s="246"/>
      <c r="C16" s="246"/>
      <c r="D16" s="246"/>
      <c r="E16" s="246"/>
      <c r="F16" s="246"/>
      <c r="G16" s="1155" t="s">
        <v>493</v>
      </c>
      <c r="H16" s="1156"/>
      <c r="I16" s="1156"/>
      <c r="J16" s="1157"/>
      <c r="K16" s="270">
        <v>-49567</v>
      </c>
      <c r="L16" s="270">
        <v>-39401</v>
      </c>
      <c r="M16" s="271">
        <v>-21703</v>
      </c>
      <c r="N16" s="272">
        <v>81.5</v>
      </c>
    </row>
    <row r="17" spans="1:16">
      <c r="A17" s="250"/>
      <c r="B17" s="246"/>
      <c r="C17" s="246"/>
      <c r="D17" s="246"/>
      <c r="E17" s="246"/>
      <c r="F17" s="246"/>
      <c r="G17" s="1155" t="s">
        <v>172</v>
      </c>
      <c r="H17" s="1156"/>
      <c r="I17" s="1156"/>
      <c r="J17" s="1157"/>
      <c r="K17" s="270">
        <v>657125</v>
      </c>
      <c r="L17" s="270">
        <v>522357</v>
      </c>
      <c r="M17" s="271">
        <v>263360</v>
      </c>
      <c r="N17" s="272">
        <v>98.3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47" t="s">
        <v>498</v>
      </c>
      <c r="H21" s="1148"/>
      <c r="I21" s="1148"/>
      <c r="J21" s="1149"/>
      <c r="K21" s="282">
        <v>38.159999999999997</v>
      </c>
      <c r="L21" s="283">
        <v>24.72</v>
      </c>
      <c r="M21" s="284">
        <v>13.44</v>
      </c>
      <c r="N21" s="251"/>
      <c r="O21" s="285"/>
      <c r="P21" s="281"/>
    </row>
    <row r="22" spans="1:16" s="286" customFormat="1">
      <c r="A22" s="281"/>
      <c r="B22" s="251"/>
      <c r="C22" s="251"/>
      <c r="D22" s="251"/>
      <c r="E22" s="251"/>
      <c r="F22" s="251"/>
      <c r="G22" s="1147" t="s">
        <v>499</v>
      </c>
      <c r="H22" s="1148"/>
      <c r="I22" s="1148"/>
      <c r="J22" s="1149"/>
      <c r="K22" s="287">
        <v>101.7</v>
      </c>
      <c r="L22" s="288">
        <v>94.2</v>
      </c>
      <c r="M22" s="289">
        <v>7.5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0" t="s">
        <v>480</v>
      </c>
      <c r="L30" s="256"/>
      <c r="M30" s="257" t="s">
        <v>481</v>
      </c>
      <c r="N30" s="258"/>
    </row>
    <row r="31" spans="1:16">
      <c r="A31" s="250"/>
      <c r="B31" s="246"/>
      <c r="C31" s="246"/>
      <c r="D31" s="246"/>
      <c r="E31" s="246"/>
      <c r="F31" s="246"/>
      <c r="G31" s="259"/>
      <c r="H31" s="260"/>
      <c r="I31" s="260"/>
      <c r="J31" s="261"/>
      <c r="K31" s="1151"/>
      <c r="L31" s="262" t="s">
        <v>482</v>
      </c>
      <c r="M31" s="263" t="s">
        <v>483</v>
      </c>
      <c r="N31" s="264" t="s">
        <v>484</v>
      </c>
    </row>
    <row r="32" spans="1:16" ht="27" customHeight="1">
      <c r="A32" s="250"/>
      <c r="B32" s="246"/>
      <c r="C32" s="246"/>
      <c r="D32" s="246"/>
      <c r="E32" s="246"/>
      <c r="F32" s="246"/>
      <c r="G32" s="1163" t="s">
        <v>503</v>
      </c>
      <c r="H32" s="1164"/>
      <c r="I32" s="1164"/>
      <c r="J32" s="1165"/>
      <c r="K32" s="296">
        <v>275104</v>
      </c>
      <c r="L32" s="296">
        <v>218684</v>
      </c>
      <c r="M32" s="297">
        <v>146462</v>
      </c>
      <c r="N32" s="298">
        <v>49.3</v>
      </c>
    </row>
    <row r="33" spans="1:16" ht="13.5" customHeight="1">
      <c r="A33" s="250"/>
      <c r="B33" s="246"/>
      <c r="C33" s="246"/>
      <c r="D33" s="246"/>
      <c r="E33" s="246"/>
      <c r="F33" s="246"/>
      <c r="G33" s="1163" t="s">
        <v>504</v>
      </c>
      <c r="H33" s="1164"/>
      <c r="I33" s="1164"/>
      <c r="J33" s="1165"/>
      <c r="K33" s="296" t="s">
        <v>489</v>
      </c>
      <c r="L33" s="296" t="s">
        <v>489</v>
      </c>
      <c r="M33" s="297">
        <v>66</v>
      </c>
      <c r="N33" s="298" t="s">
        <v>489</v>
      </c>
    </row>
    <row r="34" spans="1:16" ht="27" customHeight="1">
      <c r="A34" s="250"/>
      <c r="B34" s="246"/>
      <c r="C34" s="246"/>
      <c r="D34" s="246"/>
      <c r="E34" s="246"/>
      <c r="F34" s="246"/>
      <c r="G34" s="1163" t="s">
        <v>505</v>
      </c>
      <c r="H34" s="1164"/>
      <c r="I34" s="1164"/>
      <c r="J34" s="1165"/>
      <c r="K34" s="296" t="s">
        <v>489</v>
      </c>
      <c r="L34" s="296" t="s">
        <v>489</v>
      </c>
      <c r="M34" s="297">
        <v>56</v>
      </c>
      <c r="N34" s="298" t="s">
        <v>489</v>
      </c>
    </row>
    <row r="35" spans="1:16" ht="27" customHeight="1">
      <c r="A35" s="250"/>
      <c r="B35" s="246"/>
      <c r="C35" s="246"/>
      <c r="D35" s="246"/>
      <c r="E35" s="246"/>
      <c r="F35" s="246"/>
      <c r="G35" s="1163" t="s">
        <v>506</v>
      </c>
      <c r="H35" s="1164"/>
      <c r="I35" s="1164"/>
      <c r="J35" s="1165"/>
      <c r="K35" s="296">
        <v>61464</v>
      </c>
      <c r="L35" s="296">
        <v>48859</v>
      </c>
      <c r="M35" s="297">
        <v>28990</v>
      </c>
      <c r="N35" s="298">
        <v>68.5</v>
      </c>
    </row>
    <row r="36" spans="1:16" ht="27" customHeight="1">
      <c r="A36" s="250"/>
      <c r="B36" s="246"/>
      <c r="C36" s="246"/>
      <c r="D36" s="246"/>
      <c r="E36" s="246"/>
      <c r="F36" s="246"/>
      <c r="G36" s="1163" t="s">
        <v>507</v>
      </c>
      <c r="H36" s="1164"/>
      <c r="I36" s="1164"/>
      <c r="J36" s="1165"/>
      <c r="K36" s="296">
        <v>17266</v>
      </c>
      <c r="L36" s="296">
        <v>13725</v>
      </c>
      <c r="M36" s="297">
        <v>3973</v>
      </c>
      <c r="N36" s="298">
        <v>245.5</v>
      </c>
    </row>
    <row r="37" spans="1:16" ht="13.5" customHeight="1">
      <c r="A37" s="250"/>
      <c r="B37" s="246"/>
      <c r="C37" s="246"/>
      <c r="D37" s="246"/>
      <c r="E37" s="246"/>
      <c r="F37" s="246"/>
      <c r="G37" s="1163" t="s">
        <v>508</v>
      </c>
      <c r="H37" s="1164"/>
      <c r="I37" s="1164"/>
      <c r="J37" s="1165"/>
      <c r="K37" s="296" t="s">
        <v>489</v>
      </c>
      <c r="L37" s="296" t="s">
        <v>489</v>
      </c>
      <c r="M37" s="297">
        <v>2172</v>
      </c>
      <c r="N37" s="298" t="s">
        <v>489</v>
      </c>
    </row>
    <row r="38" spans="1:16" ht="27" customHeight="1">
      <c r="A38" s="250"/>
      <c r="B38" s="246"/>
      <c r="C38" s="246"/>
      <c r="D38" s="246"/>
      <c r="E38" s="246"/>
      <c r="F38" s="246"/>
      <c r="G38" s="1166" t="s">
        <v>509</v>
      </c>
      <c r="H38" s="1167"/>
      <c r="I38" s="1167"/>
      <c r="J38" s="1168"/>
      <c r="K38" s="299">
        <v>585</v>
      </c>
      <c r="L38" s="299">
        <v>465</v>
      </c>
      <c r="M38" s="300">
        <v>44</v>
      </c>
      <c r="N38" s="301">
        <v>956.8</v>
      </c>
      <c r="O38" s="295"/>
    </row>
    <row r="39" spans="1:16">
      <c r="A39" s="250"/>
      <c r="B39" s="246"/>
      <c r="C39" s="246"/>
      <c r="D39" s="246"/>
      <c r="E39" s="246"/>
      <c r="F39" s="246"/>
      <c r="G39" s="1166" t="s">
        <v>510</v>
      </c>
      <c r="H39" s="1167"/>
      <c r="I39" s="1167"/>
      <c r="J39" s="1168"/>
      <c r="K39" s="302">
        <v>-518</v>
      </c>
      <c r="L39" s="302">
        <v>-412</v>
      </c>
      <c r="M39" s="303">
        <v>-6849</v>
      </c>
      <c r="N39" s="304">
        <v>-94</v>
      </c>
      <c r="O39" s="295"/>
    </row>
    <row r="40" spans="1:16" ht="27" customHeight="1">
      <c r="A40" s="250"/>
      <c r="B40" s="246"/>
      <c r="C40" s="246"/>
      <c r="D40" s="246"/>
      <c r="E40" s="246"/>
      <c r="F40" s="246"/>
      <c r="G40" s="1163" t="s">
        <v>511</v>
      </c>
      <c r="H40" s="1164"/>
      <c r="I40" s="1164"/>
      <c r="J40" s="1165"/>
      <c r="K40" s="302">
        <v>-253004</v>
      </c>
      <c r="L40" s="302">
        <v>-201116</v>
      </c>
      <c r="M40" s="303">
        <v>-133024</v>
      </c>
      <c r="N40" s="304">
        <v>51.2</v>
      </c>
      <c r="O40" s="295"/>
    </row>
    <row r="41" spans="1:16">
      <c r="A41" s="250"/>
      <c r="B41" s="246"/>
      <c r="C41" s="246"/>
      <c r="D41" s="246"/>
      <c r="E41" s="246"/>
      <c r="F41" s="246"/>
      <c r="G41" s="1169" t="s">
        <v>283</v>
      </c>
      <c r="H41" s="1170"/>
      <c r="I41" s="1170"/>
      <c r="J41" s="1171"/>
      <c r="K41" s="296">
        <v>100897</v>
      </c>
      <c r="L41" s="302">
        <v>80204</v>
      </c>
      <c r="M41" s="303">
        <v>41890</v>
      </c>
      <c r="N41" s="304">
        <v>91.5</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8" t="s">
        <v>480</v>
      </c>
      <c r="J49" s="1160" t="s">
        <v>515</v>
      </c>
      <c r="K49" s="1161"/>
      <c r="L49" s="1161"/>
      <c r="M49" s="1161"/>
      <c r="N49" s="1162"/>
    </row>
    <row r="50" spans="1:14">
      <c r="A50" s="250"/>
      <c r="B50" s="246"/>
      <c r="C50" s="246"/>
      <c r="D50" s="246"/>
      <c r="E50" s="246"/>
      <c r="F50" s="246"/>
      <c r="G50" s="314"/>
      <c r="H50" s="315"/>
      <c r="I50" s="1159"/>
      <c r="J50" s="316" t="s">
        <v>516</v>
      </c>
      <c r="K50" s="317" t="s">
        <v>517</v>
      </c>
      <c r="L50" s="318" t="s">
        <v>518</v>
      </c>
      <c r="M50" s="319" t="s">
        <v>519</v>
      </c>
      <c r="N50" s="320" t="s">
        <v>520</v>
      </c>
    </row>
    <row r="51" spans="1:14">
      <c r="A51" s="250"/>
      <c r="B51" s="246"/>
      <c r="C51" s="246"/>
      <c r="D51" s="246"/>
      <c r="E51" s="246"/>
      <c r="F51" s="246"/>
      <c r="G51" s="312" t="s">
        <v>521</v>
      </c>
      <c r="H51" s="313"/>
      <c r="I51" s="321">
        <v>536306</v>
      </c>
      <c r="J51" s="322">
        <v>447668</v>
      </c>
      <c r="K51" s="323">
        <v>6.5</v>
      </c>
      <c r="L51" s="324">
        <v>185018</v>
      </c>
      <c r="M51" s="325">
        <v>-9.1</v>
      </c>
      <c r="N51" s="326">
        <v>15.6</v>
      </c>
    </row>
    <row r="52" spans="1:14">
      <c r="A52" s="250"/>
      <c r="B52" s="246"/>
      <c r="C52" s="246"/>
      <c r="D52" s="246"/>
      <c r="E52" s="246"/>
      <c r="F52" s="246"/>
      <c r="G52" s="327"/>
      <c r="H52" s="328" t="s">
        <v>522</v>
      </c>
      <c r="I52" s="329">
        <v>338236</v>
      </c>
      <c r="J52" s="330">
        <v>282334</v>
      </c>
      <c r="K52" s="331">
        <v>21.7</v>
      </c>
      <c r="L52" s="332">
        <v>95064</v>
      </c>
      <c r="M52" s="333">
        <v>-21.5</v>
      </c>
      <c r="N52" s="334">
        <v>43.2</v>
      </c>
    </row>
    <row r="53" spans="1:14">
      <c r="A53" s="250"/>
      <c r="B53" s="246"/>
      <c r="C53" s="246"/>
      <c r="D53" s="246"/>
      <c r="E53" s="246"/>
      <c r="F53" s="246"/>
      <c r="G53" s="312" t="s">
        <v>523</v>
      </c>
      <c r="H53" s="313"/>
      <c r="I53" s="321">
        <v>863106</v>
      </c>
      <c r="J53" s="322">
        <v>707464</v>
      </c>
      <c r="K53" s="323">
        <v>58</v>
      </c>
      <c r="L53" s="324">
        <v>238802</v>
      </c>
      <c r="M53" s="325">
        <v>29.1</v>
      </c>
      <c r="N53" s="326">
        <v>28.9</v>
      </c>
    </row>
    <row r="54" spans="1:14">
      <c r="A54" s="250"/>
      <c r="B54" s="246"/>
      <c r="C54" s="246"/>
      <c r="D54" s="246"/>
      <c r="E54" s="246"/>
      <c r="F54" s="246"/>
      <c r="G54" s="327"/>
      <c r="H54" s="328" t="s">
        <v>522</v>
      </c>
      <c r="I54" s="329">
        <v>420253</v>
      </c>
      <c r="J54" s="330">
        <v>344470</v>
      </c>
      <c r="K54" s="331">
        <v>22</v>
      </c>
      <c r="L54" s="332">
        <v>128562</v>
      </c>
      <c r="M54" s="333">
        <v>35.200000000000003</v>
      </c>
      <c r="N54" s="334">
        <v>-13.2</v>
      </c>
    </row>
    <row r="55" spans="1:14">
      <c r="A55" s="250"/>
      <c r="B55" s="246"/>
      <c r="C55" s="246"/>
      <c r="D55" s="246"/>
      <c r="E55" s="246"/>
      <c r="F55" s="246"/>
      <c r="G55" s="312" t="s">
        <v>524</v>
      </c>
      <c r="H55" s="313"/>
      <c r="I55" s="321">
        <v>774438</v>
      </c>
      <c r="J55" s="322">
        <v>635828</v>
      </c>
      <c r="K55" s="323">
        <v>-10.1</v>
      </c>
      <c r="L55" s="324">
        <v>288550</v>
      </c>
      <c r="M55" s="325">
        <v>20.8</v>
      </c>
      <c r="N55" s="326">
        <v>-30.9</v>
      </c>
    </row>
    <row r="56" spans="1:14">
      <c r="A56" s="250"/>
      <c r="B56" s="246"/>
      <c r="C56" s="246"/>
      <c r="D56" s="246"/>
      <c r="E56" s="246"/>
      <c r="F56" s="246"/>
      <c r="G56" s="327"/>
      <c r="H56" s="328" t="s">
        <v>522</v>
      </c>
      <c r="I56" s="329">
        <v>544105</v>
      </c>
      <c r="J56" s="330">
        <v>446720</v>
      </c>
      <c r="K56" s="331">
        <v>29.7</v>
      </c>
      <c r="L56" s="332">
        <v>141525</v>
      </c>
      <c r="M56" s="333">
        <v>10.1</v>
      </c>
      <c r="N56" s="334">
        <v>19.600000000000001</v>
      </c>
    </row>
    <row r="57" spans="1:14">
      <c r="A57" s="250"/>
      <c r="B57" s="246"/>
      <c r="C57" s="246"/>
      <c r="D57" s="246"/>
      <c r="E57" s="246"/>
      <c r="F57" s="246"/>
      <c r="G57" s="312" t="s">
        <v>525</v>
      </c>
      <c r="H57" s="313"/>
      <c r="I57" s="321">
        <v>484152</v>
      </c>
      <c r="J57" s="322">
        <v>389816</v>
      </c>
      <c r="K57" s="323">
        <v>-38.700000000000003</v>
      </c>
      <c r="L57" s="324">
        <v>287914</v>
      </c>
      <c r="M57" s="325">
        <v>-0.2</v>
      </c>
      <c r="N57" s="326">
        <v>-38.5</v>
      </c>
    </row>
    <row r="58" spans="1:14">
      <c r="A58" s="250"/>
      <c r="B58" s="246"/>
      <c r="C58" s="246"/>
      <c r="D58" s="246"/>
      <c r="E58" s="246"/>
      <c r="F58" s="246"/>
      <c r="G58" s="327"/>
      <c r="H58" s="328" t="s">
        <v>522</v>
      </c>
      <c r="I58" s="329">
        <v>327692</v>
      </c>
      <c r="J58" s="330">
        <v>263842</v>
      </c>
      <c r="K58" s="331">
        <v>-40.9</v>
      </c>
      <c r="L58" s="332">
        <v>146531</v>
      </c>
      <c r="M58" s="333">
        <v>3.5</v>
      </c>
      <c r="N58" s="334">
        <v>-44.4</v>
      </c>
    </row>
    <row r="59" spans="1:14">
      <c r="A59" s="250"/>
      <c r="B59" s="246"/>
      <c r="C59" s="246"/>
      <c r="D59" s="246"/>
      <c r="E59" s="246"/>
      <c r="F59" s="246"/>
      <c r="G59" s="312" t="s">
        <v>526</v>
      </c>
      <c r="H59" s="313"/>
      <c r="I59" s="321">
        <v>576872</v>
      </c>
      <c r="J59" s="322">
        <v>458563</v>
      </c>
      <c r="K59" s="323">
        <v>17.600000000000001</v>
      </c>
      <c r="L59" s="324">
        <v>310300</v>
      </c>
      <c r="M59" s="325">
        <v>7.8</v>
      </c>
      <c r="N59" s="326">
        <v>9.8000000000000007</v>
      </c>
    </row>
    <row r="60" spans="1:14">
      <c r="A60" s="250"/>
      <c r="B60" s="246"/>
      <c r="C60" s="246"/>
      <c r="D60" s="246"/>
      <c r="E60" s="246"/>
      <c r="F60" s="246"/>
      <c r="G60" s="327"/>
      <c r="H60" s="328" t="s">
        <v>522</v>
      </c>
      <c r="I60" s="335">
        <v>348559</v>
      </c>
      <c r="J60" s="330">
        <v>277074</v>
      </c>
      <c r="K60" s="331">
        <v>5</v>
      </c>
      <c r="L60" s="332">
        <v>157576</v>
      </c>
      <c r="M60" s="333">
        <v>7.5</v>
      </c>
      <c r="N60" s="334">
        <v>-2.5</v>
      </c>
    </row>
    <row r="61" spans="1:14">
      <c r="A61" s="250"/>
      <c r="B61" s="246"/>
      <c r="C61" s="246"/>
      <c r="D61" s="246"/>
      <c r="E61" s="246"/>
      <c r="F61" s="246"/>
      <c r="G61" s="312" t="s">
        <v>527</v>
      </c>
      <c r="H61" s="336"/>
      <c r="I61" s="337">
        <v>646975</v>
      </c>
      <c r="J61" s="338">
        <v>527868</v>
      </c>
      <c r="K61" s="339">
        <v>6.7</v>
      </c>
      <c r="L61" s="340">
        <v>262117</v>
      </c>
      <c r="M61" s="341">
        <v>9.6999999999999993</v>
      </c>
      <c r="N61" s="326">
        <v>-3</v>
      </c>
    </row>
    <row r="62" spans="1:14">
      <c r="A62" s="250"/>
      <c r="B62" s="246"/>
      <c r="C62" s="246"/>
      <c r="D62" s="246"/>
      <c r="E62" s="246"/>
      <c r="F62" s="246"/>
      <c r="G62" s="327"/>
      <c r="H62" s="328" t="s">
        <v>522</v>
      </c>
      <c r="I62" s="329">
        <v>395769</v>
      </c>
      <c r="J62" s="330">
        <v>322888</v>
      </c>
      <c r="K62" s="331">
        <v>7.5</v>
      </c>
      <c r="L62" s="332">
        <v>133852</v>
      </c>
      <c r="M62" s="333">
        <v>7</v>
      </c>
      <c r="N62" s="334">
        <v>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Q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86"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46.05</v>
      </c>
      <c r="G47" s="12">
        <v>53.79</v>
      </c>
      <c r="H47" s="12">
        <v>53.76</v>
      </c>
      <c r="I47" s="12">
        <v>53.34</v>
      </c>
      <c r="J47" s="13">
        <v>49.47</v>
      </c>
    </row>
    <row r="48" spans="2:10" ht="57.75" customHeight="1">
      <c r="B48" s="14"/>
      <c r="C48" s="1174" t="s">
        <v>4</v>
      </c>
      <c r="D48" s="1174"/>
      <c r="E48" s="1175"/>
      <c r="F48" s="15">
        <v>3.58</v>
      </c>
      <c r="G48" s="16">
        <v>2.37</v>
      </c>
      <c r="H48" s="16">
        <v>4.5599999999999996</v>
      </c>
      <c r="I48" s="16">
        <v>4.62</v>
      </c>
      <c r="J48" s="17">
        <v>4.1500000000000004</v>
      </c>
    </row>
    <row r="49" spans="2:10" ht="57.75" customHeight="1" thickBot="1">
      <c r="B49" s="18"/>
      <c r="C49" s="1176" t="s">
        <v>5</v>
      </c>
      <c r="D49" s="1176"/>
      <c r="E49" s="1177"/>
      <c r="F49" s="19">
        <v>4.4800000000000004</v>
      </c>
      <c r="G49" s="20">
        <v>5.13</v>
      </c>
      <c r="H49" s="20" t="s">
        <v>534</v>
      </c>
      <c r="I49" s="20">
        <v>2.1800000000000002</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2018-01-24T03:20:49Z</dcterms:created>
  <dcterms:modified xsi:type="dcterms:W3CDTF">2018-11-29T23:49:48Z</dcterms:modified>
  <cp:category/>
</cp:coreProperties>
</file>