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100 財務\01財政関係（財務担当）\01各年度財政関係\05財政関係（調査）\令和６年度\20250206【依頼212(水)〆】令和４年度財政状況資料集の作成について（２回目再出力後）【16占冠村】\"/>
    </mc:Choice>
  </mc:AlternateContent>
  <xr:revisionPtr revIDLastSave="0" documentId="13_ncr:1_{F36E8D2D-9EBC-4E5D-AA3E-EA30CCD403D8}"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F23" i="12"/>
  <c r="AA23" i="12"/>
  <c r="V23" i="12"/>
  <c r="Q23" i="12"/>
  <c r="AU63" i="12"/>
  <c r="AP63" i="12"/>
  <c r="AF63" i="12"/>
  <c r="AU88" i="12"/>
  <c r="AP88" i="12"/>
  <c r="AF88" i="12"/>
  <c r="DQ102" i="12"/>
  <c r="DL102" i="12"/>
  <c r="DG102" i="12"/>
  <c r="DB102" i="12"/>
  <c r="CW102" i="12"/>
  <c r="CR102"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BW34" i="10" s="1"/>
  <c r="BW35" i="10" s="1"/>
  <c r="BE34" i="10"/>
  <c r="BE35" i="10" s="1"/>
</calcChain>
</file>

<file path=xl/sharedStrings.xml><?xml version="1.0" encoding="utf-8"?>
<sst xmlns="http://schemas.openxmlformats.org/spreadsheetml/2006/main" count="1178" uniqueCount="606">
  <si>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</si>
  <si>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</si>
  <si>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</si>
  <si>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</si>
  <si>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</si>
  <si>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</si>
  <si>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</si>
  <si>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</si>
  <si>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</si>
  <si>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</si>
  <si>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</si>
  <si>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</si>
  <si>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</si>
  <si>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</si>
  <si>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</si>
  <si>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</si>
  <si>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</si>
  <si>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</si>
  <si>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</si>
  <si>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</si>
  <si>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</si>
  <si>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</si>
  <si>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</si>
  <si>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</si>
  <si>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</si>
  <si>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</si>
  <si>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</si>
  <si>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</si>
  <si>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</si>
  <si>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</si>
  <si>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</si>
  <si>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</si>
  <si>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</si>
  <si>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</si>
  <si>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</si>
  <si>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</si>
  <si>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</si>
  <si>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</si>
  <si>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</si>
  <si>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</si>
  <si>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</si>
  <si>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</si>
  <si>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</si>
  <si>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</si>
  <si>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</si>
  <si>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</si>
  <si>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</si>
  <si>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</si>
  <si>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</si>
  <si>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</si>
  <si>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</si>
  <si>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</si>
  <si>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</si>
  <si>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</si>
  <si>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</si>
  <si>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</si>
  <si>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</si>
  <si>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</si>
  <si>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</si>
  <si>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</si>
  <si>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</si>
  <si>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</si>
  <si>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</si>
  <si>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</si>
  <si>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</si>
  <si>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</si>
  <si>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</si>
  <si>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</si>
  <si>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</si>
  <si>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</si>
  <si>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</si>
  <si>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</si>
  <si>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</si>
  <si>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</si>
  <si>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</si>
  <si>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</si>
  <si>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</si>
  <si>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</si>
  <si>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</si>
  <si>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</si>
  <si>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</si>
  <si>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</si>
  <si>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</si>
  <si>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</si>
  <si>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</si>
  <si>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</si>
  <si>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</si>
  <si>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</si>
  <si>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</si>
  <si>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</si>
  <si>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</si>
  <si>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</si>
  <si>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</si>
  <si>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</si>
  <si>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</si>
  <si>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</si>
  <si>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</si>
  <si>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</si>
  <si>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</si>
  <si>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</si>
  <si>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</si>
  <si>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</si>
  <si>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</si>
  <si>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</si>
  <si>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</si>
  <si>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</si>
  <si>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</si>
  <si>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</si>
  <si>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</si>
  <si>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</si>
  <si>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</si>
  <si>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</si>
  <si>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</si>
  <si>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</si>
  <si>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</si>
  <si>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</si>
  <si>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</si>
  <si>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</si>
  <si>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</si>
  <si>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</si>
  <si>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</si>
  <si>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</si>
  <si>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</si>
  <si>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</si>
  <si>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</si>
  <si>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</si>
  <si>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</si>
  <si>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</si>
  <si>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</si>
  <si>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</si>
  <si>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</si>
  <si>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</si>
  <si>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</si>
  <si>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</si>
  <si>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</si>
  <si>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</si>
  <si>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</si>
  <si>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</si>
  <si>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</si>
  <si>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</si>
  <si>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</si>
  <si>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</si>
  <si>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</si>
  <si>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</si>
  <si>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</si>
  <si>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</si>
  <si>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</si>
  <si>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</si>
  <si>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</si>
  <si>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</si>
  <si>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</si>
  <si>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</si>
  <si>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</si>
  <si>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</si>
  <si>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</si>
  <si>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</si>
  <si>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</si>
  <si>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</si>
  <si>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</si>
  <si>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</si>
  <si>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</si>
  <si>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</si>
  <si>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</si>
  <si>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</si>
  <si>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</si>
  <si>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</si>
  <si>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</si>
  <si>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</si>
  <si>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</si>
  <si>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</si>
  <si>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</si>
  <si>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</si>
  <si>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</si>
  <si>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</si>
  <si>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</si>
  <si>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</si>
  <si>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</si>
  <si>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</si>
  <si>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</si>
  <si>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</si>
  <si>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</si>
  <si>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</si>
  <si>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</si>
  <si>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</si>
  <si>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</si>
  <si>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</si>
  <si>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</si>
  <si>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</si>
  <si>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</si>
  <si>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</si>
  <si>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</si>
  <si>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</si>
  <si>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</si>
  <si>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</si>
  <si>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</si>
  <si>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</si>
  <si>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</si>
  <si>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</si>
  <si>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</si>
  <si>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</si>
  <si>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</si>
  <si>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</si>
  <si>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</si>
  <si>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</si>
  <si>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</si>
  <si>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</si>
  <si>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</si>
  <si>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</si>
  <si>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</si>
  <si>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</si>
  <si>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</si>
  <si>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</si>
  <si>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</si>
  <si>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</si>
  <si>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</si>
  <si>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</si>
  <si>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</si>
  <si>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北海道占冠村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</si>
  <si>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</si>
  <si>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</si>
  <si>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</si>
  <si>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</si>
  <si>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</si>
  <si>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</si>
  <si>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</si>
  <si>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</si>
  <si>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</si>
  <si>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</si>
  <si>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</si>
  <si>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</si>
  <si>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</si>
  <si>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</si>
  <si>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</si>
  <si>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</si>
  <si>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</si>
  <si>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</si>
  <si>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</si>
  <si>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</si>
  <si>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</si>
  <si>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</si>
  <si>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</si>
  <si>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</si>
  <si>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</si>
  <si>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</si>
  <si>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</si>
  <si>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</si>
  <si>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</si>
  <si>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</si>
  <si>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</si>
  <si>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</si>
  <si>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</si>
  <si>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</si>
  <si>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</si>
  <si>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</si>
  <si>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</si>
  <si>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</si>
  <si>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</si>
  <si>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</si>
  <si>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</si>
  <si>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</si>
  <si>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</si>
  <si>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</si>
  <si>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</si>
  <si>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</si>
  <si>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</si>
  <si>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</si>
  <si>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</si>
  <si>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</si>
  <si>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</si>
  <si>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</si>
  <si>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</si>
  <si>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</si>
  <si>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</si>
  <si>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</si>
  <si>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</si>
  <si>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</si>
  <si>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</si>
  <si>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</si>
  <si>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</si>
  <si>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</si>
  <si>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</si>
  <si>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</si>
  <si>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</si>
  <si>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</si>
  <si>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</si>
  <si>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</si>
  <si>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</si>
  <si>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</si>
  <si>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</si>
  <si>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</si>
  <si>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</si>
  <si>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</si>
  <si>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</si>
  <si>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</si>
  <si>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</si>
  <si>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</si>
  <si>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</si>
  <si>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</si>
  <si>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</si>
  <si>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</si>
  <si>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</si>
  <si>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</si>
  <si>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</si>
  <si>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</si>
  <si>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</si>
  <si>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</si>
  <si>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</si>
  <si>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</si>
  <si>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</si>
  <si>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</si>
  <si>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</si>
  <si>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</si>
  <si>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</si>
  <si>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</si>
  <si>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</si>
  <si>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</si>
  <si>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</si>
  <si>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</si>
  <si>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</si>
  <si>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</si>
  <si>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</si>
  <si>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</si>
  <si>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</si>
  <si>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</si>
  <si>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</si>
  <si>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</si>
  <si>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</si>
  <si>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</si>
  <si>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</si>
  <si>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</si>
  <si>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</si>
  <si>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</si>
  <si>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</si>
  <si>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</si>
  <si>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</si>
  <si>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</si>
  <si>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</si>
  <si>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</si>
  <si>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</si>
  <si>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</si>
  <si>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</si>
  <si>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</si>
  <si>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</si>
  <si>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</si>
  <si>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</si>
  <si>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</si>
  <si>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</si>
  <si>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</si>
  <si>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</si>
  <si>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</si>
  <si>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</si>
  <si>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</si>
  <si>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</si>
  <si>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</si>
  <si>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</si>
  <si>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</si>
  <si>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</si>
  <si>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</si>
  <si>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</si>
  <si>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</si>
  <si>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</si>
  <si>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</si>
  <si>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</si>
  <si>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</si>
  <si>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</si>
  <si>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</si>
  <si>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</si>
  <si>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</si>
  <si>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</si>
  <si>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</si>
  <si>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北海道占冠村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</si>
  <si>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</si>
  <si>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</si>
  <si>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</si>
  <si>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</si>
  <si>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</si>
  <si>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</si>
  <si>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</si>
  <si>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</si>
  <si>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</si>
  <si>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</si>
  <si>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</si>
  <si>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</si>
  <si>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</si>
  <si>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</si>
  <si>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</si>
  <si>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</si>
  <si>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</si>
  <si>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</si>
  <si>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</si>
  <si>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</si>
  <si>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</si>
  <si>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</si>
  <si>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</si>
  <si>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</si>
  <si>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</si>
  <si>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</si>
  <si>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</si>
  <si>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</si>
  <si>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</si>
  <si>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</si>
  <si>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</si>
  <si>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</si>
  <si>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</si>
  <si>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</si>
  <si>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</si>
  <si>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</si>
  <si>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</si>
  <si>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</si>
  <si>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</si>
  <si>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</si>
  <si>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</si>
  <si>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</si>
  <si>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</si>
  <si>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</si>
  <si>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</si>
  <si>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</si>
  <si>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</si>
  <si>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</si>
  <si>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</si>
  <si>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</si>
  <si>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</si>
  <si>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</si>
  <si>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</si>
  <si>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</si>
  <si>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</si>
  <si>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</si>
  <si>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</si>
  <si>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</si>
  <si>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</si>
  <si>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</si>
  <si>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</si>
  <si>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</si>
  <si>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</si>
  <si>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</si>
  <si>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</si>
  <si>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</si>
  <si>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</si>
  <si>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</si>
  <si>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</si>
  <si>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</si>
  <si>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</si>
  <si>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</si>
  <si>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</si>
  <si>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</si>
  <si>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</si>
  <si>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</si>
  <si>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</si>
  <si>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</si>
  <si>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</si>
  <si>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</si>
  <si>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</si>
  <si>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</si>
  <si>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</si>
  <si>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</si>
  <si>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</si>
  <si>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</si>
  <si>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</si>
  <si>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</si>
  <si>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</si>
  <si>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</si>
  <si>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</si>
  <si>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</si>
  <si>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</si>
  <si>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</si>
  <si>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</si>
  <si>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</si>
  <si>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</si>
  <si>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</si>
  <si>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</si>
  <si>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</si>
  <si>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</si>
  <si>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</si>
  <si>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</si>
  <si>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</si>
  <si>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</si>
  <si>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</si>
  <si>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</si>
  <si>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</si>
  <si>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</si>
  <si>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</si>
  <si>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</si>
  <si>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</si>
  <si>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</si>
  <si>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</si>
  <si>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</si>
  <si>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</si>
  <si>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</si>
  <si>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</si>
  <si>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</si>
  <si>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</si>
  <si>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</si>
  <si>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</si>
  <si>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</si>
  <si>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</si>
  <si>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</si>
  <si>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</si>
  <si>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</si>
  <si>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</si>
  <si>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</si>
  <si>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</si>
  <si>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</si>
  <si>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</si>
  <si>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</si>
  <si>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</si>
  <si>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</si>
  <si>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</si>
  <si>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</si>
  <si>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</si>
  <si>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</si>
  <si>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</si>
  <si>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</si>
  <si>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</si>
  <si>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</si>
  <si>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</si>
  <si>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</si>
  <si>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</si>
  <si>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</si>
  <si>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</si>
  <si>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</si>
  <si>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</si>
  <si>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</si>
  <si>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</si>
  <si>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</si>
  <si>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</si>
  <si>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</si>
  <si>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</si>
  <si>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</si>
  <si>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</si>
  <si>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</si>
  <si>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</si>
  <si>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</si>
  <si>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</si>
  <si>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</si>
  <si>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</si>
  <si>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</si>
  <si>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</si>
  <si>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</si>
  <si>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</si>
  <si>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</si>
  <si>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</si>
  <si>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</si>
  <si>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</si>
  <si>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</si>
  <si>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</si>
  <si>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</si>
  <si>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</si>
  <si>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</si>
  <si>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</si>
  <si>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</si>
  <si>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</si>
  <si>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</si>
  <si>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</si>
  <si>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</si>
  <si>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</si>
  <si>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</si>
  <si>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</si>
  <si>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</si>
  <si>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</si>
  <si>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</si>
  <si>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</si>
  <si>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</si>
  <si>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</si>
  <si>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</si>
  <si>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</si>
  <si>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</si>
  <si>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7.07</t>
  </si>
  <si>
    <t>▲ 13.03</t>
  </si>
  <si>
    <t>▲ 7.17</t>
  </si>
  <si>
    <t>▲ 1.31</t>
  </si>
  <si>
    <t>一般会計</t>
  </si>
  <si>
    <t>介護保険事業特別会計</t>
  </si>
  <si>
    <t>国民健康保険事業特別会計</t>
  </si>
  <si>
    <t>村立診療所特別会計</t>
  </si>
  <si>
    <t>公共下水道事業特別会計</t>
  </si>
  <si>
    <t>占冠村歯科診療所事業特別会計</t>
  </si>
  <si>
    <t>簡易水道事業特別会計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</si>
  <si>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</si>
  <si>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</si>
  <si>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</si>
  <si>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</si>
  <si>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</si>
  <si>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</si>
  <si>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</si>
  <si>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</si>
  <si>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</si>
  <si>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</si>
  <si>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</si>
  <si>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</si>
  <si>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t>
    <phoneticPr fontId="2"/>
  </si>
  <si>
    <t>福祉基金</t>
    <rPh sb="0" eb="2">
      <t>フクシ</t>
    </rPh>
    <rPh sb="2" eb="4">
      <t>キキン</t>
    </rPh>
    <phoneticPr fontId="5"/>
  </si>
  <si>
    <t>林業振興基金</t>
    <rPh sb="0" eb="2">
      <t>リンギョウ</t>
    </rPh>
    <rPh sb="2" eb="4">
      <t>シンコウ</t>
    </rPh>
    <rPh sb="4" eb="6">
      <t>キキン</t>
    </rPh>
    <phoneticPr fontId="2"/>
  </si>
  <si>
    <t>農業振興基金</t>
    <rPh sb="0" eb="2">
      <t>ノウギョウ</t>
    </rPh>
    <rPh sb="2" eb="4">
      <t>シンコウ</t>
    </rPh>
    <rPh sb="4" eb="6">
      <t>キキン</t>
    </rPh>
    <phoneticPr fontId="2"/>
  </si>
  <si>
    <t>村営住宅基金</t>
    <rPh sb="0" eb="2">
      <t>ソンエイ</t>
    </rPh>
    <rPh sb="2" eb="4">
      <t>ジュウタク</t>
    </rPh>
    <rPh sb="4" eb="6">
      <t>キキン</t>
    </rPh>
    <phoneticPr fontId="2"/>
  </si>
  <si>
    <t>国際交流基金</t>
    <rPh sb="0" eb="2">
      <t>コクサイ</t>
    </rPh>
    <rPh sb="2" eb="4">
      <t>コウリュウ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</si>
  <si>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</si>
  <si>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</si>
  <si>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</si>
  <si>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</si>
  <si>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</si>
  <si>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</si>
  <si>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</si>
  <si>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</si>
  <si>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</si>
  <si>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有形固定資産の形成に係る将来世代の負担の比重は、有形固定資産における将来の償還が必要な地方債による形成割合を算出することで把握することができます。
現世代と将来世代の比率は、純資産比率から62.5％に推移しています。
社会資本等形成の将来負担比率は44.0％であり、昨年より高くなっています。したがって、占冠村では有形固定資産の取得に関して将来世代への先送りの割合が若干高くなっている傾向にあり、今後も、老朽化解消のため、施設の更新を行っていくこととになり、財源として地方債を活用することから、将来負担比率についても上昇することが見込まれます。</t>
    <rPh sb="137" eb="138">
      <t>タカ</t>
    </rPh>
    <phoneticPr fontId="5"/>
  </si>
  <si>
    <t>実質公債費比率は、令和４年度単年度の指数では、令和３年度単年度の指数より0.7ポイント減少しました。将来負担比率は昨年対比で1.6％増加しており、今後も歳入の見込みと元利償還金の推計からも同水準の傾向を見込んでいる。しかし、今後は施設の老朽化に伴う更新対応のための地方債発行などが見込まれる状況もあることから、引き続き地方債発行額と元利償還額のバランスを注視し、ストックとフローの両面から将来負担を捉えた財政運営に努めていく必要がある。</t>
    <rPh sb="43" eb="45">
      <t>ゲンショウ</t>
    </rPh>
    <rPh sb="66" eb="6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</si>
</sst>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30" xfId="15" applyFont="1" applyFill="1" applyBorder="1" applyAlignment="1" applyProtection="1">
      <alignment horizontal="left" vertical="center" shrinkToFit="1"/>
      <protection locked="0"/>
    </xf>
    <xf numFmtId="0" fontId="34" fillId="8" borderId="18" xfId="15" applyFont="1" applyFill="1" applyBorder="1" applyAlignment="1" applyProtection="1">
      <alignment horizontal="left" vertical="center" shrinkToFit="1"/>
      <protection locked="0"/>
    </xf>
    <xf numFmtId="0" fontId="34" fillId="8" borderId="1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0C01-49BD-9315-6B5871804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259343</c:v>
                </c:pt>
                <c:pt idx="1">
                  <c:v>475359</c:v>
                </c:pt>
                <c:pt idx="2">
                  <c:v>275252</c:v>
                </c:pt>
                <c:pt idx="3">
                  <c:v>555364</c:v>
                </c:pt>
                <c:pt idx="4">
                  <c:v>370123</c:v>
                </c:pt>
              </c:numCache>
            </c:numRef>
          </c:val>
          <c:smooth val="0"/>
          <c:extLst>
            <c:ext xmlns:c16="http://schemas.microsoft.com/office/drawing/2014/chart" uri="{C3380CC4-5D6E-409C-BE32-E72D297353CC}">
              <c16:uniqueId val="{00000001-0C01-49BD-9315-6B5871804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c:v>
                </c:pt>
                <c:pt idx="1">
                  <c:v>3.43</c:v>
                </c:pt>
                <c:pt idx="2">
                  <c:v>3.11</c:v>
                </c:pt>
                <c:pt idx="3">
                  <c:v>3.33</c:v>
                </c:pt>
                <c:pt idx="4">
                  <c:v>2.92</c:v>
                </c:pt>
              </c:numCache>
            </c:numRef>
          </c:val>
          <c:extLst>
            <c:ext xmlns:c16="http://schemas.microsoft.com/office/drawing/2014/chart" uri="{C3380CC4-5D6E-409C-BE32-E72D297353CC}">
              <c16:uniqueId val="{00000000-BCB3-4FD8-B7BE-B35E3E1308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39.65</c:v>
                </c:pt>
                <c:pt idx="1">
                  <c:v>25.59</c:v>
                </c:pt>
                <c:pt idx="2">
                  <c:v>17.899999999999999</c:v>
                </c:pt>
                <c:pt idx="3">
                  <c:v>17.13</c:v>
                </c:pt>
                <c:pt idx="4">
                  <c:v>16.59</c:v>
                </c:pt>
              </c:numCache>
            </c:numRef>
          </c:val>
          <c:extLst>
            <c:ext xmlns:c16="http://schemas.microsoft.com/office/drawing/2014/chart" uri="{C3380CC4-5D6E-409C-BE32-E72D297353CC}">
              <c16:uniqueId val="{00000001-BCB3-4FD8-B7BE-B35E3E1308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-7.07</c:v>
                </c:pt>
                <c:pt idx="1">
                  <c:v>-13.03</c:v>
                </c:pt>
                <c:pt idx="2">
                  <c:v>-7.17</c:v>
                </c:pt>
                <c:pt idx="3">
                  <c:v>1.1200000000000001</c:v>
                </c:pt>
                <c:pt idx="4">
                  <c:v>-1.31</c:v>
                </c:pt>
              </c:numCache>
            </c:numRef>
          </c:val>
          <c:smooth val="0"/>
          <c:extLst>
            <c:ext xmlns:c16="http://schemas.microsoft.com/office/drawing/2014/chart" uri="{C3380CC4-5D6E-409C-BE32-E72D297353CC}">
              <c16:uniqueId val="{00000002-BCB3-4FD8-B7BE-B35E3E1308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67-4A25-9A5B-7F957E7ADF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7-4A25-9A5B-7F957E7ADF4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2-7D67-4A25-9A5B-7F957E7ADF4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c:v>
                </c:pt>
                <c:pt idx="2">
                  <c:v>#N/A</c:v>
                </c:pt>
                <c:pt idx="3">
                  <c:v>0.12</c:v>
                </c:pt>
                <c:pt idx="4">
                  <c:v>#N/A</c:v>
                </c:pt>
                <c:pt idx="5">
                  <c:v>0.06</c:v>
                </c:pt>
                <c:pt idx="6">
                  <c:v>#N/A</c:v>
                </c:pt>
                <c:pt idx="7">
                  <c:v>0.05</c:v>
                </c:pt>
                <c:pt idx="8">
                  <c:v>#N/A</c:v>
                </c:pt>
                <c:pt idx="9">
                  <c:v>0.04</c:v>
                </c:pt>
              </c:numCache>
            </c:numRef>
          </c:val>
          <c:extLst>
            <c:ext xmlns:c16="http://schemas.microsoft.com/office/drawing/2014/chart" uri="{C3380CC4-5D6E-409C-BE32-E72D297353CC}">
              <c16:uniqueId val="{00000003-7D67-4A25-9A5B-7F957E7ADF40}"/>
            </c:ext>
          </c:extLst>
        </c:ser>
        <c:ser>
          <c:idx val="4"/>
          <c:order val="4"/>
          <c:tx>
            <c:strRef>
              <c:f>データシート!$A$31</c:f>
              <c:strCache>
                <c:ptCount val="1"/>
                <c:pt idx="0">
                  <c:v>占冠村歯科診療所事業特別会計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0.08</c:v>
                </c:pt>
                <c:pt idx="4">
                  <c:v>#N/A</c:v>
                </c:pt>
                <c:pt idx="5">
                  <c:v>0.03</c:v>
                </c:pt>
                <c:pt idx="6">
                  <c:v>#N/A</c:v>
                </c:pt>
                <c:pt idx="7">
                  <c:v>0.06</c:v>
                </c:pt>
                <c:pt idx="8">
                  <c:v>#N/A</c:v>
                </c:pt>
                <c:pt idx="9">
                  <c:v>0.06</c:v>
                </c:pt>
              </c:numCache>
            </c:numRef>
          </c:val>
          <c:extLst>
            <c:ext xmlns:c16="http://schemas.microsoft.com/office/drawing/2014/chart" uri="{C3380CC4-5D6E-409C-BE32-E72D297353CC}">
              <c16:uniqueId val="{00000004-7D67-4A25-9A5B-7F957E7ADF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0.06</c:v>
                </c:pt>
                <c:pt idx="4">
                  <c:v>#N/A</c:v>
                </c:pt>
                <c:pt idx="5">
                  <c:v>0.14000000000000001</c:v>
                </c:pt>
                <c:pt idx="6">
                  <c:v>#N/A</c:v>
                </c:pt>
                <c:pt idx="7">
                  <c:v>0.13</c:v>
                </c:pt>
                <c:pt idx="8">
                  <c:v>#N/A</c:v>
                </c:pt>
                <c:pt idx="9">
                  <c:v>0.13</c:v>
                </c:pt>
              </c:numCache>
            </c:numRef>
          </c:val>
          <c:extLst>
            <c:ext xmlns:c16="http://schemas.microsoft.com/office/drawing/2014/chart" uri="{C3380CC4-5D6E-409C-BE32-E72D297353CC}">
              <c16:uniqueId val="{00000005-7D67-4A25-9A5B-7F957E7ADF40}"/>
            </c:ext>
          </c:extLst>
        </c:ser>
        <c:ser>
          <c:idx val="6"/>
          <c:order val="6"/>
          <c:tx>
            <c:strRef>
              <c:f>データシート!$A$33</c:f>
              <c:strCache>
                <c:ptCount val="1"/>
                <c:pt idx="0">
                  <c:v>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0.19</c:v>
                </c:pt>
                <c:pt idx="2">
                  <c:v>#N/A</c:v>
                </c:pt>
                <c:pt idx="3">
                  <c:v>0.18</c:v>
                </c:pt>
                <c:pt idx="4">
                  <c:v>#N/A</c:v>
                </c:pt>
                <c:pt idx="5">
                  <c:v>0.24</c:v>
                </c:pt>
                <c:pt idx="6">
                  <c:v>#N/A</c:v>
                </c:pt>
                <c:pt idx="7">
                  <c:v>0.21</c:v>
                </c:pt>
                <c:pt idx="8">
                  <c:v>#N/A</c:v>
                </c:pt>
                <c:pt idx="9">
                  <c:v>0.16</c:v>
                </c:pt>
              </c:numCache>
            </c:numRef>
          </c:val>
          <c:extLst>
            <c:ext xmlns:c16="http://schemas.microsoft.com/office/drawing/2014/chart" uri="{C3380CC4-5D6E-409C-BE32-E72D297353CC}">
              <c16:uniqueId val="{00000006-7D67-4A25-9A5B-7F957E7ADF4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0.27</c:v>
                </c:pt>
                <c:pt idx="4">
                  <c:v>#N/A</c:v>
                </c:pt>
                <c:pt idx="5">
                  <c:v>0.18</c:v>
                </c:pt>
                <c:pt idx="6">
                  <c:v>#N/A</c:v>
                </c:pt>
                <c:pt idx="7">
                  <c:v>0.15</c:v>
                </c:pt>
                <c:pt idx="8">
                  <c:v>#N/A</c:v>
                </c:pt>
                <c:pt idx="9">
                  <c:v>0.19</c:v>
                </c:pt>
              </c:numCache>
            </c:numRef>
          </c:val>
          <c:extLst>
            <c:ext xmlns:c16="http://schemas.microsoft.com/office/drawing/2014/chart" uri="{C3380CC4-5D6E-409C-BE32-E72D297353CC}">
              <c16:uniqueId val="{00000007-7D67-4A25-9A5B-7F957E7ADF4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0.46</c:v>
                </c:pt>
                <c:pt idx="2">
                  <c:v>#N/A</c:v>
                </c:pt>
                <c:pt idx="3">
                  <c:v>0.33</c:v>
                </c:pt>
                <c:pt idx="4">
                  <c:v>#N/A</c:v>
                </c:pt>
                <c:pt idx="5">
                  <c:v>0.3</c:v>
                </c:pt>
                <c:pt idx="6">
                  <c:v>#N/A</c:v>
                </c:pt>
                <c:pt idx="7">
                  <c:v>0.4</c:v>
                </c:pt>
                <c:pt idx="8">
                  <c:v>#N/A</c:v>
                </c:pt>
                <c:pt idx="9">
                  <c:v>0.63</c:v>
                </c:pt>
              </c:numCache>
            </c:numRef>
          </c:val>
          <c:extLst>
            <c:ext xmlns:c16="http://schemas.microsoft.com/office/drawing/2014/chart" uri="{C3380CC4-5D6E-409C-BE32-E72D297353CC}">
              <c16:uniqueId val="{00000008-7D67-4A25-9A5B-7F957E7ADF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3.17</c:v>
                </c:pt>
                <c:pt idx="2">
                  <c:v>#N/A</c:v>
                </c:pt>
                <c:pt idx="3">
                  <c:v>3.15</c:v>
                </c:pt>
                <c:pt idx="4">
                  <c:v>#N/A</c:v>
                </c:pt>
                <c:pt idx="5">
                  <c:v>2.83</c:v>
                </c:pt>
                <c:pt idx="6">
                  <c:v>#N/A</c:v>
                </c:pt>
                <c:pt idx="7">
                  <c:v>3.05</c:v>
                </c:pt>
                <c:pt idx="8">
                  <c:v>#N/A</c:v>
                </c:pt>
                <c:pt idx="9">
                  <c:v>2.69</c:v>
                </c:pt>
              </c:numCache>
            </c:numRef>
          </c:val>
          <c:extLst>
            <c:ext xmlns:c16="http://schemas.microsoft.com/office/drawing/2014/chart" uri="{C3380CC4-5D6E-409C-BE32-E72D297353CC}">
              <c16:uniqueId val="{00000009-7D67-4A25-9A5B-7F957E7ADF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275</c:v>
                </c:pt>
                <c:pt idx="5">
                  <c:v>284</c:v>
                </c:pt>
                <c:pt idx="8">
                  <c:v>293</c:v>
                </c:pt>
                <c:pt idx="11">
                  <c:v>290</c:v>
                </c:pt>
                <c:pt idx="14">
                  <c:v>286</c:v>
                </c:pt>
              </c:numCache>
            </c:numRef>
          </c:val>
          <c:extLst>
            <c:ext xmlns:c16="http://schemas.microsoft.com/office/drawing/2014/chart" uri="{C3380CC4-5D6E-409C-BE32-E72D297353CC}">
              <c16:uniqueId val="{00000000-7ACA-4BC6-B670-71E928D9E7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ACA-4BC6-B670-71E928D9E7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CA-4BC6-B670-71E928D9E7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19</c:v>
                </c:pt>
                <c:pt idx="6">
                  <c:v>16</c:v>
                </c:pt>
                <c:pt idx="9">
                  <c:v>15</c:v>
                </c:pt>
                <c:pt idx="12">
                  <c:v>14</c:v>
                </c:pt>
              </c:numCache>
            </c:numRef>
          </c:val>
          <c:extLst>
            <c:ext xmlns:c16="http://schemas.microsoft.com/office/drawing/2014/chart" uri="{C3380CC4-5D6E-409C-BE32-E72D297353CC}">
              <c16:uniqueId val="{00000003-7ACA-4BC6-B670-71E928D9E7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c:v>
                </c:pt>
                <c:pt idx="3">
                  <c:v>57</c:v>
                </c:pt>
                <c:pt idx="6">
                  <c:v>57</c:v>
                </c:pt>
                <c:pt idx="9">
                  <c:v>59</c:v>
                </c:pt>
                <c:pt idx="12">
                  <c:v>61</c:v>
                </c:pt>
              </c:numCache>
            </c:numRef>
          </c:val>
          <c:extLst>
            <c:ext xmlns:c16="http://schemas.microsoft.com/office/drawing/2014/chart" uri="{C3380CC4-5D6E-409C-BE32-E72D297353CC}">
              <c16:uniqueId val="{00000004-7ACA-4BC6-B670-71E928D9E7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A-4BC6-B670-71E928D9E7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CA-4BC6-B670-71E928D9E7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313</c:v>
                </c:pt>
                <c:pt idx="3">
                  <c:v>326</c:v>
                </c:pt>
                <c:pt idx="6">
                  <c:v>338</c:v>
                </c:pt>
                <c:pt idx="9">
                  <c:v>310</c:v>
                </c:pt>
                <c:pt idx="12">
                  <c:v>311</c:v>
                </c:pt>
              </c:numCache>
            </c:numRef>
          </c:val>
          <c:extLst>
            <c:ext xmlns:c16="http://schemas.microsoft.com/office/drawing/2014/chart" uri="{C3380CC4-5D6E-409C-BE32-E72D297353CC}">
              <c16:uniqueId val="{00000007-7ACA-4BC6-B670-71E928D9E7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c:v>
                </c:pt>
                <c:pt idx="2">
                  <c:v>#N/A</c:v>
                </c:pt>
                <c:pt idx="3">
                  <c:v>#N/A</c:v>
                </c:pt>
                <c:pt idx="4">
                  <c:v>118</c:v>
                </c:pt>
                <c:pt idx="5">
                  <c:v>#N/A</c:v>
                </c:pt>
                <c:pt idx="6">
                  <c:v>#N/A</c:v>
                </c:pt>
                <c:pt idx="7">
                  <c:v>118</c:v>
                </c:pt>
                <c:pt idx="8">
                  <c:v>#N/A</c:v>
                </c:pt>
                <c:pt idx="9">
                  <c:v>#N/A</c:v>
                </c:pt>
                <c:pt idx="10">
                  <c:v>94</c:v>
                </c:pt>
                <c:pt idx="11">
                  <c:v>#N/A</c:v>
                </c:pt>
                <c:pt idx="12">
                  <c:v>#N/A</c:v>
                </c:pt>
                <c:pt idx="13">
                  <c:v>101</c:v>
                </c:pt>
                <c:pt idx="14">
                  <c:v>#N/A</c:v>
                </c:pt>
              </c:numCache>
            </c:numRef>
          </c:val>
          <c:smooth val="0"/>
          <c:extLst>
            <c:ext xmlns:c16="http://schemas.microsoft.com/office/drawing/2014/chart" uri="{C3380CC4-5D6E-409C-BE32-E72D297353CC}">
              <c16:uniqueId val="{00000008-7ACA-4BC6-B670-71E928D9E7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2438</c:v>
                </c:pt>
                <c:pt idx="5">
                  <c:v>2536</c:v>
                </c:pt>
                <c:pt idx="8">
                  <c:v>2399</c:v>
                </c:pt>
                <c:pt idx="11">
                  <c:v>2490</c:v>
                </c:pt>
                <c:pt idx="14">
                  <c:v>2331</c:v>
                </c:pt>
              </c:numCache>
            </c:numRef>
          </c:val>
          <c:extLst>
            <c:ext xmlns:c16="http://schemas.microsoft.com/office/drawing/2014/chart" uri="{C3380CC4-5D6E-409C-BE32-E72D297353CC}">
              <c16:uniqueId val="{00000000-9907-494A-9451-D9514706A2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133</c:v>
                </c:pt>
                <c:pt idx="11">
                  <c:v>0</c:v>
                </c:pt>
                <c:pt idx="14">
                  <c:v>0</c:v>
                </c:pt>
              </c:numCache>
            </c:numRef>
          </c:val>
          <c:extLst>
            <c:ext xmlns:c16="http://schemas.microsoft.com/office/drawing/2014/chart" uri="{C3380CC4-5D6E-409C-BE32-E72D297353CC}">
              <c16:uniqueId val="{00000001-9907-494A-9451-D9514706A2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1244</c:v>
                </c:pt>
                <c:pt idx="5">
                  <c:v>955</c:v>
                </c:pt>
                <c:pt idx="8">
                  <c:v>798</c:v>
                </c:pt>
                <c:pt idx="11">
                  <c:v>883</c:v>
                </c:pt>
                <c:pt idx="14">
                  <c:v>814</c:v>
                </c:pt>
              </c:numCache>
            </c:numRef>
          </c:val>
          <c:extLst>
            <c:ext xmlns:c16="http://schemas.microsoft.com/office/drawing/2014/chart" uri="{C3380CC4-5D6E-409C-BE32-E72D297353CC}">
              <c16:uniqueId val="{00000002-9907-494A-9451-D9514706A2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07-494A-9451-D9514706A2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07-494A-9451-D9514706A2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7-494A-9451-D9514706A2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473</c:v>
                </c:pt>
                <c:pt idx="3">
                  <c:v>438</c:v>
                </c:pt>
                <c:pt idx="6">
                  <c:v>470</c:v>
                </c:pt>
                <c:pt idx="9">
                  <c:v>454</c:v>
                </c:pt>
                <c:pt idx="12">
                  <c:v>455</c:v>
                </c:pt>
              </c:numCache>
            </c:numRef>
          </c:val>
          <c:extLst>
            <c:ext xmlns:c16="http://schemas.microsoft.com/office/drawing/2014/chart" uri="{C3380CC4-5D6E-409C-BE32-E72D297353CC}">
              <c16:uniqueId val="{00000006-9907-494A-9451-D9514706A2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108</c:v>
                </c:pt>
                <c:pt idx="3">
                  <c:v>90</c:v>
                </c:pt>
                <c:pt idx="6">
                  <c:v>72</c:v>
                </c:pt>
                <c:pt idx="9">
                  <c:v>55</c:v>
                </c:pt>
                <c:pt idx="12">
                  <c:v>38</c:v>
                </c:pt>
              </c:numCache>
            </c:numRef>
          </c:val>
          <c:extLst>
            <c:ext xmlns:c16="http://schemas.microsoft.com/office/drawing/2014/chart" uri="{C3380CC4-5D6E-409C-BE32-E72D297353CC}">
              <c16:uniqueId val="{00000007-9907-494A-9451-D9514706A2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527</c:v>
                </c:pt>
                <c:pt idx="3">
                  <c:v>520</c:v>
                </c:pt>
                <c:pt idx="6">
                  <c:v>534</c:v>
                </c:pt>
                <c:pt idx="9">
                  <c:v>513</c:v>
                </c:pt>
                <c:pt idx="12">
                  <c:v>484</c:v>
                </c:pt>
              </c:numCache>
            </c:numRef>
          </c:val>
          <c:extLst>
            <c:ext xmlns:c16="http://schemas.microsoft.com/office/drawing/2014/chart" uri="{C3380CC4-5D6E-409C-BE32-E72D297353CC}">
              <c16:uniqueId val="{00000008-9907-494A-9451-D9514706A2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07-494A-9451-D9514706A2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2817</c:v>
                </c:pt>
                <c:pt idx="3">
                  <c:v>2997</c:v>
                </c:pt>
                <c:pt idx="6">
                  <c:v>2973</c:v>
                </c:pt>
                <c:pt idx="9">
                  <c:v>3000</c:v>
                </c:pt>
                <c:pt idx="12">
                  <c:v>2829</c:v>
                </c:pt>
              </c:numCache>
            </c:numRef>
          </c:val>
          <c:extLst>
            <c:ext xmlns:c16="http://schemas.microsoft.com/office/drawing/2014/chart" uri="{C3380CC4-5D6E-409C-BE32-E72D297353CC}">
              <c16:uniqueId val="{0000000A-9907-494A-9451-D9514706A2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244</c:v>
                </c:pt>
                <c:pt idx="2">
                  <c:v>#N/A</c:v>
                </c:pt>
                <c:pt idx="3">
                  <c:v>#N/A</c:v>
                </c:pt>
                <c:pt idx="4">
                  <c:v>553</c:v>
                </c:pt>
                <c:pt idx="5">
                  <c:v>#N/A</c:v>
                </c:pt>
                <c:pt idx="6">
                  <c:v>#N/A</c:v>
                </c:pt>
                <c:pt idx="7">
                  <c:v>719</c:v>
                </c:pt>
                <c:pt idx="8">
                  <c:v>#N/A</c:v>
                </c:pt>
                <c:pt idx="9">
                  <c:v>#N/A</c:v>
                </c:pt>
                <c:pt idx="10">
                  <c:v>649</c:v>
                </c:pt>
                <c:pt idx="11">
                  <c:v>#N/A</c:v>
                </c:pt>
                <c:pt idx="12">
                  <c:v>#N/A</c:v>
                </c:pt>
                <c:pt idx="13">
                  <c:v>661</c:v>
                </c:pt>
                <c:pt idx="14">
                  <c:v>#N/A</c:v>
                </c:pt>
              </c:numCache>
            </c:numRef>
          </c:val>
          <c:smooth val="0"/>
          <c:extLst>
            <c:ext xmlns:c16="http://schemas.microsoft.com/office/drawing/2014/chart" uri="{C3380CC4-5D6E-409C-BE32-E72D297353CC}">
              <c16:uniqueId val="{0000000B-9907-494A-9451-D9514706A2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300</c:v>
                </c:pt>
                <c:pt idx="1">
                  <c:v>312</c:v>
                </c:pt>
                <c:pt idx="2">
                  <c:v>297</c:v>
                </c:pt>
              </c:numCache>
            </c:numRef>
          </c:val>
          <c:extLst>
            <c:ext xmlns:c16="http://schemas.microsoft.com/office/drawing/2014/chart" uri="{C3380CC4-5D6E-409C-BE32-E72D297353CC}">
              <c16:uniqueId val="{00000000-8606-4436-A449-4D4F929CA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190</c:v>
                </c:pt>
                <c:pt idx="1">
                  <c:v>208</c:v>
                </c:pt>
                <c:pt idx="2">
                  <c:v>208</c:v>
                </c:pt>
              </c:numCache>
            </c:numRef>
          </c:val>
          <c:extLst>
            <c:ext xmlns:c16="http://schemas.microsoft.com/office/drawing/2014/chart" uri="{C3380CC4-5D6E-409C-BE32-E72D297353CC}">
              <c16:uniqueId val="{00000001-8606-4436-A449-4D4F929CA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309</c:v>
                </c:pt>
                <c:pt idx="1">
                  <c:v>363</c:v>
                </c:pt>
                <c:pt idx="2">
                  <c:v>311</c:v>
                </c:pt>
              </c:numCache>
            </c:numRef>
          </c:val>
          <c:extLst>
            <c:ext xmlns:c16="http://schemas.microsoft.com/office/drawing/2014/chart" uri="{C3380CC4-5D6E-409C-BE32-E72D297353CC}">
              <c16:uniqueId val="{00000002-8606-4436-A449-4D4F929CA7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{F56A4B54-43C0-4EFF-A557-4BF99D21ECC2}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4D7-4D39-98FB-0A515A5D18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{C30434C6-A6C9-48EE-8E6C-93CCB4474264}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D7-4D39-98FB-0A515A5D18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{778D52A0-F46F-4DFF-A752-D9912C93A19F}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D7-4D39-98FB-0A515A5D18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{481FACF6-6176-4E1F-81E8-3AD695D0C3B6}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D7-4D39-98FB-0A515A5D18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{B355E08B-DCA4-4CE7-91E0-52C26E76AD3B}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D7-4D39-98FB-0A515A5D18D0}"/>
                </c:ext>
              </c:extLst>
            </c:dLbl>
            <c:dLbl>
              <c:idx val="8"/>
              <c:layout>
                <c:manualLayout>
                  <c:x val="-2.8500074116938182E-2"/>
                  <c:y val="-7.80296482753010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{95533CD6-1A0B-4ABF-808D-AFEB6E5574F3}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4D7-4D39-98FB-0A515A5D18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{51400FDC-DB47-4A48-A2CB-5A883EBF6038}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4D7-4D39-98FB-0A515A5D18D0}"/>
                </c:ext>
              </c:extLst>
            </c:dLbl>
            <c:dLbl>
              <c:idx val="24"/>
              <c:layout>
                <c:manualLayout>
                  <c:x val="-3.553142718353014E-2"/>
                  <c:y val="-5.14484359364293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{4CA81E47-E7B6-43D0-AFC9-A866BCD6FE88}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4D7-4D39-98FB-0A515A5D18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{47CF6D84-7C65-4D1C-ABC6-4E755B093F25}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4D7-4D39-98FB-0A515A5D18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71.2</c:v>
                </c:pt>
                <c:pt idx="16">
                  <c:v>69.3</c:v>
                </c:pt>
                <c:pt idx="24">
                  <c:v>71.900000000000006</c:v>
                </c:pt>
                <c:pt idx="32">
                  <c:v>62.5</c:v>
                </c:pt>
              </c:numCache>
            </c:numRef>
          </c:xVal>
          <c:yVal>
            <c:numRef>
              <c:f>公会計指標分析・財政指標組合せ分析表!$BP$51:$DC$51</c:f>
              <c:numCache>
                <c:formatCode>#,##0.0;"▲ "#,##0.0</c:formatCode>
                <c:ptCount val="40"/>
                <c:pt idx="8">
                  <c:v>41.1</c:v>
                </c:pt>
                <c:pt idx="16">
                  <c:v>52</c:v>
                </c:pt>
                <c:pt idx="24">
                  <c:v>42.4</c:v>
                </c:pt>
                <c:pt idx="32">
                  <c:v>44</c:v>
                </c:pt>
              </c:numCache>
            </c:numRef>
          </c:yVal>
          <c:smooth val="0"/>
          <c:extLst>
            <c:ext xmlns:c16="http://schemas.microsoft.com/office/drawing/2014/chart" uri="{C3380CC4-5D6E-409C-BE32-E72D297353CC}">
              <c16:uniqueId val="{00000009-04D7-4D39-98FB-0A515A5D18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{23C1AD7F-AB2D-4264-B7F1-03219E405A92}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4D7-4D39-98FB-0A515A5D18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{D910B745-11B0-4064-BC2A-4D2A0BA9DD9E}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D7-4D39-98FB-0A515A5D18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{E98FCC3A-DF5F-418E-96C4-DD366D0DF858}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D7-4D39-98FB-0A515A5D18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{075E0169-17D3-4CD8-BDF3-DE1D7394A670}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D7-4D39-98FB-0A515A5D18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{9EFBF171-521D-4CA0-871B-587EC711C94C}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D7-4D39-98FB-0A515A5D18D0}"/>
                </c:ext>
              </c:extLst>
            </c:dLbl>
            <c:dLbl>
              <c:idx val="8"/>
              <c:layout>
                <c:manualLayout>
                  <c:x val="-2.5640893095999928E-2"/>
                  <c:y val="-4.511431505635206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{4E028F15-1610-4353-B4D3-A10D1EA90BAE}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4D7-4D39-98FB-0A515A5D18D0}"/>
                </c:ext>
              </c:extLst>
            </c:dLbl>
            <c:dLbl>
              <c:idx val="16"/>
              <c:layout>
                <c:manualLayout>
                  <c:x val="-4.0148519277538958E-2"/>
                  <c:y val="-8.43637691553783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{72CFD162-13A6-4557-9CD9-54BC78462420}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4D7-4D39-98FB-0A515A5D18D0}"/>
                </c:ext>
              </c:extLst>
            </c:dLbl>
            <c:dLbl>
              <c:idx val="24"/>
              <c:layout>
                <c:manualLayout>
                  <c:x val="-3.0257912383586306E-2"/>
                  <c:y val="-8.43637691553783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{3298C6FB-0265-47DD-B260-103D79723EF8}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4D7-4D39-98FB-0A515A5D18D0}"/>
                </c:ext>
              </c:extLst>
            </c:dLbl>
            <c:dLbl>
              <c:idx val="32"/>
              <c:layout>
                <c:manualLayout>
                  <c:x val="-3.2015750650234161E-2"/>
                  <c:y val="-4.511431505635206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{2FD300F4-87FC-4665-8A0D-5E88BDA3F0BD}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4D7-4D39-98FB-0A515A5D18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61.5</c:v>
                </c:pt>
                <c:pt idx="24">
                  <c:v>60.9</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4D7-4D39-98FB-0A515A5D18D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{0D336F7E-A830-47CC-A94B-07EFBE19C004}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26B-44B1-BC19-E658BA1A75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{35D87815-582D-4700-9879-764717DA8E31}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6B-44B1-BC19-E658BA1A75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{6ED70D63-CA8A-435D-9D94-35A7E85351ED}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6B-44B1-BC19-E658BA1A75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{900230FE-67D5-40DC-8C60-45F56C3E25B6}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6B-44B1-BC19-E658BA1A75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{94951873-47B2-4338-921D-59AAE76782D8}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6B-44B1-BC19-E658BA1A75B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{513F4151-0B00-4615-A85A-763AE72BE766}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26B-44B1-BC19-E658BA1A75B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{92AF0B12-260F-4A32-A954-1D8443386703}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26B-44B1-BC19-E658BA1A75B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{998AFBD2-E138-4B79-A304-259D3C810586}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26B-44B1-BC19-E658BA1A75B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{29DB578D-92C9-40FD-BBD4-00DB3F3DB619}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26B-44B1-BC19-E658BA1A75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8.4</c:v>
                </c:pt>
                <c:pt idx="16">
                  <c:v>8.6</c:v>
                </c:pt>
                <c:pt idx="24">
                  <c:v>7.8</c:v>
                </c:pt>
                <c:pt idx="32">
                  <c:v>7.1</c:v>
                </c:pt>
              </c:numCache>
            </c:numRef>
          </c:xVal>
          <c:yVal>
            <c:numRef>
              <c:f>公会計指標分析・財政指標組合せ分析表!$BP$73:$DC$73</c:f>
              <c:numCache>
                <c:formatCode>#,##0.0;"▲ "#,##0.0</c:formatCode>
                <c:ptCount val="40"/>
                <c:pt idx="0">
                  <c:v>18.5</c:v>
                </c:pt>
                <c:pt idx="8">
                  <c:v>41.1</c:v>
                </c:pt>
                <c:pt idx="16">
                  <c:v>52</c:v>
                </c:pt>
                <c:pt idx="24">
                  <c:v>42.4</c:v>
                </c:pt>
                <c:pt idx="32">
                  <c:v>44</c:v>
                </c:pt>
              </c:numCache>
            </c:numRef>
          </c:yVal>
          <c:smooth val="0"/>
          <c:extLst>
            <c:ext xmlns:c16="http://schemas.microsoft.com/office/drawing/2014/chart" uri="{C3380CC4-5D6E-409C-BE32-E72D297353CC}">
              <c16:uniqueId val="{00000009-E26B-44B1-BC19-E658BA1A75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{48426B05-0317-4FF1-821A-97AD0623BBE6}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26B-44B1-BC19-E658BA1A75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{D6BC7727-F7CE-427D-8B2B-0DB550F85B0F}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6B-44B1-BC19-E658BA1A75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{DD6DD705-3414-41A5-B20C-B4BB9AD4C627}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6B-44B1-BC19-E658BA1A75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{68381F8E-50C8-4B79-944E-E4850DCAC457}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6B-44B1-BC19-E658BA1A75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{D0705F56-66EF-48BE-85F6-7DC9DCB205C0}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6B-44B1-BC19-E658BA1A75B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{2FB08632-B65D-475C-964E-415C56BC525B}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26B-44B1-BC19-E658BA1A75B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{2B4A59BA-D26E-476D-BF36-6681F8FC6E74}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26B-44B1-BC19-E658BA1A75B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{01F34C92-1088-435E-A61F-84CAA81BB351}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26B-44B1-BC19-E658BA1A75B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{A31AA5B3-E917-48DD-B429-98A9CB54AD83}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26B-44B1-BC19-E658BA1A75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6B-44B1-BC19-E658BA1A75B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前年（０．０２ポイント）、類似団体（０．０１）ポイントをやや上回る財政力指数ではあるが、全国平均とは大きく差がある。村税、人口の増加が見込めることから改善することが予想される。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から１．９％改善されており、類似団体中では中位に位置している。人件費、扶助費のほか公債費、物件費も類似団体を上回ったことから、より投資的経費管理、施設の見直しなど義務的経費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7384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97028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96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97028</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127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121158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223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150241</xdr:rowOff>
    </xdr:from>
    <xdr:to>
      <xdr:col>23</xdr:col>
      <xdr:colOff>184150</xdr:colOff>
      <xdr:row>65</xdr:row>
      <xdr:rowOff>80391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122318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46228</xdr:rowOff>
    </xdr:from>
    <xdr:to>
      <xdr:col>15</xdr:col>
      <xdr:colOff>133350</xdr:colOff>
      <xdr:row>66</xdr:row>
      <xdr:rowOff>147828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類似団体平均と比較し決算額が高くなっているのは、老朽化した公共施設が多く物件費の支出が多いためである。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今後も、公共施設等総合管理計画に基づき統廃合を検討していく。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14436</xdr:rowOff>
    </xdr:from>
    <xdr:to>
      <xdr:col>23</xdr:col>
      <xdr:colOff>133350</xdr:colOff>
      <xdr:row>83</xdr:row>
      <xdr:rowOff>62730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44786"/>
          <a:ext cx="838200" cy="4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16990</xdr:rowOff>
    </xdr:from>
    <xdr:to>
      <xdr:col>19</xdr:col>
      <xdr:colOff>133350</xdr:colOff>
      <xdr:row>83</xdr:row>
      <xdr:rowOff>62730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7340"/>
          <a:ext cx="88900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119380</xdr:rowOff>
    </xdr:from>
    <xdr:to>
      <xdr:col>15</xdr:col>
      <xdr:colOff>82550</xdr:colOff>
      <xdr:row>83</xdr:row>
      <xdr:rowOff>16990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8280"/>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119380</xdr:rowOff>
    </xdr:from>
    <xdr:to>
      <xdr:col>11</xdr:col>
      <xdr:colOff>31750</xdr:colOff>
      <xdr:row>82</xdr:row>
      <xdr:rowOff>133347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7828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135086</xdr:rowOff>
    </xdr:from>
    <xdr:to>
      <xdr:col>23</xdr:col>
      <xdr:colOff>184150</xdr:colOff>
      <xdr:row>83</xdr:row>
      <xdr:rowOff>65236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107163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11930</xdr:rowOff>
    </xdr:from>
    <xdr:to>
      <xdr:col>19</xdr:col>
      <xdr:colOff>184150</xdr:colOff>
      <xdr:row>83</xdr:row>
      <xdr:rowOff>113530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98307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137640</xdr:rowOff>
    </xdr:from>
    <xdr:to>
      <xdr:col>15</xdr:col>
      <xdr:colOff>133350</xdr:colOff>
      <xdr:row>83</xdr:row>
      <xdr:rowOff>67790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52567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68580</xdr:rowOff>
    </xdr:from>
    <xdr:to>
      <xdr:col>11</xdr:col>
      <xdr:colOff>82550</xdr:colOff>
      <xdr:row>82</xdr:row>
      <xdr:rowOff>170180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154957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1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82547</xdr:rowOff>
    </xdr:from>
    <xdr:to>
      <xdr:col>7</xdr:col>
      <xdr:colOff>31750</xdr:colOff>
      <xdr:row>83</xdr:row>
      <xdr:rowOff>12697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前年度と比較し０．１ポイント減少しているが、以前として類似団体の平均を上回っている。年齢構成に偏りがあることが要因であり、中長期的な計画でラスパイレス指数のい引下げに努める。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35137</xdr:rowOff>
    </xdr:from>
    <xdr:to>
      <xdr:col>81</xdr:col>
      <xdr:colOff>44450</xdr:colOff>
      <xdr:row>90</xdr:row>
      <xdr:rowOff>43180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4656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90</xdr:row>
      <xdr:rowOff>43180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4093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118111</xdr:rowOff>
    </xdr:from>
    <xdr:to>
      <xdr:col>72</xdr:col>
      <xdr:colOff>203200</xdr:colOff>
      <xdr:row>89</xdr:row>
      <xdr:rowOff>150284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771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90</xdr:row>
      <xdr:rowOff>75354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37716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155787</xdr:rowOff>
    </xdr:from>
    <xdr:to>
      <xdr:col>81</xdr:col>
      <xdr:colOff>95250</xdr:colOff>
      <xdr:row>90</xdr:row>
      <xdr:rowOff>85937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51664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31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163830</xdr:rowOff>
    </xdr:from>
    <xdr:to>
      <xdr:col>77</xdr:col>
      <xdr:colOff>95250</xdr:colOff>
      <xdr:row>90</xdr:row>
      <xdr:rowOff>93980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78757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5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67311</xdr:rowOff>
    </xdr:from>
    <xdr:to>
      <xdr:col>68</xdr:col>
      <xdr:colOff>203200</xdr:colOff>
      <xdr:row>89</xdr:row>
      <xdr:rowOff>168911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153688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24554</xdr:rowOff>
    </xdr:from>
    <xdr:to>
      <xdr:col>64</xdr:col>
      <xdr:colOff>152400</xdr:colOff>
      <xdr:row>90</xdr:row>
      <xdr:rowOff>126154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110931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職員数は退職等により減少しているが、観光産業の回復に伴い就労者数が増えたこで住民基本台帳登録数の増加（</a:t>
          </a:r>
          <a:r>
            <a:rPr kumimoji="1" lang="en-US" altLang="ja-JP" sz="1300">
              <a:latin typeface="ＭＳ Ｐゴシック" panose="020B0600070205080204" pitchFamily="50" charset="-128"/>
              <a:ea typeface="ＭＳ Ｐゴシック" panose="020B0600070205080204" pitchFamily="50" charset="-128"/>
            </a:rPr>
            <a:t>1,315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1,394</a:t>
          </a:r>
          <a:r>
            <a:rPr kumimoji="1" lang="ja-JP" altLang="en-US" sz="1300">
              <a:latin typeface="ＭＳ Ｐゴシック" panose="020B0600070205080204" pitchFamily="50" charset="-128"/>
              <a:ea typeface="ＭＳ Ｐゴシック" panose="020B0600070205080204" pitchFamily="50" charset="-128"/>
            </a:rPr>
            <a:t>人）している。これにより前年からはポイントが減少しているが依然として類似団体を大きく上回っている。しかしながら、今後も住民基本台帳登録数が増える見込みがあるためポイントは減少することが予想され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32244</xdr:rowOff>
    </xdr:from>
    <xdr:to>
      <xdr:col>81</xdr:col>
      <xdr:colOff>44450</xdr:colOff>
      <xdr:row>61</xdr:row>
      <xdr:rowOff>121257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90694"/>
          <a:ext cx="838200" cy="8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82648</xdr:rowOff>
    </xdr:from>
    <xdr:to>
      <xdr:col>77</xdr:col>
      <xdr:colOff>44450</xdr:colOff>
      <xdr:row>61</xdr:row>
      <xdr:rowOff>121257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4109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144173</xdr:rowOff>
    </xdr:from>
    <xdr:to>
      <xdr:col>72</xdr:col>
      <xdr:colOff>203200</xdr:colOff>
      <xdr:row>61</xdr:row>
      <xdr:rowOff>82648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31173"/>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144173</xdr:rowOff>
    </xdr:from>
    <xdr:to>
      <xdr:col>68</xdr:col>
      <xdr:colOff>152400</xdr:colOff>
      <xdr:row>60</xdr:row>
      <xdr:rowOff>148195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311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152894</xdr:rowOff>
    </xdr:from>
    <xdr:to>
      <xdr:col>81</xdr:col>
      <xdr:colOff>95250</xdr:colOff>
      <xdr:row>61</xdr:row>
      <xdr:rowOff>83044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124971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70457</xdr:rowOff>
    </xdr:from>
    <xdr:to>
      <xdr:col>77</xdr:col>
      <xdr:colOff>95250</xdr:colOff>
      <xdr:row>62</xdr:row>
      <xdr:rowOff>607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156834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1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31848</xdr:rowOff>
    </xdr:from>
    <xdr:to>
      <xdr:col>73</xdr:col>
      <xdr:colOff>44450</xdr:colOff>
      <xdr:row>61</xdr:row>
      <xdr:rowOff>133448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118225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7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93373</xdr:rowOff>
    </xdr:from>
    <xdr:to>
      <xdr:col>68</xdr:col>
      <xdr:colOff>203200</xdr:colOff>
      <xdr:row>61</xdr:row>
      <xdr:rowOff>23523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6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97395</xdr:rowOff>
    </xdr:from>
    <xdr:to>
      <xdr:col>64</xdr:col>
      <xdr:colOff>152400</xdr:colOff>
      <xdr:row>61</xdr:row>
      <xdr:rowOff>27545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大型償還が完了したことで、前年度から０．７％上昇しているが依然として類似団体をは若干下回っている。今後もニーズを把握した事業を実施し、起債に頼ることのない財政運営に努める。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9313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539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類似団体では下位に位置する。大規模事業の実施による地方債残高が大きく影響してしまう。今後も各基金への積み立てと地方債残高のバランスを見極め財政健全化に努める。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24412</xdr:rowOff>
    </xdr:from>
    <xdr:to>
      <xdr:col>81</xdr:col>
      <xdr:colOff>44450</xdr:colOff>
      <xdr:row>17</xdr:row>
      <xdr:rowOff>45861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939062"/>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24412</xdr:rowOff>
    </xdr:from>
    <xdr:to>
      <xdr:col>77</xdr:col>
      <xdr:colOff>44450</xdr:colOff>
      <xdr:row>17</xdr:row>
      <xdr:rowOff>153106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39062"/>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153106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921635"/>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46919</xdr:rowOff>
    </xdr:from>
    <xdr:to>
      <xdr:col>68</xdr:col>
      <xdr:colOff>152400</xdr:colOff>
      <xdr:row>17</xdr:row>
      <xdr:rowOff>6985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18669"/>
          <a:ext cx="889000" cy="30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166511</xdr:rowOff>
    </xdr:from>
    <xdr:to>
      <xdr:col>81</xdr:col>
      <xdr:colOff>95250</xdr:colOff>
      <xdr:row>17</xdr:row>
      <xdr:rowOff>96661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138588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8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145062</xdr:rowOff>
    </xdr:from>
    <xdr:to>
      <xdr:col>77</xdr:col>
      <xdr:colOff>95250</xdr:colOff>
      <xdr:row>17</xdr:row>
      <xdr:rowOff>75212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59989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7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102306</xdr:rowOff>
    </xdr:from>
    <xdr:to>
      <xdr:col>73</xdr:col>
      <xdr:colOff>44450</xdr:colOff>
      <xdr:row>18</xdr:row>
      <xdr:rowOff>32456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17233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167569</xdr:rowOff>
    </xdr:from>
    <xdr:to>
      <xdr:col>64</xdr:col>
      <xdr:colOff>152400</xdr:colOff>
      <xdr:row>15</xdr:row>
      <xdr:rowOff>97719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82496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5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類似団体平均をやや下回ってはいるが、年齢構成に偏りがあることから人件費が高くなる傾向にある。中長期的な採用計画、、業務効率化と適正な定員管理により人件費の抑制に努める。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9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96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123190</xdr:rowOff>
    </xdr:from>
    <xdr:to>
      <xdr:col>11</xdr:col>
      <xdr:colOff>9525</xdr:colOff>
      <xdr:row>36</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5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38100</xdr:rowOff>
    </xdr:from>
    <xdr:to>
      <xdr:col>20</xdr:col>
      <xdr:colOff>38100</xdr:colOff>
      <xdr:row>35</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118110</xdr:rowOff>
    </xdr:from>
    <xdr:to>
      <xdr:col>11</xdr:col>
      <xdr:colOff>60325</xdr:colOff>
      <xdr:row>37</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節減により若干の改善はみられているが、システム保守委託料の増加、燃料費、光熱水費の高騰により、今後も増加が見込まれる。公共施設等総合管理計画に基づき、各施設の存廃等の見直しを行うなど、行財政改革を引続き行い、事務事業の見直しによ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111760</xdr:rowOff>
    </xdr:from>
    <xdr:to>
      <xdr:col>82</xdr:col>
      <xdr:colOff>107950</xdr:colOff>
      <xdr:row>16</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835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71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644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64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60960</xdr:rowOff>
    </xdr:from>
    <xdr:to>
      <xdr:col>82</xdr:col>
      <xdr:colOff>158750</xdr:colOff>
      <xdr:row>15</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77487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xdr:rowOff>
    </xdr:from>
    <xdr:to>
      <xdr:col>74</xdr:col>
      <xdr:colOff>31750</xdr:colOff>
      <xdr:row>16</xdr:row>
      <xdr:rowOff>113030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97807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低い水準で推移してきているが、１８歳までも医療費無償化、子育て支援対策の充実を進めていることから今後も児童福祉費の増が見込まれる。今後も財政状況を踏まえ計画的な社会福祉事業を推進していくこと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55</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51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類似団体を上回った主な要因としては、他会計への繰出金のためと考えられる。</a:t>
          </a:r>
        </a:p>
        <a:p>
          <a:r>
            <a:rPr kumimoji="1" lang="ja-JP" altLang="en-US" sz="1300">
              <a:latin typeface="ＭＳ Ｐゴシック" panose="020B0600070205080204" pitchFamily="50" charset="-128"/>
              <a:ea typeface="ＭＳ Ｐゴシック" panose="020B0600070205080204" pitchFamily="50" charset="-128"/>
            </a:rPr>
            <a:t>　今後も各特別会計における経費の削減に努めるとともに、独立採算の原則に基づき料金等の見直しを検討する。</a:t>
          </a:r>
        </a:p>
        <a:p>
          <a:r>
            <a:rPr kumimoji="1" lang="ja-JP" altLang="en-US" sz="1300">
              <a:latin typeface="ＭＳ Ｐゴシック" panose="020B0600070205080204" pitchFamily="50" charset="-128"/>
              <a:ea typeface="ＭＳ Ｐゴシック" panose="020B0600070205080204" pitchFamily="50" charset="-128"/>
            </a:rPr>
            <a:t>　なお、前年度に比べ基金積立が大きく減少したため、ポイントも大きく下回った。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3394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類似団体・全道・全国平均を上回っている。要因として消防・環境衛生・給食等の広域連合負担金など、過疎地特有の財政負担により類似団体平均値を上回ってる。</a:t>
          </a:r>
        </a:p>
        <a:p>
          <a:r>
            <a:rPr kumimoji="1" lang="ja-JP" altLang="en-US" sz="1300">
              <a:latin typeface="ＭＳ Ｐゴシック" panose="020B0600070205080204" pitchFamily="50" charset="-128"/>
              <a:ea typeface="ＭＳ Ｐゴシック" panose="020B0600070205080204" pitchFamily="50" charset="-128"/>
            </a:rPr>
            <a:t>　観光客増加等により、今後も消防経費の増加による負担金の増加が見込まれる。補助交付事業を精査するなど補助金の削減に努める。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22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59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少により改善がみられるが、令和１年度、令和３年度に大型の単独事業を実施しており、元利償還金の増加が見込まれる。今後も計画的な事業実施により地方債発行額の抑制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78</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495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78</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981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60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物件費の増加等により類似団体を上回っている。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43724</xdr:rowOff>
    </xdr:from>
    <xdr:to>
      <xdr:col>82</xdr:col>
      <xdr:colOff>107950</xdr:colOff>
      <xdr:row>78</xdr:row>
      <xdr:rowOff>25763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5374"/>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79</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4537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50256</xdr:rowOff>
    </xdr:from>
    <xdr:to>
      <xdr:col>73</xdr:col>
      <xdr:colOff>180975</xdr:colOff>
      <xdr:row>79</xdr:row>
      <xdr:rowOff>79648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94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79648</xdr:rowOff>
    </xdr:from>
    <xdr:to>
      <xdr:col>69</xdr:col>
      <xdr:colOff>92075</xdr:colOff>
      <xdr:row>79</xdr:row>
      <xdr:rowOff>95976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241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146413</xdr:rowOff>
    </xdr:from>
    <xdr:to>
      <xdr:col>82</xdr:col>
      <xdr:colOff>158750</xdr:colOff>
      <xdr:row>78</xdr:row>
      <xdr:rowOff>76563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118490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79301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170906</xdr:rowOff>
    </xdr:from>
    <xdr:to>
      <xdr:col>74</xdr:col>
      <xdr:colOff>31750</xdr:colOff>
      <xdr:row>79</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28848</xdr:rowOff>
    </xdr:from>
    <xdr:to>
      <xdr:col>69</xdr:col>
      <xdr:colOff>142875</xdr:colOff>
      <xdr:row>79</xdr:row>
      <xdr:rowOff>130448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115225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45176</xdr:rowOff>
    </xdr:from>
    <xdr:to>
      <xdr:col>65</xdr:col>
      <xdr:colOff>53975</xdr:colOff>
      <xdr:row>79</xdr:row>
      <xdr:rowOff>146776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131553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26750</xdr:rowOff>
    </xdr:from>
    <xdr:to>
      <xdr:col>29</xdr:col>
      <xdr:colOff>127000</xdr:colOff>
      <xdr:row>16</xdr:row>
      <xdr:rowOff>66303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46125"/>
          <a:ext cx="647700" cy="211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26750</xdr:rowOff>
    </xdr:from>
    <xdr:to>
      <xdr:col>26</xdr:col>
      <xdr:colOff>50800</xdr:colOff>
      <xdr:row>15</xdr:row>
      <xdr:rowOff>104915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646125"/>
          <a:ext cx="698500" cy="7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104915</xdr:rowOff>
    </xdr:from>
    <xdr:to>
      <xdr:col>22</xdr:col>
      <xdr:colOff>114300</xdr:colOff>
      <xdr:row>16</xdr:row>
      <xdr:rowOff>117501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24290"/>
          <a:ext cx="698500" cy="18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75579</xdr:rowOff>
    </xdr:from>
    <xdr:to>
      <xdr:col>18</xdr:col>
      <xdr:colOff>177800</xdr:colOff>
      <xdr:row>16</xdr:row>
      <xdr:rowOff>117501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66404"/>
          <a:ext cx="698500" cy="4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15503</xdr:rowOff>
    </xdr:from>
    <xdr:to>
      <xdr:col>29</xdr:col>
      <xdr:colOff>177800</xdr:colOff>
      <xdr:row>16</xdr:row>
      <xdr:rowOff>117103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0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32030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147400</xdr:rowOff>
    </xdr:from>
    <xdr:to>
      <xdr:col>26</xdr:col>
      <xdr:colOff>101600</xdr:colOff>
      <xdr:row>15</xdr:row>
      <xdr:rowOff>77550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9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87727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54115</xdr:rowOff>
    </xdr:from>
    <xdr:to>
      <xdr:col>22</xdr:col>
      <xdr:colOff>165100</xdr:colOff>
      <xdr:row>15</xdr:row>
      <xdr:rowOff>155715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7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165892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4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66701</xdr:rowOff>
    </xdr:from>
    <xdr:to>
      <xdr:col>19</xdr:col>
      <xdr:colOff>38100</xdr:colOff>
      <xdr:row>16</xdr:row>
      <xdr:rowOff>168301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24779</xdr:rowOff>
    </xdr:from>
    <xdr:to>
      <xdr:col>15</xdr:col>
      <xdr:colOff>101600</xdr:colOff>
      <xdr:row>16</xdr:row>
      <xdr:rowOff>126379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136556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8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272523</xdr:rowOff>
    </xdr:from>
    <xdr:to>
      <xdr:col>29</xdr:col>
      <xdr:colOff>127000</xdr:colOff>
      <xdr:row>35</xdr:row>
      <xdr:rowOff>288506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2873"/>
          <a:ext cx="647700" cy="1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224814</xdr:rowOff>
    </xdr:from>
    <xdr:to>
      <xdr:col>26</xdr:col>
      <xdr:colOff>50800</xdr:colOff>
      <xdr:row>35</xdr:row>
      <xdr:rowOff>272523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5164"/>
          <a:ext cx="698500" cy="4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224814</xdr:rowOff>
    </xdr:from>
    <xdr:to>
      <xdr:col>22</xdr:col>
      <xdr:colOff>114300</xdr:colOff>
      <xdr:row>35</xdr:row>
      <xdr:rowOff>285058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5164"/>
          <a:ext cx="698500" cy="60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279712</xdr:rowOff>
    </xdr:from>
    <xdr:to>
      <xdr:col>18</xdr:col>
      <xdr:colOff>177800</xdr:colOff>
      <xdr:row>35</xdr:row>
      <xdr:rowOff>285058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0062"/>
          <a:ext cx="698500" cy="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237706</xdr:rowOff>
    </xdr:from>
    <xdr:to>
      <xdr:col>29</xdr:col>
      <xdr:colOff>177800</xdr:colOff>
      <xdr:row>35</xdr:row>
      <xdr:rowOff>339306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82783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221723</xdr:rowOff>
    </xdr:from>
    <xdr:to>
      <xdr:col>26</xdr:col>
      <xdr:colOff>101600</xdr:colOff>
      <xdr:row>35</xdr:row>
      <xdr:rowOff>323323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333500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174014</xdr:rowOff>
    </xdr:from>
    <xdr:to>
      <xdr:col>22</xdr:col>
      <xdr:colOff>165100</xdr:colOff>
      <xdr:row>35</xdr:row>
      <xdr:rowOff>275614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285791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234258</xdr:rowOff>
    </xdr:from>
    <xdr:to>
      <xdr:col>19</xdr:col>
      <xdr:colOff>38100</xdr:colOff>
      <xdr:row>35</xdr:row>
      <xdr:rowOff>335858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228912</xdr:rowOff>
    </xdr:from>
    <xdr:to>
      <xdr:col>15</xdr:col>
      <xdr:colOff>101600</xdr:colOff>
      <xdr:row>35</xdr:row>
      <xdr:rowOff>330512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340689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19308</xdr:rowOff>
    </xdr:from>
    <xdr:to>
      <xdr:col>24</xdr:col>
      <xdr:colOff>63500</xdr:colOff>
      <xdr:row>36</xdr:row>
      <xdr:rowOff>12211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020058"/>
          <a:ext cx="838200" cy="1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19308</xdr:rowOff>
    </xdr:from>
    <xdr:to>
      <xdr:col>19</xdr:col>
      <xdr:colOff>177800</xdr:colOff>
      <xdr:row>35</xdr:row>
      <xdr:rowOff>77934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20058"/>
          <a:ext cx="8890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77934</xdr:rowOff>
    </xdr:from>
    <xdr:to>
      <xdr:col>15</xdr:col>
      <xdr:colOff>50800</xdr:colOff>
      <xdr:row>36</xdr:row>
      <xdr:rowOff>139214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78684"/>
          <a:ext cx="889000" cy="2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135761</xdr:rowOff>
    </xdr:from>
    <xdr:to>
      <xdr:col>10</xdr:col>
      <xdr:colOff>114300</xdr:colOff>
      <xdr:row>36</xdr:row>
      <xdr:rowOff>139214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0796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132861</xdr:rowOff>
    </xdr:from>
    <xdr:to>
      <xdr:col>24</xdr:col>
      <xdr:colOff>114300</xdr:colOff>
      <xdr:row>36</xdr:row>
      <xdr:rowOff>63011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155738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139958</xdr:rowOff>
    </xdr:from>
    <xdr:to>
      <xdr:col>20</xdr:col>
      <xdr:colOff>38100</xdr:colOff>
      <xdr:row>35</xdr:row>
      <xdr:rowOff>70108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86635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27134</xdr:rowOff>
    </xdr:from>
    <xdr:to>
      <xdr:col>15</xdr:col>
      <xdr:colOff>101600</xdr:colOff>
      <xdr:row>35</xdr:row>
      <xdr:rowOff>128734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145261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0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88414</xdr:rowOff>
    </xdr:from>
    <xdr:to>
      <xdr:col>10</xdr:col>
      <xdr:colOff>165100</xdr:colOff>
      <xdr:row>37</xdr:row>
      <xdr:rowOff>18564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35091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84961</xdr:rowOff>
    </xdr:from>
    <xdr:to>
      <xdr:col>6</xdr:col>
      <xdr:colOff>38100</xdr:colOff>
      <xdr:row>37</xdr:row>
      <xdr:rowOff>15111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31638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130275</xdr:rowOff>
    </xdr:from>
    <xdr:to>
      <xdr:col>24</xdr:col>
      <xdr:colOff>63500</xdr:colOff>
      <xdr:row>57</xdr:row>
      <xdr:rowOff>151071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2925"/>
          <a:ext cx="8382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130275</xdr:rowOff>
    </xdr:from>
    <xdr:to>
      <xdr:col>19</xdr:col>
      <xdr:colOff>177800</xdr:colOff>
      <xdr:row>57</xdr:row>
      <xdr:rowOff>166725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925"/>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163157</xdr:rowOff>
    </xdr:from>
    <xdr:to>
      <xdr:col>15</xdr:col>
      <xdr:colOff>50800</xdr:colOff>
      <xdr:row>57</xdr:row>
      <xdr:rowOff>166725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5807"/>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136792</xdr:rowOff>
    </xdr:from>
    <xdr:to>
      <xdr:col>10</xdr:col>
      <xdr:colOff>114300</xdr:colOff>
      <xdr:row>57</xdr:row>
      <xdr:rowOff>163157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9442"/>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100271</xdr:rowOff>
    </xdr:from>
    <xdr:to>
      <xdr:col>24</xdr:col>
      <xdr:colOff>114300</xdr:colOff>
      <xdr:row>58</xdr:row>
      <xdr:rowOff>30421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79475</xdr:rowOff>
    </xdr:from>
    <xdr:to>
      <xdr:col>20</xdr:col>
      <xdr:colOff>38100</xdr:colOff>
      <xdr:row>58</xdr:row>
      <xdr:rowOff>9625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26152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115925</xdr:rowOff>
    </xdr:from>
    <xdr:to>
      <xdr:col>15</xdr:col>
      <xdr:colOff>101600</xdr:colOff>
      <xdr:row>58</xdr:row>
      <xdr:rowOff>46075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62602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112357</xdr:rowOff>
    </xdr:from>
    <xdr:to>
      <xdr:col>10</xdr:col>
      <xdr:colOff>165100</xdr:colOff>
      <xdr:row>58</xdr:row>
      <xdr:rowOff>42507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59034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85992</xdr:rowOff>
    </xdr:from>
    <xdr:to>
      <xdr:col>6</xdr:col>
      <xdr:colOff>38100</xdr:colOff>
      <xdr:row>58</xdr:row>
      <xdr:rowOff>16142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32669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107216</xdr:rowOff>
    </xdr:from>
    <xdr:to>
      <xdr:col>24</xdr:col>
      <xdr:colOff>63500</xdr:colOff>
      <xdr:row>75</xdr:row>
      <xdr:rowOff>108582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65966"/>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107216</xdr:rowOff>
    </xdr:from>
    <xdr:to>
      <xdr:col>19</xdr:col>
      <xdr:colOff>177800</xdr:colOff>
      <xdr:row>75</xdr:row>
      <xdr:rowOff>152571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65966"/>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152571</xdr:rowOff>
    </xdr:from>
    <xdr:to>
      <xdr:col>15</xdr:col>
      <xdr:colOff>50800</xdr:colOff>
      <xdr:row>76</xdr:row>
      <xdr:rowOff>42504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11321"/>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42504</xdr:rowOff>
    </xdr:from>
    <xdr:to>
      <xdr:col>10</xdr:col>
      <xdr:colOff>114300</xdr:colOff>
      <xdr:row>76</xdr:row>
      <xdr:rowOff>86751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72704"/>
          <a:ext cx="8890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57782</xdr:rowOff>
    </xdr:from>
    <xdr:to>
      <xdr:col>24</xdr:col>
      <xdr:colOff>114300</xdr:colOff>
      <xdr:row>75</xdr:row>
      <xdr:rowOff>159383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1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80659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56416</xdr:rowOff>
    </xdr:from>
    <xdr:to>
      <xdr:col>20</xdr:col>
      <xdr:colOff>38100</xdr:colOff>
      <xdr:row>75</xdr:row>
      <xdr:rowOff>158015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15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3093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101771</xdr:rowOff>
    </xdr:from>
    <xdr:to>
      <xdr:col>15</xdr:col>
      <xdr:colOff>101600</xdr:colOff>
      <xdr:row>76</xdr:row>
      <xdr:rowOff>31921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48448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163154</xdr:rowOff>
    </xdr:from>
    <xdr:to>
      <xdr:col>10</xdr:col>
      <xdr:colOff>165100</xdr:colOff>
      <xdr:row>76</xdr:row>
      <xdr:rowOff>93304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109832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35951</xdr:rowOff>
    </xdr:from>
    <xdr:to>
      <xdr:col>6</xdr:col>
      <xdr:colOff>38100</xdr:colOff>
      <xdr:row>76</xdr:row>
      <xdr:rowOff>137551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154078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70830</xdr:rowOff>
    </xdr:from>
    <xdr:to>
      <xdr:col>24</xdr:col>
      <xdr:colOff>63500</xdr:colOff>
      <xdr:row>96</xdr:row>
      <xdr:rowOff>49799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58580"/>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70830</xdr:rowOff>
    </xdr:from>
    <xdr:to>
      <xdr:col>19</xdr:col>
      <xdr:colOff>177800</xdr:colOff>
      <xdr:row>96</xdr:row>
      <xdr:rowOff>102713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58580"/>
          <a:ext cx="889000" cy="2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102713</xdr:rowOff>
    </xdr:from>
    <xdr:to>
      <xdr:col>15</xdr:col>
      <xdr:colOff>50800</xdr:colOff>
      <xdr:row>97</xdr:row>
      <xdr:rowOff>8765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61913"/>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141270</xdr:rowOff>
    </xdr:from>
    <xdr:to>
      <xdr:col>10</xdr:col>
      <xdr:colOff>114300</xdr:colOff>
      <xdr:row>97</xdr:row>
      <xdr:rowOff>8765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0470"/>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170449</xdr:rowOff>
    </xdr:from>
    <xdr:to>
      <xdr:col>24</xdr:col>
      <xdr:colOff>114300</xdr:colOff>
      <xdr:row>96</xdr:row>
      <xdr:rowOff>100599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148876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20030</xdr:rowOff>
    </xdr:from>
    <xdr:to>
      <xdr:col>20</xdr:col>
      <xdr:colOff>38100</xdr:colOff>
      <xdr:row>95</xdr:row>
      <xdr:rowOff>121630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112757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51913</xdr:rowOff>
    </xdr:from>
    <xdr:to>
      <xdr:col>15</xdr:col>
      <xdr:colOff>101600</xdr:colOff>
      <xdr:row>96</xdr:row>
      <xdr:rowOff>153513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129415</xdr:rowOff>
    </xdr:from>
    <xdr:to>
      <xdr:col>10</xdr:col>
      <xdr:colOff>165100</xdr:colOff>
      <xdr:row>97</xdr:row>
      <xdr:rowOff>59565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90470</xdr:rowOff>
    </xdr:from>
    <xdr:to>
      <xdr:col>6</xdr:col>
      <xdr:colOff>38100</xdr:colOff>
      <xdr:row>97</xdr:row>
      <xdr:rowOff>20620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158106</xdr:rowOff>
    </xdr:from>
    <xdr:to>
      <xdr:col>55</xdr:col>
      <xdr:colOff>0</xdr:colOff>
      <xdr:row>36</xdr:row>
      <xdr:rowOff>44869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58856"/>
          <a:ext cx="838200" cy="5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126536</xdr:rowOff>
    </xdr:from>
    <xdr:to>
      <xdr:col>50</xdr:col>
      <xdr:colOff>114300</xdr:colOff>
      <xdr:row>35</xdr:row>
      <xdr:rowOff>158106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55836"/>
          <a:ext cx="889000" cy="2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126536</xdr:rowOff>
    </xdr:from>
    <xdr:to>
      <xdr:col>45</xdr:col>
      <xdr:colOff>177800</xdr:colOff>
      <xdr:row>36</xdr:row>
      <xdr:rowOff>139991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55836"/>
          <a:ext cx="889000" cy="3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126142</xdr:rowOff>
    </xdr:from>
    <xdr:to>
      <xdr:col>41</xdr:col>
      <xdr:colOff>50800</xdr:colOff>
      <xdr:row>36</xdr:row>
      <xdr:rowOff>139991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9834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165519</xdr:rowOff>
    </xdr:from>
    <xdr:to>
      <xdr:col>55</xdr:col>
      <xdr:colOff>50800</xdr:colOff>
      <xdr:row>36</xdr:row>
      <xdr:rowOff>95669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16946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107306</xdr:rowOff>
    </xdr:from>
    <xdr:to>
      <xdr:col>50</xdr:col>
      <xdr:colOff>165100</xdr:colOff>
      <xdr:row>36</xdr:row>
      <xdr:rowOff>37456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53983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75736</xdr:rowOff>
    </xdr:from>
    <xdr:to>
      <xdr:col>46</xdr:col>
      <xdr:colOff>38100</xdr:colOff>
      <xdr:row>35</xdr:row>
      <xdr:rowOff>5886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22413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89191</xdr:rowOff>
    </xdr:from>
    <xdr:to>
      <xdr:col>41</xdr:col>
      <xdr:colOff>101600</xdr:colOff>
      <xdr:row>37</xdr:row>
      <xdr:rowOff>19341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35868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75342</xdr:rowOff>
    </xdr:from>
    <xdr:to>
      <xdr:col>36</xdr:col>
      <xdr:colOff>165100</xdr:colOff>
      <xdr:row>37</xdr:row>
      <xdr:rowOff>5492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22019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4306</xdr:rowOff>
    </xdr:from>
    <xdr:to>
      <xdr:col>55</xdr:col>
      <xdr:colOff>0</xdr:colOff>
      <xdr:row>58</xdr:row>
      <xdr:rowOff>74883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8406"/>
          <a:ext cx="838200" cy="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4306</xdr:rowOff>
    </xdr:from>
    <xdr:to>
      <xdr:col>50</xdr:col>
      <xdr:colOff>114300</xdr:colOff>
      <xdr:row>58</xdr:row>
      <xdr:rowOff>111029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4840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34789</xdr:rowOff>
    </xdr:from>
    <xdr:to>
      <xdr:col>45</xdr:col>
      <xdr:colOff>177800</xdr:colOff>
      <xdr:row>58</xdr:row>
      <xdr:rowOff>111029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78889"/>
          <a:ext cx="889000" cy="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34789</xdr:rowOff>
    </xdr:from>
    <xdr:to>
      <xdr:col>41</xdr:col>
      <xdr:colOff>50800</xdr:colOff>
      <xdr:row>58</xdr:row>
      <xdr:rowOff>117091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8889"/>
          <a:ext cx="889000" cy="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24083</xdr:rowOff>
    </xdr:from>
    <xdr:to>
      <xdr:col>55</xdr:col>
      <xdr:colOff>50800</xdr:colOff>
      <xdr:row>58</xdr:row>
      <xdr:rowOff>125683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154910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124956</xdr:rowOff>
    </xdr:from>
    <xdr:to>
      <xdr:col>50</xdr:col>
      <xdr:colOff>165100</xdr:colOff>
      <xdr:row>58</xdr:row>
      <xdr:rowOff>55106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71633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60229</xdr:rowOff>
    </xdr:from>
    <xdr:to>
      <xdr:col>46</xdr:col>
      <xdr:colOff>38100</xdr:colOff>
      <xdr:row>58</xdr:row>
      <xdr:rowOff>161829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152956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155439</xdr:rowOff>
    </xdr:from>
    <xdr:to>
      <xdr:col>41</xdr:col>
      <xdr:colOff>101600</xdr:colOff>
      <xdr:row>58</xdr:row>
      <xdr:rowOff>85589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102116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0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66291</xdr:rowOff>
    </xdr:from>
    <xdr:to>
      <xdr:col>36</xdr:col>
      <xdr:colOff>165100</xdr:colOff>
      <xdr:row>58</xdr:row>
      <xdr:rowOff>167891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159018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155767</xdr:rowOff>
    </xdr:from>
    <xdr:to>
      <xdr:col>55</xdr:col>
      <xdr:colOff>0</xdr:colOff>
      <xdr:row>79</xdr:row>
      <xdr:rowOff>19820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85967"/>
          <a:ext cx="838200" cy="3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155767</xdr:rowOff>
    </xdr:from>
    <xdr:to>
      <xdr:col>50</xdr:col>
      <xdr:colOff>114300</xdr:colOff>
      <xdr:row>78</xdr:row>
      <xdr:rowOff>153512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85967"/>
          <a:ext cx="889000" cy="3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166021</xdr:rowOff>
    </xdr:from>
    <xdr:to>
      <xdr:col>45</xdr:col>
      <xdr:colOff>177800</xdr:colOff>
      <xdr:row>78</xdr:row>
      <xdr:rowOff>153512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96221"/>
          <a:ext cx="889000" cy="3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166021</xdr:rowOff>
    </xdr:from>
    <xdr:to>
      <xdr:col>41</xdr:col>
      <xdr:colOff>50800</xdr:colOff>
      <xdr:row>78</xdr:row>
      <xdr:rowOff>157741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96221"/>
          <a:ext cx="889000" cy="3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140470</xdr:rowOff>
    </xdr:from>
    <xdr:to>
      <xdr:col>55</xdr:col>
      <xdr:colOff>50800</xdr:colOff>
      <xdr:row>79</xdr:row>
      <xdr:rowOff>70620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55397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104967</xdr:rowOff>
    </xdr:from>
    <xdr:to>
      <xdr:col>50</xdr:col>
      <xdr:colOff>165100</xdr:colOff>
      <xdr:row>77</xdr:row>
      <xdr:rowOff>35117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51643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91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102712</xdr:rowOff>
    </xdr:from>
    <xdr:to>
      <xdr:col>46</xdr:col>
      <xdr:colOff>38100</xdr:colOff>
      <xdr:row>79</xdr:row>
      <xdr:rowOff>32862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23989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115221</xdr:rowOff>
    </xdr:from>
    <xdr:to>
      <xdr:col>41</xdr:col>
      <xdr:colOff>101600</xdr:colOff>
      <xdr:row>77</xdr:row>
      <xdr:rowOff>45371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61898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9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106941</xdr:rowOff>
    </xdr:from>
    <xdr:to>
      <xdr:col>36</xdr:col>
      <xdr:colOff>165100</xdr:colOff>
      <xdr:row>79</xdr:row>
      <xdr:rowOff>37091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28218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151448</xdr:rowOff>
    </xdr:from>
    <xdr:to>
      <xdr:col>55</xdr:col>
      <xdr:colOff>0</xdr:colOff>
      <xdr:row>98</xdr:row>
      <xdr:rowOff>35457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82098"/>
          <a:ext cx="8382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35457</xdr:rowOff>
    </xdr:from>
    <xdr:to>
      <xdr:col>50</xdr:col>
      <xdr:colOff>114300</xdr:colOff>
      <xdr:row>98</xdr:row>
      <xdr:rowOff>40987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7557"/>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40987</xdr:rowOff>
    </xdr:from>
    <xdr:to>
      <xdr:col>45</xdr:col>
      <xdr:colOff>177800</xdr:colOff>
      <xdr:row>98</xdr:row>
      <xdr:rowOff>71600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3087"/>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47642</xdr:rowOff>
    </xdr:from>
    <xdr:to>
      <xdr:col>41</xdr:col>
      <xdr:colOff>50800</xdr:colOff>
      <xdr:row>98</xdr:row>
      <xdr:rowOff>71600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9742"/>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100648</xdr:rowOff>
    </xdr:from>
    <xdr:to>
      <xdr:col>55</xdr:col>
      <xdr:colOff>50800</xdr:colOff>
      <xdr:row>98</xdr:row>
      <xdr:rowOff>30798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123525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156107</xdr:rowOff>
    </xdr:from>
    <xdr:to>
      <xdr:col>50</xdr:col>
      <xdr:colOff>165100</xdr:colOff>
      <xdr:row>98</xdr:row>
      <xdr:rowOff>86257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102784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161637</xdr:rowOff>
    </xdr:from>
    <xdr:to>
      <xdr:col>46</xdr:col>
      <xdr:colOff>38100</xdr:colOff>
      <xdr:row>98</xdr:row>
      <xdr:rowOff>91787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108314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20800</xdr:rowOff>
    </xdr:from>
    <xdr:to>
      <xdr:col>41</xdr:col>
      <xdr:colOff>101600</xdr:colOff>
      <xdr:row>98</xdr:row>
      <xdr:rowOff>122400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113527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168292</xdr:rowOff>
    </xdr:from>
    <xdr:to>
      <xdr:col>36</xdr:col>
      <xdr:colOff>165100</xdr:colOff>
      <xdr:row>98</xdr:row>
      <xdr:rowOff>98442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114969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50876</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37426"/>
          <a:ext cx="8382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xdr:rowOff>
    </xdr:from>
    <xdr:to>
      <xdr:col>85</xdr:col>
      <xdr:colOff>177800</xdr:colOff>
      <xdr:row>39</xdr:row>
      <xdr:rowOff>101676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100744</xdr:rowOff>
    </xdr:from>
    <xdr:to>
      <xdr:col>85</xdr:col>
      <xdr:colOff>127000</xdr:colOff>
      <xdr:row>78</xdr:row>
      <xdr:rowOff>45780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02394"/>
          <a:ext cx="8382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100744</xdr:rowOff>
    </xdr:from>
    <xdr:to>
      <xdr:col>81</xdr:col>
      <xdr:colOff>50800</xdr:colOff>
      <xdr:row>78</xdr:row>
      <xdr:rowOff>20059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2394"/>
          <a:ext cx="889000" cy="9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20059</xdr:rowOff>
    </xdr:from>
    <xdr:to>
      <xdr:col>76</xdr:col>
      <xdr:colOff>114300</xdr:colOff>
      <xdr:row>78</xdr:row>
      <xdr:rowOff>61658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3159"/>
          <a:ext cx="889000" cy="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57507</xdr:rowOff>
    </xdr:from>
    <xdr:to>
      <xdr:col>71</xdr:col>
      <xdr:colOff>177800</xdr:colOff>
      <xdr:row>78</xdr:row>
      <xdr:rowOff>61658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30607"/>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166430</xdr:rowOff>
    </xdr:from>
    <xdr:to>
      <xdr:col>85</xdr:col>
      <xdr:colOff>177800</xdr:colOff>
      <xdr:row>78</xdr:row>
      <xdr:rowOff>96580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17857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49944</xdr:rowOff>
    </xdr:from>
    <xdr:to>
      <xdr:col>81</xdr:col>
      <xdr:colOff>101600</xdr:colOff>
      <xdr:row>77</xdr:row>
      <xdr:rowOff>151544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168071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2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140709</xdr:rowOff>
    </xdr:from>
    <xdr:to>
      <xdr:col>76</xdr:col>
      <xdr:colOff>165100</xdr:colOff>
      <xdr:row>78</xdr:row>
      <xdr:rowOff>70859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87386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1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10858</xdr:rowOff>
    </xdr:from>
    <xdr:to>
      <xdr:col>72</xdr:col>
      <xdr:colOff>38100</xdr:colOff>
      <xdr:row>78</xdr:row>
      <xdr:rowOff>112458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128985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5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6707</xdr:rowOff>
    </xdr:from>
    <xdr:to>
      <xdr:col>67</xdr:col>
      <xdr:colOff>101600</xdr:colOff>
      <xdr:row>78</xdr:row>
      <xdr:rowOff>108307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124834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52288</xdr:rowOff>
    </xdr:from>
    <xdr:to>
      <xdr:col>85</xdr:col>
      <xdr:colOff>127000</xdr:colOff>
      <xdr:row>98</xdr:row>
      <xdr:rowOff>115008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4388"/>
          <a:ext cx="838200" cy="6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52288</xdr:rowOff>
    </xdr:from>
    <xdr:to>
      <xdr:col>81</xdr:col>
      <xdr:colOff>50800</xdr:colOff>
      <xdr:row>98</xdr:row>
      <xdr:rowOff>102504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3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102504</xdr:rowOff>
    </xdr:from>
    <xdr:to>
      <xdr:col>76</xdr:col>
      <xdr:colOff>114300</xdr:colOff>
      <xdr:row>98</xdr:row>
      <xdr:rowOff>122445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460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122445</xdr:rowOff>
    </xdr:from>
    <xdr:to>
      <xdr:col>71</xdr:col>
      <xdr:colOff>177800</xdr:colOff>
      <xdr:row>98</xdr:row>
      <xdr:rowOff>124854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4545"/>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64208</xdr:rowOff>
    </xdr:from>
    <xdr:to>
      <xdr:col>85</xdr:col>
      <xdr:colOff>177800</xdr:colOff>
      <xdr:row>98</xdr:row>
      <xdr:rowOff>165808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150585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1488</xdr:rowOff>
    </xdr:from>
    <xdr:to>
      <xdr:col>81</xdr:col>
      <xdr:colOff>101600</xdr:colOff>
      <xdr:row>98</xdr:row>
      <xdr:rowOff>103088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51704</xdr:rowOff>
    </xdr:from>
    <xdr:to>
      <xdr:col>76</xdr:col>
      <xdr:colOff>165100</xdr:colOff>
      <xdr:row>98</xdr:row>
      <xdr:rowOff>153304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71645</xdr:rowOff>
    </xdr:from>
    <xdr:to>
      <xdr:col>72</xdr:col>
      <xdr:colOff>38100</xdr:colOff>
      <xdr:row>99</xdr:row>
      <xdr:rowOff>1795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164372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74054</xdr:rowOff>
    </xdr:from>
    <xdr:to>
      <xdr:col>67</xdr:col>
      <xdr:colOff>101600</xdr:colOff>
      <xdr:row>99</xdr:row>
      <xdr:rowOff>4204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166781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129925</xdr:rowOff>
    </xdr:from>
    <xdr:to>
      <xdr:col>116</xdr:col>
      <xdr:colOff>63500</xdr:colOff>
      <xdr:row>59</xdr:row>
      <xdr:rowOff>26260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4025"/>
          <a:ext cx="8382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129925</xdr:rowOff>
    </xdr:from>
    <xdr:to>
      <xdr:col>111</xdr:col>
      <xdr:colOff>177800</xdr:colOff>
      <xdr:row>58</xdr:row>
      <xdr:rowOff>140527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4025"/>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140527</xdr:rowOff>
    </xdr:from>
    <xdr:to>
      <xdr:col>107</xdr:col>
      <xdr:colOff>50800</xdr:colOff>
      <xdr:row>59</xdr:row>
      <xdr:rowOff>16278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4627"/>
          <a:ext cx="8890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156704</xdr:rowOff>
    </xdr:from>
    <xdr:to>
      <xdr:col>102</xdr:col>
      <xdr:colOff>114300</xdr:colOff>
      <xdr:row>59</xdr:row>
      <xdr:rowOff>16278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008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146910</xdr:rowOff>
    </xdr:from>
    <xdr:to>
      <xdr:col>116</xdr:col>
      <xdr:colOff>114300</xdr:colOff>
      <xdr:row>59</xdr:row>
      <xdr:rowOff>77060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106287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79125</xdr:rowOff>
    </xdr:from>
    <xdr:to>
      <xdr:col>112</xdr:col>
      <xdr:colOff>38100</xdr:colOff>
      <xdr:row>59</xdr:row>
      <xdr:rowOff>9275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25802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89727</xdr:rowOff>
    </xdr:from>
    <xdr:to>
      <xdr:col>107</xdr:col>
      <xdr:colOff>101600</xdr:colOff>
      <xdr:row>59</xdr:row>
      <xdr:rowOff>19877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36404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136928</xdr:rowOff>
    </xdr:from>
    <xdr:to>
      <xdr:col>102</xdr:col>
      <xdr:colOff>165100</xdr:colOff>
      <xdr:row>59</xdr:row>
      <xdr:rowOff>67078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83605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105904</xdr:rowOff>
    </xdr:from>
    <xdr:to>
      <xdr:col>98</xdr:col>
      <xdr:colOff>38100</xdr:colOff>
      <xdr:row>59</xdr:row>
      <xdr:rowOff>36054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52581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45360</xdr:rowOff>
    </xdr:from>
    <xdr:to>
      <xdr:col>116</xdr:col>
      <xdr:colOff>63500</xdr:colOff>
      <xdr:row>76</xdr:row>
      <xdr:rowOff>120563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5560"/>
          <a:ext cx="8382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120563</xdr:rowOff>
    </xdr:from>
    <xdr:to>
      <xdr:col>111</xdr:col>
      <xdr:colOff>177800</xdr:colOff>
      <xdr:row>76</xdr:row>
      <xdr:rowOff>151927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50763"/>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151927</xdr:rowOff>
    </xdr:from>
    <xdr:to>
      <xdr:col>107</xdr:col>
      <xdr:colOff>50800</xdr:colOff>
      <xdr:row>77</xdr:row>
      <xdr:rowOff>52649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82127"/>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52649</xdr:rowOff>
    </xdr:from>
    <xdr:to>
      <xdr:col>102</xdr:col>
      <xdr:colOff>114300</xdr:colOff>
      <xdr:row>77</xdr:row>
      <xdr:rowOff>52910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429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166010</xdr:rowOff>
    </xdr:from>
    <xdr:to>
      <xdr:col>116</xdr:col>
      <xdr:colOff>114300</xdr:colOff>
      <xdr:row>76</xdr:row>
      <xdr:rowOff>96160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17437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69763</xdr:rowOff>
    </xdr:from>
    <xdr:to>
      <xdr:col>112</xdr:col>
      <xdr:colOff>38100</xdr:colOff>
      <xdr:row>76</xdr:row>
      <xdr:rowOff>171363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16440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7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101127</xdr:rowOff>
    </xdr:from>
    <xdr:to>
      <xdr:col>107</xdr:col>
      <xdr:colOff>101600</xdr:colOff>
      <xdr:row>77</xdr:row>
      <xdr:rowOff>31277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47804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1849</xdr:rowOff>
    </xdr:from>
    <xdr:to>
      <xdr:col>102</xdr:col>
      <xdr:colOff>165100</xdr:colOff>
      <xdr:row>77</xdr:row>
      <xdr:rowOff>103449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94576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2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2110</xdr:rowOff>
    </xdr:from>
    <xdr:to>
      <xdr:col>98</xdr:col>
      <xdr:colOff>38100</xdr:colOff>
      <xdr:row>77</xdr:row>
      <xdr:rowOff>103710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94837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29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１，９０５千円となっており、性質別でみると人件費、補助費が類似団体を大きく上回っており、事務事業の効率化、人員の適正な採用を行うことで費用の抑制に努める必要がある。</a:t>
          </a:r>
        </a:p>
        <a:p>
          <a:r>
            <a:rPr kumimoji="1" lang="ja-JP" altLang="en-US" sz="1300">
              <a:latin typeface="ＭＳ Ｐゴシック" panose="020B0600070205080204" pitchFamily="50" charset="-128"/>
              <a:ea typeface="ＭＳ Ｐゴシック" panose="020B0600070205080204" pitchFamily="50" charset="-128"/>
            </a:rPr>
            <a:t>　今後も物件費の増加が見込まれることから、過疎計画に沿った事業を展開し自主財源の確保に努める。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43559</xdr:rowOff>
    </xdr:from>
    <xdr:to>
      <xdr:col>24</xdr:col>
      <xdr:colOff>63500</xdr:colOff>
      <xdr:row>37</xdr:row>
      <xdr:rowOff>81807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387209"/>
          <a:ext cx="838200" cy="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41030</xdr:rowOff>
    </xdr:from>
    <xdr:to>
      <xdr:col>19</xdr:col>
      <xdr:colOff>177800</xdr:colOff>
      <xdr:row>37</xdr:row>
      <xdr:rowOff>43559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84680"/>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41030</xdr:rowOff>
    </xdr:from>
    <xdr:to>
      <xdr:col>15</xdr:col>
      <xdr:colOff>50800</xdr:colOff>
      <xdr:row>37</xdr:row>
      <xdr:rowOff>104724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84680"/>
          <a:ext cx="8890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73006</xdr:rowOff>
    </xdr:from>
    <xdr:to>
      <xdr:col>10</xdr:col>
      <xdr:colOff>114300</xdr:colOff>
      <xdr:row>37</xdr:row>
      <xdr:rowOff>104724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416656"/>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31007</xdr:rowOff>
    </xdr:from>
    <xdr:to>
      <xdr:col>24</xdr:col>
      <xdr:colOff>114300</xdr:colOff>
      <xdr:row>37</xdr:row>
      <xdr:rowOff>132607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53884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164209</xdr:rowOff>
    </xdr:from>
    <xdr:to>
      <xdr:col>20</xdr:col>
      <xdr:colOff>38100</xdr:colOff>
      <xdr:row>37</xdr:row>
      <xdr:rowOff>94359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110886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1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161680</xdr:rowOff>
    </xdr:from>
    <xdr:to>
      <xdr:col>15</xdr:col>
      <xdr:colOff>101600</xdr:colOff>
      <xdr:row>37</xdr:row>
      <xdr:rowOff>91830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53924</xdr:rowOff>
    </xdr:from>
    <xdr:to>
      <xdr:col>10</xdr:col>
      <xdr:colOff>165100</xdr:colOff>
      <xdr:row>37</xdr:row>
      <xdr:rowOff>155524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22206</xdr:rowOff>
    </xdr:from>
    <xdr:to>
      <xdr:col>6</xdr:col>
      <xdr:colOff>38100</xdr:colOff>
      <xdr:row>37</xdr:row>
      <xdr:rowOff>123806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140333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28530</xdr:rowOff>
    </xdr:from>
    <xdr:to>
      <xdr:col>24</xdr:col>
      <xdr:colOff>63500</xdr:colOff>
      <xdr:row>58</xdr:row>
      <xdr:rowOff>33828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2630"/>
          <a:ext cx="8382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28530</xdr:rowOff>
    </xdr:from>
    <xdr:to>
      <xdr:col>19</xdr:col>
      <xdr:colOff>177800</xdr:colOff>
      <xdr:row>58</xdr:row>
      <xdr:rowOff>36454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2630"/>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36454</xdr:rowOff>
    </xdr:from>
    <xdr:to>
      <xdr:col>15</xdr:col>
      <xdr:colOff>50800</xdr:colOff>
      <xdr:row>58</xdr:row>
      <xdr:rowOff>101115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0554"/>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100997</xdr:rowOff>
    </xdr:from>
    <xdr:to>
      <xdr:col>10</xdr:col>
      <xdr:colOff>114300</xdr:colOff>
      <xdr:row>58</xdr:row>
      <xdr:rowOff>101115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5097"/>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154478</xdr:rowOff>
    </xdr:from>
    <xdr:to>
      <xdr:col>24</xdr:col>
      <xdr:colOff>114300</xdr:colOff>
      <xdr:row>58</xdr:row>
      <xdr:rowOff>84628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5905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149180</xdr:rowOff>
    </xdr:from>
    <xdr:to>
      <xdr:col>20</xdr:col>
      <xdr:colOff>38100</xdr:colOff>
      <xdr:row>58</xdr:row>
      <xdr:rowOff>79330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70457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157104</xdr:rowOff>
    </xdr:from>
    <xdr:to>
      <xdr:col>15</xdr:col>
      <xdr:colOff>101600</xdr:colOff>
      <xdr:row>58</xdr:row>
      <xdr:rowOff>87254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103781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50315</xdr:rowOff>
    </xdr:from>
    <xdr:to>
      <xdr:col>10</xdr:col>
      <xdr:colOff>165100</xdr:colOff>
      <xdr:row>58</xdr:row>
      <xdr:rowOff>151915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143042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8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50197</xdr:rowOff>
    </xdr:from>
    <xdr:to>
      <xdr:col>6</xdr:col>
      <xdr:colOff>38100</xdr:colOff>
      <xdr:row>58</xdr:row>
      <xdr:rowOff>151797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142924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72174</xdr:rowOff>
    </xdr:from>
    <xdr:to>
      <xdr:col>24</xdr:col>
      <xdr:colOff>63500</xdr:colOff>
      <xdr:row>78</xdr:row>
      <xdr:rowOff>83048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73824"/>
          <a:ext cx="838200" cy="1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72174</xdr:rowOff>
    </xdr:from>
    <xdr:to>
      <xdr:col>19</xdr:col>
      <xdr:colOff>177800</xdr:colOff>
      <xdr:row>78</xdr:row>
      <xdr:rowOff>56380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3824"/>
          <a:ext cx="889000" cy="15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123008</xdr:rowOff>
    </xdr:from>
    <xdr:to>
      <xdr:col>15</xdr:col>
      <xdr:colOff>50800</xdr:colOff>
      <xdr:row>78</xdr:row>
      <xdr:rowOff>56380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81758"/>
          <a:ext cx="889000" cy="44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123008</xdr:rowOff>
    </xdr:from>
    <xdr:to>
      <xdr:col>10</xdr:col>
      <xdr:colOff>114300</xdr:colOff>
      <xdr:row>78</xdr:row>
      <xdr:rowOff>123200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1758"/>
          <a:ext cx="889000" cy="5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32248</xdr:rowOff>
    </xdr:from>
    <xdr:to>
      <xdr:col>24</xdr:col>
      <xdr:colOff>114300</xdr:colOff>
      <xdr:row>78</xdr:row>
      <xdr:rowOff>133848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21374</xdr:rowOff>
    </xdr:from>
    <xdr:to>
      <xdr:col>20</xdr:col>
      <xdr:colOff>38100</xdr:colOff>
      <xdr:row>77</xdr:row>
      <xdr:rowOff>122974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139501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9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5580</xdr:rowOff>
    </xdr:from>
    <xdr:to>
      <xdr:col>15</xdr:col>
      <xdr:colOff>101600</xdr:colOff>
      <xdr:row>78</xdr:row>
      <xdr:rowOff>107180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98307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72208</xdr:rowOff>
    </xdr:from>
    <xdr:to>
      <xdr:col>10</xdr:col>
      <xdr:colOff>165100</xdr:colOff>
      <xdr:row>76</xdr:row>
      <xdr:rowOff>2358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18885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72400</xdr:rowOff>
    </xdr:from>
    <xdr:to>
      <xdr:col>6</xdr:col>
      <xdr:colOff>38100</xdr:colOff>
      <xdr:row>79</xdr:row>
      <xdr:rowOff>2550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165127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8728</xdr:rowOff>
    </xdr:from>
    <xdr:to>
      <xdr:col>24</xdr:col>
      <xdr:colOff>63500</xdr:colOff>
      <xdr:row>96</xdr:row>
      <xdr:rowOff>108967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25028"/>
          <a:ext cx="838200" cy="44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8728</xdr:rowOff>
    </xdr:from>
    <xdr:to>
      <xdr:col>19</xdr:col>
      <xdr:colOff>177800</xdr:colOff>
      <xdr:row>96</xdr:row>
      <xdr:rowOff>97436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25028"/>
          <a:ext cx="889000" cy="4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97436</xdr:rowOff>
    </xdr:from>
    <xdr:to>
      <xdr:col>15</xdr:col>
      <xdr:colOff>50800</xdr:colOff>
      <xdr:row>97</xdr:row>
      <xdr:rowOff>5810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6636"/>
          <a:ext cx="889000" cy="7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5810</xdr:rowOff>
    </xdr:from>
    <xdr:to>
      <xdr:col>10</xdr:col>
      <xdr:colOff>114300</xdr:colOff>
      <xdr:row>97</xdr:row>
      <xdr:rowOff>17724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6460"/>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58167</xdr:rowOff>
    </xdr:from>
    <xdr:to>
      <xdr:col>24</xdr:col>
      <xdr:colOff>114300</xdr:colOff>
      <xdr:row>96</xdr:row>
      <xdr:rowOff>159767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81044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129378</xdr:rowOff>
    </xdr:from>
    <xdr:to>
      <xdr:col>20</xdr:col>
      <xdr:colOff>38100</xdr:colOff>
      <xdr:row>94</xdr:row>
      <xdr:rowOff>59528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76055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84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46636</xdr:rowOff>
    </xdr:from>
    <xdr:to>
      <xdr:col>15</xdr:col>
      <xdr:colOff>101600</xdr:colOff>
      <xdr:row>96</xdr:row>
      <xdr:rowOff>148236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164763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8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126460</xdr:rowOff>
    </xdr:from>
    <xdr:to>
      <xdr:col>10</xdr:col>
      <xdr:colOff>165100</xdr:colOff>
      <xdr:row>97</xdr:row>
      <xdr:rowOff>56610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73137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138374</xdr:rowOff>
    </xdr:from>
    <xdr:to>
      <xdr:col>6</xdr:col>
      <xdr:colOff>38100</xdr:colOff>
      <xdr:row>97</xdr:row>
      <xdr:rowOff>68524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85051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7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34239</xdr:rowOff>
    </xdr:from>
    <xdr:to>
      <xdr:col>55</xdr:col>
      <xdr:colOff>0</xdr:colOff>
      <xdr:row>39</xdr:row>
      <xdr:rowOff>35478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0789"/>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56147</xdr:rowOff>
    </xdr:from>
    <xdr:to>
      <xdr:col>50</xdr:col>
      <xdr:colOff>114300</xdr:colOff>
      <xdr:row>39</xdr:row>
      <xdr:rowOff>34239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99797"/>
          <a:ext cx="889000" cy="3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56147</xdr:rowOff>
    </xdr:from>
    <xdr:to>
      <xdr:col>45</xdr:col>
      <xdr:colOff>177800</xdr:colOff>
      <xdr:row>39</xdr:row>
      <xdr:rowOff>33458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99797"/>
          <a:ext cx="889000" cy="3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33458</xdr:rowOff>
    </xdr:from>
    <xdr:to>
      <xdr:col>41</xdr:col>
      <xdr:colOff>50800</xdr:colOff>
      <xdr:row>39</xdr:row>
      <xdr:rowOff>35344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000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156128</xdr:rowOff>
    </xdr:from>
    <xdr:to>
      <xdr:col>55</xdr:col>
      <xdr:colOff>50800</xdr:colOff>
      <xdr:row>39</xdr:row>
      <xdr:rowOff>86278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154889</xdr:rowOff>
    </xdr:from>
    <xdr:to>
      <xdr:col>50</xdr:col>
      <xdr:colOff>165100</xdr:colOff>
      <xdr:row>39</xdr:row>
      <xdr:rowOff>85039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76166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5347</xdr:rowOff>
    </xdr:from>
    <xdr:to>
      <xdr:col>46</xdr:col>
      <xdr:colOff>38100</xdr:colOff>
      <xdr:row>37</xdr:row>
      <xdr:rowOff>106947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123474</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1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154108</xdr:rowOff>
    </xdr:from>
    <xdr:to>
      <xdr:col>41</xdr:col>
      <xdr:colOff>101600</xdr:colOff>
      <xdr:row>39</xdr:row>
      <xdr:rowOff>84258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75385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155994</xdr:rowOff>
    </xdr:from>
    <xdr:to>
      <xdr:col>36</xdr:col>
      <xdr:colOff>165100</xdr:colOff>
      <xdr:row>39</xdr:row>
      <xdr:rowOff>86144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39040</xdr:rowOff>
    </xdr:from>
    <xdr:to>
      <xdr:col>55</xdr:col>
      <xdr:colOff>0</xdr:colOff>
      <xdr:row>56</xdr:row>
      <xdr:rowOff>72638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40240"/>
          <a:ext cx="8382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39040</xdr:rowOff>
    </xdr:from>
    <xdr:to>
      <xdr:col>50</xdr:col>
      <xdr:colOff>114300</xdr:colOff>
      <xdr:row>56</xdr:row>
      <xdr:rowOff>108151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40240"/>
          <a:ext cx="889000" cy="6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108151</xdr:rowOff>
    </xdr:from>
    <xdr:to>
      <xdr:col>45</xdr:col>
      <xdr:colOff>177800</xdr:colOff>
      <xdr:row>57</xdr:row>
      <xdr:rowOff>21571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09351"/>
          <a:ext cx="889000" cy="8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154274</xdr:rowOff>
    </xdr:from>
    <xdr:to>
      <xdr:col>41</xdr:col>
      <xdr:colOff>50800</xdr:colOff>
      <xdr:row>57</xdr:row>
      <xdr:rowOff>21571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55474"/>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21838</xdr:rowOff>
    </xdr:from>
    <xdr:to>
      <xdr:col>55</xdr:col>
      <xdr:colOff>50800</xdr:colOff>
      <xdr:row>56</xdr:row>
      <xdr:rowOff>123438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44715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159690</xdr:rowOff>
    </xdr:from>
    <xdr:to>
      <xdr:col>50</xdr:col>
      <xdr:colOff>165100</xdr:colOff>
      <xdr:row>56</xdr:row>
      <xdr:rowOff>89840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106367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57351</xdr:rowOff>
    </xdr:from>
    <xdr:to>
      <xdr:col>46</xdr:col>
      <xdr:colOff>38100</xdr:colOff>
      <xdr:row>56</xdr:row>
      <xdr:rowOff>158951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4028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3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142221</xdr:rowOff>
    </xdr:from>
    <xdr:to>
      <xdr:col>41</xdr:col>
      <xdr:colOff>101600</xdr:colOff>
      <xdr:row>57</xdr:row>
      <xdr:rowOff>72371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88898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50151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16777</xdr:rowOff>
    </xdr:from>
    <xdr:to>
      <xdr:col>55</xdr:col>
      <xdr:colOff>0</xdr:colOff>
      <xdr:row>78</xdr:row>
      <xdr:rowOff>62610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89877"/>
          <a:ext cx="8382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150374</xdr:rowOff>
    </xdr:from>
    <xdr:to>
      <xdr:col>50</xdr:col>
      <xdr:colOff>114300</xdr:colOff>
      <xdr:row>78</xdr:row>
      <xdr:rowOff>16777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2024"/>
          <a:ext cx="8890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150374</xdr:rowOff>
    </xdr:from>
    <xdr:to>
      <xdr:col>45</xdr:col>
      <xdr:colOff>177800</xdr:colOff>
      <xdr:row>78</xdr:row>
      <xdr:rowOff>92898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2024"/>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83930</xdr:rowOff>
    </xdr:from>
    <xdr:to>
      <xdr:col>41</xdr:col>
      <xdr:colOff>50800</xdr:colOff>
      <xdr:row>78</xdr:row>
      <xdr:rowOff>92898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703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11810</xdr:rowOff>
    </xdr:from>
    <xdr:to>
      <xdr:col>55</xdr:col>
      <xdr:colOff>50800</xdr:colOff>
      <xdr:row>78</xdr:row>
      <xdr:rowOff>113410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161687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137427</xdr:rowOff>
    </xdr:from>
    <xdr:to>
      <xdr:col>50</xdr:col>
      <xdr:colOff>165100</xdr:colOff>
      <xdr:row>78</xdr:row>
      <xdr:rowOff>67577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84104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99574</xdr:rowOff>
    </xdr:from>
    <xdr:to>
      <xdr:col>46</xdr:col>
      <xdr:colOff>38100</xdr:colOff>
      <xdr:row>78</xdr:row>
      <xdr:rowOff>29724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46251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42098</xdr:rowOff>
    </xdr:from>
    <xdr:to>
      <xdr:col>41</xdr:col>
      <xdr:colOff>101600</xdr:colOff>
      <xdr:row>78</xdr:row>
      <xdr:rowOff>143698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33130</xdr:rowOff>
    </xdr:from>
    <xdr:to>
      <xdr:col>36</xdr:col>
      <xdr:colOff>165100</xdr:colOff>
      <xdr:row>78</xdr:row>
      <xdr:rowOff>134730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82682</xdr:rowOff>
    </xdr:from>
    <xdr:to>
      <xdr:col>55</xdr:col>
      <xdr:colOff>0</xdr:colOff>
      <xdr:row>97</xdr:row>
      <xdr:rowOff>92661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13332"/>
          <a:ext cx="8382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82682</xdr:rowOff>
    </xdr:from>
    <xdr:to>
      <xdr:col>50</xdr:col>
      <xdr:colOff>114300</xdr:colOff>
      <xdr:row>97</xdr:row>
      <xdr:rowOff>95234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13332"/>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95234</xdr:rowOff>
    </xdr:from>
    <xdr:to>
      <xdr:col>45</xdr:col>
      <xdr:colOff>177800</xdr:colOff>
      <xdr:row>97</xdr:row>
      <xdr:rowOff>103808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5884"/>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95166</xdr:rowOff>
    </xdr:from>
    <xdr:to>
      <xdr:col>41</xdr:col>
      <xdr:colOff>50800</xdr:colOff>
      <xdr:row>97</xdr:row>
      <xdr:rowOff>103808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25816"/>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41861</xdr:rowOff>
    </xdr:from>
    <xdr:to>
      <xdr:col>55</xdr:col>
      <xdr:colOff>50800</xdr:colOff>
      <xdr:row>97</xdr:row>
      <xdr:rowOff>143461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31882</xdr:rowOff>
    </xdr:from>
    <xdr:to>
      <xdr:col>50</xdr:col>
      <xdr:colOff>165100</xdr:colOff>
      <xdr:row>97</xdr:row>
      <xdr:rowOff>133482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150009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44434</xdr:rowOff>
    </xdr:from>
    <xdr:to>
      <xdr:col>46</xdr:col>
      <xdr:colOff>38100</xdr:colOff>
      <xdr:row>97</xdr:row>
      <xdr:rowOff>146034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162561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53008</xdr:rowOff>
    </xdr:from>
    <xdr:to>
      <xdr:col>41</xdr:col>
      <xdr:colOff>101600</xdr:colOff>
      <xdr:row>97</xdr:row>
      <xdr:rowOff>154608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145735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44366</xdr:rowOff>
    </xdr:from>
    <xdr:to>
      <xdr:col>36</xdr:col>
      <xdr:colOff>165100</xdr:colOff>
      <xdr:row>97</xdr:row>
      <xdr:rowOff>145966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162493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158217</xdr:rowOff>
    </xdr:from>
    <xdr:to>
      <xdr:col>85</xdr:col>
      <xdr:colOff>127000</xdr:colOff>
      <xdr:row>37</xdr:row>
      <xdr:rowOff>63240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0417"/>
          <a:ext cx="838200" cy="7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158217</xdr:rowOff>
    </xdr:from>
    <xdr:to>
      <xdr:col>81</xdr:col>
      <xdr:colOff>50800</xdr:colOff>
      <xdr:row>37</xdr:row>
      <xdr:rowOff>42979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0417"/>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42979</xdr:rowOff>
    </xdr:from>
    <xdr:to>
      <xdr:col>76</xdr:col>
      <xdr:colOff>114300</xdr:colOff>
      <xdr:row>37</xdr:row>
      <xdr:rowOff>107085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6629"/>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75924</xdr:rowOff>
    </xdr:from>
    <xdr:to>
      <xdr:col>71</xdr:col>
      <xdr:colOff>177800</xdr:colOff>
      <xdr:row>37</xdr:row>
      <xdr:rowOff>107085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19574"/>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12440</xdr:rowOff>
    </xdr:from>
    <xdr:to>
      <xdr:col>85</xdr:col>
      <xdr:colOff>177800</xdr:colOff>
      <xdr:row>37</xdr:row>
      <xdr:rowOff>114040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35317</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107417</xdr:rowOff>
    </xdr:from>
    <xdr:to>
      <xdr:col>81</xdr:col>
      <xdr:colOff>101600</xdr:colOff>
      <xdr:row>37</xdr:row>
      <xdr:rowOff>37567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54094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5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163629</xdr:rowOff>
    </xdr:from>
    <xdr:to>
      <xdr:col>76</xdr:col>
      <xdr:colOff>165100</xdr:colOff>
      <xdr:row>37</xdr:row>
      <xdr:rowOff>93779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110306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1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56285</xdr:rowOff>
    </xdr:from>
    <xdr:to>
      <xdr:col>72</xdr:col>
      <xdr:colOff>38100</xdr:colOff>
      <xdr:row>37</xdr:row>
      <xdr:rowOff>157885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2962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7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25124</xdr:rowOff>
    </xdr:from>
    <xdr:to>
      <xdr:col>67</xdr:col>
      <xdr:colOff>101600</xdr:colOff>
      <xdr:row>37</xdr:row>
      <xdr:rowOff>126724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143251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4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27322</xdr:rowOff>
    </xdr:from>
    <xdr:to>
      <xdr:col>85</xdr:col>
      <xdr:colOff>127000</xdr:colOff>
      <xdr:row>58</xdr:row>
      <xdr:rowOff>39937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71422"/>
          <a:ext cx="8382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27322</xdr:rowOff>
    </xdr:from>
    <xdr:to>
      <xdr:col>81</xdr:col>
      <xdr:colOff>50800</xdr:colOff>
      <xdr:row>58</xdr:row>
      <xdr:rowOff>41808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7142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41808</xdr:rowOff>
    </xdr:from>
    <xdr:to>
      <xdr:col>76</xdr:col>
      <xdr:colOff>114300</xdr:colOff>
      <xdr:row>58</xdr:row>
      <xdr:rowOff>83337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590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76383</xdr:rowOff>
    </xdr:from>
    <xdr:to>
      <xdr:col>71</xdr:col>
      <xdr:colOff>177800</xdr:colOff>
      <xdr:row>58</xdr:row>
      <xdr:rowOff>83337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20483"/>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160587</xdr:rowOff>
    </xdr:from>
    <xdr:to>
      <xdr:col>85</xdr:col>
      <xdr:colOff>177800</xdr:colOff>
      <xdr:row>58</xdr:row>
      <xdr:rowOff>90737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139014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147972</xdr:rowOff>
    </xdr:from>
    <xdr:to>
      <xdr:col>81</xdr:col>
      <xdr:colOff>101600</xdr:colOff>
      <xdr:row>58</xdr:row>
      <xdr:rowOff>78122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94649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162458</xdr:rowOff>
    </xdr:from>
    <xdr:to>
      <xdr:col>76</xdr:col>
      <xdr:colOff>165100</xdr:colOff>
      <xdr:row>58</xdr:row>
      <xdr:rowOff>92608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109135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32537</xdr:rowOff>
    </xdr:from>
    <xdr:to>
      <xdr:col>72</xdr:col>
      <xdr:colOff>38100</xdr:colOff>
      <xdr:row>58</xdr:row>
      <xdr:rowOff>134137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125264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25583</xdr:rowOff>
    </xdr:from>
    <xdr:to>
      <xdr:col>67</xdr:col>
      <xdr:colOff>101600</xdr:colOff>
      <xdr:row>58</xdr:row>
      <xdr:rowOff>127183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143710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50876</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95426"/>
          <a:ext cx="838200" cy="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76</xdr:rowOff>
    </xdr:from>
    <xdr:to>
      <xdr:col>85</xdr:col>
      <xdr:colOff>177800</xdr:colOff>
      <xdr:row>79</xdr:row>
      <xdr:rowOff>101676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100744</xdr:rowOff>
    </xdr:from>
    <xdr:to>
      <xdr:col>85</xdr:col>
      <xdr:colOff>127000</xdr:colOff>
      <xdr:row>98</xdr:row>
      <xdr:rowOff>45780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31394"/>
          <a:ext cx="8382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100744</xdr:rowOff>
    </xdr:from>
    <xdr:to>
      <xdr:col>81</xdr:col>
      <xdr:colOff>50800</xdr:colOff>
      <xdr:row>98</xdr:row>
      <xdr:rowOff>20059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1394"/>
          <a:ext cx="889000" cy="9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20059</xdr:rowOff>
    </xdr:from>
    <xdr:to>
      <xdr:col>76</xdr:col>
      <xdr:colOff>114300</xdr:colOff>
      <xdr:row>98</xdr:row>
      <xdr:rowOff>61658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22159"/>
          <a:ext cx="889000" cy="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57507</xdr:rowOff>
    </xdr:from>
    <xdr:to>
      <xdr:col>71</xdr:col>
      <xdr:colOff>177800</xdr:colOff>
      <xdr:row>98</xdr:row>
      <xdr:rowOff>61658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59607"/>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166430</xdr:rowOff>
    </xdr:from>
    <xdr:to>
      <xdr:col>85</xdr:col>
      <xdr:colOff>177800</xdr:colOff>
      <xdr:row>98</xdr:row>
      <xdr:rowOff>96580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17857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49944</xdr:rowOff>
    </xdr:from>
    <xdr:to>
      <xdr:col>81</xdr:col>
      <xdr:colOff>101600</xdr:colOff>
      <xdr:row>97</xdr:row>
      <xdr:rowOff>151544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168071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5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140709</xdr:rowOff>
    </xdr:from>
    <xdr:to>
      <xdr:col>76</xdr:col>
      <xdr:colOff>165100</xdr:colOff>
      <xdr:row>98</xdr:row>
      <xdr:rowOff>70859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87386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4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10858</xdr:rowOff>
    </xdr:from>
    <xdr:to>
      <xdr:col>72</xdr:col>
      <xdr:colOff>38100</xdr:colOff>
      <xdr:row>98</xdr:row>
      <xdr:rowOff>112458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128985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8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6707</xdr:rowOff>
    </xdr:from>
    <xdr:to>
      <xdr:col>67</xdr:col>
      <xdr:colOff>101600</xdr:colOff>
      <xdr:row>98</xdr:row>
      <xdr:rowOff>108307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124834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8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33592</xdr:rowOff>
    </xdr:from>
    <xdr:to>
      <xdr:col>116</xdr:col>
      <xdr:colOff>63500</xdr:colOff>
      <xdr:row>39</xdr:row>
      <xdr:rowOff>40213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720142"/>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40213</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726763"/>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43756</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030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14808</xdr:rowOff>
    </xdr:from>
    <xdr:to>
      <xdr:col>102</xdr:col>
      <xdr:colOff>114300</xdr:colOff>
      <xdr:row>39</xdr:row>
      <xdr:rowOff>43756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01358"/>
          <a:ext cx="8890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154242</xdr:rowOff>
    </xdr:from>
    <xdr:to>
      <xdr:col>116</xdr:col>
      <xdr:colOff>114300</xdr:colOff>
      <xdr:row>39</xdr:row>
      <xdr:rowOff>84392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160863</xdr:rowOff>
    </xdr:from>
    <xdr:to>
      <xdr:col>112</xdr:col>
      <xdr:colOff>38100</xdr:colOff>
      <xdr:row>39</xdr:row>
      <xdr:rowOff>91013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82140</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768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164406</xdr:rowOff>
    </xdr:from>
    <xdr:to>
      <xdr:col>102</xdr:col>
      <xdr:colOff>165100</xdr:colOff>
      <xdr:row>39</xdr:row>
      <xdr:rowOff>94556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85683</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772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135458</xdr:rowOff>
    </xdr:from>
    <xdr:to>
      <xdr:col>98</xdr:col>
      <xdr:colOff>38100</xdr:colOff>
      <xdr:row>39</xdr:row>
      <xdr:rowOff>65608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56735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消防費、衛生費が類似団体を上回っている。</a:t>
          </a:r>
        </a:p>
        <a:p>
          <a:r>
            <a:rPr kumimoji="1" lang="ja-JP" altLang="en-US" sz="1300">
              <a:latin typeface="ＭＳ Ｐゴシック" panose="020B0600070205080204" pitchFamily="50" charset="-128"/>
              <a:ea typeface="ＭＳ Ｐゴシック" panose="020B0600070205080204" pitchFamily="50" charset="-128"/>
            </a:rPr>
            <a:t>　大雨災害により災害復旧費（１４，６９９千円）が伸びている。今後は除雪単価による土木費の大幅な増加が予測されることからも、引き続き事業の見直し等を実施する。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の減少により普通交付税の減少に伴い、不足する財源として、財政調整基金、その他特定目的基金の取り崩しにより、実質単年度収支は前年度同様にマイナスとなった。今後も、計画的に基金を管理し適切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会計全体においても各特別会計の実質収支が減少したことから一般会計の実質収支割合が増加した。一般会計からの繰入金により赤字になることなく推移しているが、各会計においては繰入金が大きくならないよう歳入の確保や歳出の削減に努めており、今後においても各会計とも一層の財政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起債償還が開始されたことから若干の増加に転じた。今後も、今後も大型事業を計画していることから、償還額の増加が見込まれる。</a:t>
          </a:r>
        </a:p>
        <a:p>
          <a:r>
            <a:rPr kumimoji="1" lang="ja-JP" altLang="en-US" sz="1400">
              <a:latin typeface="ＭＳ ゴシック" pitchFamily="49" charset="-128"/>
              <a:ea typeface="ＭＳ ゴシック" pitchFamily="49" charset="-128"/>
            </a:rPr>
            <a:t>　今後においては、健全化判断比率の基準を元に、交付税措置のない起債の制限や財政状況により事業の先送りによる起債発行の抑制を検討し負担軽減に努める。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満期一括償還地方債の償還の財源に係るものについては該当はない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地方債残高の増加及び基金の取り崩しによる充当基金の減少などにより、比率は増加している。</a:t>
          </a:r>
        </a:p>
        <a:p>
          <a:r>
            <a:rPr kumimoji="1" lang="ja-JP" altLang="en-US" sz="1400">
              <a:latin typeface="ＭＳ ゴシック" pitchFamily="49" charset="-128"/>
              <a:ea typeface="ＭＳ ゴシック" pitchFamily="49" charset="-128"/>
            </a:rPr>
            <a:t>　今後は、緊急性・住民ニーズを的確に把握した事業を選択して実施し、新規地方債の発行を抑制するなど、比率の上昇を抑えるよう努める。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・公共施設修繕のため、公共施設等維持管理基金（４８５００千円）から大きく取り崩しを実施したため、その他特定目的基金が減少した。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・公共施設の維持修繕、社会福祉費の増加が見込まれる。経常経費を圧縮し基金の積み立てが必要。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・福祉基金：在宅福祉の普及及び向上、健康及び生きがいづくりの推進、老人福祉施設の整備、その他の福祉の推進を図るための基金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・林業振興基金：村有林の整備及び維持管理・林業振興及び関連産業発展のための基金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・農業振興基金：農産振興事業・畜産振興事業・その他村長が必要と認める農業振興事業のための基金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・村営住宅基金：村営住宅及び共同施設の建設、修繕又は改良などに要する資金に充てるための基金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・国際交流基金：村民による国際親善交流の発展に寄与するための基金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・福祉基金：小規模多機能施設運営委託に充当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・林業振興基金：メープルシロップ等特産品製造のために充当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・農業振興基金：今後見込まれる新規就農者支援のためにふるさと寄附金から積立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・村営住宅基金：村営住宅等使用料から積立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・国際交流基金：今後も継続する国際交流事業のためふるさと寄附金から積立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・福祉基金については、小規模多機能型居宅介護施設の運営費などの財源不足がある場合には、補うために取崩を行い、農業振興・林業振興基金については、ふるさと納税寄附金により積立を行う。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特定目的基金については、その目的達成のため今後も取崩を行う予定ではあるが、適正な基金管理に基づいて基金残高の維持に努める。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・施設維持にかかる燃料費、光熱水費、人件費の高騰により物件費の支出が多く、財政調整基金を取り崩している状況。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・財源不足が発生しているため、歳出削減を行い取崩額の減少に努める。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・一時的に償還が減ったため取り崩しが減った。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・今後も見込まれる公共施設維持等のため一定の積み立てが必要となる。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昨年から比較すると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しております。また、北海道平均と比較すると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なっており、今後公共施設等総合管理計画と連動しながら計画的な更新をする必要があります。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103132"/>
          <a:ext cx="1270" cy="142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235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103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5587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5736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5742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572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60198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31</xdr:row>
      <xdr:rowOff>158841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667125" y="5787118"/>
          <a:ext cx="635000" cy="28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5939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158841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81325" y="5990499"/>
          <a:ext cx="6858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5998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137251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295525" y="5990499"/>
          <a:ext cx="6858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709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97819"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26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70919" y="6106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97819" y="603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12019" y="608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年度以降、類似団体の平均値を上回った数値となって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してきている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ものの引き続き、類似団体を上回っている。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今後は、公共施設等総合管理計画に基づいた施設の統廃合等が必要になることから、将来負担を見据えつつ、計画的に取り組んでいきます。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3323570" y="5118553"/>
          <a:ext cx="1269" cy="14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3376275" y="65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3255625" y="652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3376275" y="519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93725" y="5338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639675" y="52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953875" y="56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26807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0582275" y="567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11158</xdr:rowOff>
    </xdr:from>
    <xdr:to>
      <xdr:col>76</xdr:col>
      <xdr:colOff>73025</xdr:colOff>
      <xdr:row>30</xdr:row>
      <xdr:rowOff>112758</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93725" y="5757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161035</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3376275" y="57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93009</xdr:rowOff>
    </xdr:from>
    <xdr:to>
      <xdr:col>72</xdr:col>
      <xdr:colOff>123825</xdr:colOff>
      <xdr:row>30</xdr:row>
      <xdr:rowOff>23159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639675" y="5674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143809</xdr:rowOff>
    </xdr:from>
    <xdr:to>
      <xdr:col>76</xdr:col>
      <xdr:colOff>22225</xdr:colOff>
      <xdr:row>30</xdr:row>
      <xdr:rowOff>61958</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690475" y="5725459"/>
          <a:ext cx="635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145361</xdr:rowOff>
    </xdr:from>
    <xdr:to>
      <xdr:col>68</xdr:col>
      <xdr:colOff>123825</xdr:colOff>
      <xdr:row>32</xdr:row>
      <xdr:rowOff>75511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953875" y="6057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143809</xdr:rowOff>
    </xdr:from>
    <xdr:to>
      <xdr:col>72</xdr:col>
      <xdr:colOff>73025</xdr:colOff>
      <xdr:row>32</xdr:row>
      <xdr:rowOff>24711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004675" y="5725459"/>
          <a:ext cx="685800" cy="37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34671</xdr:rowOff>
    </xdr:from>
    <xdr:to>
      <xdr:col>64</xdr:col>
      <xdr:colOff>123825</xdr:colOff>
      <xdr:row>32</xdr:row>
      <xdr:rowOff>136271</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268075" y="6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24711</xdr:rowOff>
    </xdr:from>
    <xdr:to>
      <xdr:col>68</xdr:col>
      <xdr:colOff>73025</xdr:colOff>
      <xdr:row>32</xdr:row>
      <xdr:rowOff>85471</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1318875" y="6101661"/>
          <a:ext cx="6858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77044</xdr:rowOff>
    </xdr:from>
    <xdr:to>
      <xdr:col>60</xdr:col>
      <xdr:colOff>123825</xdr:colOff>
      <xdr:row>32</xdr:row>
      <xdr:rowOff>7194</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0582275" y="5988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127844</xdr:rowOff>
    </xdr:from>
    <xdr:to>
      <xdr:col>64</xdr:col>
      <xdr:colOff>73025</xdr:colOff>
      <xdr:row>32</xdr:row>
      <xdr:rowOff>85471</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0633075" y="6039694"/>
          <a:ext cx="685800" cy="1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2461952" y="506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1788852" y="53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1103052" y="54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0417252" y="5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14286</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2461952" y="57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66638</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1788852" y="614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127398</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1103052"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169771</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0417252" y="607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642066"/>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642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439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57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21229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070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179639"/>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148046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230439"/>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115389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197781"/>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083300"/>
          <a:ext cx="793750" cy="1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2391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4390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64529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851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11266</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239144"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439044"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64529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9429115" y="5646417"/>
          <a:ext cx="0" cy="1260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9467850" y="69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9359900" y="690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9467850" y="54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359900" y="5646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9467850" y="669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398000" y="671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36000" y="6724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42250" y="6747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029450" y="673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23570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56821</xdr:rowOff>
    </xdr:from>
    <xdr:to>
      <xdr:col>55</xdr:col>
      <xdr:colOff>50800</xdr:colOff>
      <xdr:row>40</xdr:row>
      <xdr:rowOff>158421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398000" y="6667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79698</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9467850" y="65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30349</xdr:rowOff>
    </xdr:from>
    <xdr:to>
      <xdr:col>50</xdr:col>
      <xdr:colOff>165100</xdr:colOff>
      <xdr:row>40</xdr:row>
      <xdr:rowOff>131949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36000" y="66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81149</xdr:rowOff>
    </xdr:from>
    <xdr:to>
      <xdr:col>55</xdr:col>
      <xdr:colOff>0</xdr:colOff>
      <xdr:row>40</xdr:row>
      <xdr:rowOff>107621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686800" y="6691499"/>
          <a:ext cx="74295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44975</xdr:rowOff>
    </xdr:from>
    <xdr:to>
      <xdr:col>46</xdr:col>
      <xdr:colOff>38100</xdr:colOff>
      <xdr:row>40</xdr:row>
      <xdr:rowOff>146575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42250" y="6655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81149</xdr:rowOff>
    </xdr:from>
    <xdr:to>
      <xdr:col>50</xdr:col>
      <xdr:colOff>114300</xdr:colOff>
      <xdr:row>40</xdr:row>
      <xdr:rowOff>95775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86700" y="6691499"/>
          <a:ext cx="8001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83595</xdr:rowOff>
    </xdr:from>
    <xdr:to>
      <xdr:col>41</xdr:col>
      <xdr:colOff>101600</xdr:colOff>
      <xdr:row>41</xdr:row>
      <xdr:rowOff>13745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029450" y="6693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95775</xdr:rowOff>
    </xdr:from>
    <xdr:to>
      <xdr:col>45</xdr:col>
      <xdr:colOff>177800</xdr:colOff>
      <xdr:row>40</xdr:row>
      <xdr:rowOff>134395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080250" y="6706125"/>
          <a:ext cx="80645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8425961" y="68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7644911" y="68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6851161" y="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03836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148476</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8425961" y="64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163102</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7644911" y="64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30272</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6851161" y="64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177665"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216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1084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21640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21640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12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384550" y="9912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5717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778000" y="990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984250" y="989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163830</xdr:rowOff>
    </xdr:from>
    <xdr:to>
      <xdr:col>24</xdr:col>
      <xdr:colOff>114300</xdr:colOff>
      <xdr:row>61</xdr:row>
      <xdr:rowOff>93980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127500" y="10076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142257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2164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144780</xdr:rowOff>
    </xdr:from>
    <xdr:to>
      <xdr:col>20</xdr:col>
      <xdr:colOff>38100</xdr:colOff>
      <xdr:row>61</xdr:row>
      <xdr:rowOff>74930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384550" y="10057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24130</xdr:rowOff>
    </xdr:from>
    <xdr:to>
      <xdr:col>24</xdr:col>
      <xdr:colOff>63500</xdr:colOff>
      <xdr:row>61</xdr:row>
      <xdr:rowOff>43180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429000" y="1010158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571750" y="1003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24130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622550" y="1008126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152400</xdr:rowOff>
    </xdr:from>
    <xdr:to>
      <xdr:col>10</xdr:col>
      <xdr:colOff>165100</xdr:colOff>
      <xdr:row>61</xdr:row>
      <xdr:rowOff>82550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7780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31750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1828800" y="1008126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239144"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439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645294" y="968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8515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66057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239144" y="1014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439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73677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64529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9429115" y="9199924"/>
          <a:ext cx="0" cy="144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9467850" y="1065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935990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9467850" y="89815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9359900" y="9199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9467850" y="104167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9398000" y="10438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8636000" y="104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7842250" y="10428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029450" y="10396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23570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81069</xdr:rowOff>
    </xdr:from>
    <xdr:to>
      <xdr:col>55</xdr:col>
      <xdr:colOff>50800</xdr:colOff>
      <xdr:row>63</xdr:row>
      <xdr:rowOff>11219</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398000" y="103236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103946</xdr:rowOff>
    </xdr:from>
    <xdr:ext cx="690189"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E00-0000EB000000}"/>
            </a:ext>
          </a:extLst>
        </xdr:cNvPr>
        <xdr:cNvSpPr txBox="1"/>
      </xdr:nvSpPr>
      <xdr:spPr>
        <a:xfrm>
          <a:off x="9467850" y="1018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42507</xdr:rowOff>
    </xdr:from>
    <xdr:to>
      <xdr:col>50</xdr:col>
      <xdr:colOff>165100</xdr:colOff>
      <xdr:row>62</xdr:row>
      <xdr:rowOff>144107</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36000" y="102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93307</xdr:rowOff>
    </xdr:from>
    <xdr:to>
      <xdr:col>55</xdr:col>
      <xdr:colOff>0</xdr:colOff>
      <xdr:row>62</xdr:row>
      <xdr:rowOff>131869</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8686800" y="10335857"/>
          <a:ext cx="74295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63814</xdr:rowOff>
    </xdr:from>
    <xdr:to>
      <xdr:col>46</xdr:col>
      <xdr:colOff>38100</xdr:colOff>
      <xdr:row>62</xdr:row>
      <xdr:rowOff>165414</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42250" y="10306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93307</xdr:rowOff>
    </xdr:from>
    <xdr:to>
      <xdr:col>50</xdr:col>
      <xdr:colOff>114300</xdr:colOff>
      <xdr:row>62</xdr:row>
      <xdr:rowOff>114614</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86700" y="10335857"/>
          <a:ext cx="800100" cy="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120067</xdr:rowOff>
    </xdr:from>
    <xdr:to>
      <xdr:col>41</xdr:col>
      <xdr:colOff>101600</xdr:colOff>
      <xdr:row>63</xdr:row>
      <xdr:rowOff>50217</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7029450" y="10362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114614</xdr:rowOff>
    </xdr:from>
    <xdr:to>
      <xdr:col>45</xdr:col>
      <xdr:colOff>177800</xdr:colOff>
      <xdr:row>62</xdr:row>
      <xdr:rowOff>170867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7080250" y="10357164"/>
          <a:ext cx="80645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367105" y="1054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7005" y="10520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6773255" y="10482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5979505" y="1017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160634</xdr:rowOff>
    </xdr:from>
    <xdr:ext cx="690189"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367105" y="10072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10491</xdr:rowOff>
    </xdr:from>
    <xdr:ext cx="690189"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567005" y="10087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66744</xdr:rowOff>
    </xdr:from>
    <xdr:ext cx="690189"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6773255" y="10144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177665"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21640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1084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216400" y="13716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1275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384550" y="13704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57175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77800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9842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4127500" y="137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26506</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E00-000023010000}"/>
            </a:ext>
          </a:extLst>
        </xdr:cNvPr>
        <xdr:cNvSpPr txBox="1"/>
      </xdr:nvSpPr>
      <xdr:spPr>
        <a:xfrm>
          <a:off x="42164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384550" y="1370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54429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3429000" y="13747750"/>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2571750" y="14118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85</xdr:row>
      <xdr:rowOff>129539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622550" y="13747750"/>
          <a:ext cx="806450" cy="4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3629</xdr:rowOff>
    </xdr:from>
    <xdr:to>
      <xdr:col>10</xdr:col>
      <xdr:colOff>165100</xdr:colOff>
      <xdr:row>85</xdr:row>
      <xdr:rowOff>105229</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778000" y="140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54429</xdr:rowOff>
    </xdr:from>
    <xdr:to>
      <xdr:col>15</xdr:col>
      <xdr:colOff>50800</xdr:colOff>
      <xdr:row>85</xdr:row>
      <xdr:rowOff>129539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828800" y="14094279"/>
          <a:ext cx="79375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E00-00002A010000}"/>
            </a:ext>
          </a:extLst>
        </xdr:cNvPr>
        <xdr:cNvSpPr txBox="1"/>
      </xdr:nvSpPr>
      <xdr:spPr>
        <a:xfrm>
          <a:off x="32391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E00-00002B010000}"/>
            </a:ext>
          </a:extLst>
        </xdr:cNvPr>
        <xdr:cNvSpPr txBox="1"/>
      </xdr:nvSpPr>
      <xdr:spPr>
        <a:xfrm>
          <a:off x="24390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E00-00002C010000}"/>
            </a:ext>
          </a:extLst>
        </xdr:cNvPr>
        <xdr:cNvSpPr txBox="1"/>
      </xdr:nvSpPr>
      <xdr:spPr>
        <a:xfrm>
          <a:off x="164529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E00-00002D010000}"/>
            </a:ext>
          </a:extLst>
        </xdr:cNvPr>
        <xdr:cNvSpPr txBox="1"/>
      </xdr:nvSpPr>
      <xdr:spPr>
        <a:xfrm>
          <a:off x="8515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E00-00002E010000}"/>
            </a:ext>
          </a:extLst>
        </xdr:cNvPr>
        <xdr:cNvSpPr txBox="1"/>
      </xdr:nvSpPr>
      <xdr:spPr>
        <a:xfrm>
          <a:off x="32391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E00-00002F010000}"/>
            </a:ext>
          </a:extLst>
        </xdr:cNvPr>
        <xdr:cNvSpPr txBox="1"/>
      </xdr:nvSpPr>
      <xdr:spPr>
        <a:xfrm>
          <a:off x="24390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96356</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E00-000030010000}"/>
            </a:ext>
          </a:extLst>
        </xdr:cNvPr>
        <xdr:cNvSpPr txBox="1"/>
      </xdr:nvSpPr>
      <xdr:spPr>
        <a:xfrm>
          <a:off x="1645294" y="1413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9429115" y="12878674"/>
          <a:ext cx="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9467850" y="142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9359900" y="14227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9467850" y="126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9359900" y="12878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9467850" y="1400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9398000" y="14022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636000" y="1402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7842250" y="140228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029450" y="1399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235700" y="1400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148006</xdr:rowOff>
    </xdr:from>
    <xdr:to>
      <xdr:col>55</xdr:col>
      <xdr:colOff>50800</xdr:colOff>
      <xdr:row>83</xdr:row>
      <xdr:rowOff>78156</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9398000" y="13692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170883</xdr:rowOff>
    </xdr:from>
    <xdr:ext cx="534377"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9467850"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77505</xdr:rowOff>
    </xdr:from>
    <xdr:to>
      <xdr:col>50</xdr:col>
      <xdr:colOff>165100</xdr:colOff>
      <xdr:row>83</xdr:row>
      <xdr:rowOff>7655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636000" y="13622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128305</xdr:rowOff>
    </xdr:from>
    <xdr:to>
      <xdr:col>55</xdr:col>
      <xdr:colOff>0</xdr:colOff>
      <xdr:row>83</xdr:row>
      <xdr:rowOff>27356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8686800" y="13672855"/>
          <a:ext cx="742950" cy="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36495</xdr:rowOff>
    </xdr:from>
    <xdr:to>
      <xdr:col>46</xdr:col>
      <xdr:colOff>38100</xdr:colOff>
      <xdr:row>82</xdr:row>
      <xdr:rowOff>138095</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7842250" y="13581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87295</xdr:rowOff>
    </xdr:from>
    <xdr:to>
      <xdr:col>50</xdr:col>
      <xdr:colOff>114300</xdr:colOff>
      <xdr:row>82</xdr:row>
      <xdr:rowOff>128305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7886700" y="13631845"/>
          <a:ext cx="8001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94101</xdr:rowOff>
    </xdr:from>
    <xdr:to>
      <xdr:col>41</xdr:col>
      <xdr:colOff>101600</xdr:colOff>
      <xdr:row>84</xdr:row>
      <xdr:rowOff>24251</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029450" y="13803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87295</xdr:rowOff>
    </xdr:from>
    <xdr:to>
      <xdr:col>45</xdr:col>
      <xdr:colOff>177800</xdr:colOff>
      <xdr:row>83</xdr:row>
      <xdr:rowOff>144901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7080250" y="13631845"/>
          <a:ext cx="806450" cy="2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50" name="n_1aveValue【公営住宅】&#10;一人当たり面積">
          <a:extLst>
            <a:ext uri="{FF2B5EF4-FFF2-40B4-BE49-F238E27FC236}">
              <a16:creationId xmlns:a16="http://schemas.microsoft.com/office/drawing/2014/main" id="{00000000-0008-0000-0E00-00005E010000}"/>
            </a:ext>
          </a:extLst>
        </xdr:cNvPr>
        <xdr:cNvSpPr txBox="1"/>
      </xdr:nvSpPr>
      <xdr:spPr>
        <a:xfrm>
          <a:off x="8458277" y="1411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51" name="n_2aveValue【公営住宅】&#10;一人当たり面積">
          <a:extLst>
            <a:ext uri="{FF2B5EF4-FFF2-40B4-BE49-F238E27FC236}">
              <a16:creationId xmlns:a16="http://schemas.microsoft.com/office/drawing/2014/main" id="{00000000-0008-0000-0E00-00005F010000}"/>
            </a:ext>
          </a:extLst>
        </xdr:cNvPr>
        <xdr:cNvSpPr txBox="1"/>
      </xdr:nvSpPr>
      <xdr:spPr>
        <a:xfrm>
          <a:off x="7677227" y="14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52" name="n_3aveValue【公営住宅】&#10;一人当たり面積">
          <a:extLst>
            <a:ext uri="{FF2B5EF4-FFF2-40B4-BE49-F238E27FC236}">
              <a16:creationId xmlns:a16="http://schemas.microsoft.com/office/drawing/2014/main" id="{00000000-0008-0000-0E00-000060010000}"/>
            </a:ext>
          </a:extLst>
        </xdr:cNvPr>
        <xdr:cNvSpPr txBox="1"/>
      </xdr:nvSpPr>
      <xdr:spPr>
        <a:xfrm>
          <a:off x="6864427" y="140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53" name="n_4aveValue【公営住宅】&#10;一人当たり面積">
          <a:extLst>
            <a:ext uri="{FF2B5EF4-FFF2-40B4-BE49-F238E27FC236}">
              <a16:creationId xmlns:a16="http://schemas.microsoft.com/office/drawing/2014/main" id="{00000000-0008-0000-0E00-000061010000}"/>
            </a:ext>
          </a:extLst>
        </xdr:cNvPr>
        <xdr:cNvSpPr txBox="1"/>
      </xdr:nvSpPr>
      <xdr:spPr>
        <a:xfrm>
          <a:off x="6070677" y="1379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24182</xdr:rowOff>
    </xdr:from>
    <xdr:ext cx="534377" cy="259045"/>
    <xdr:sp macro="" textlink="">
      <xdr:nvSpPr>
        <xdr:cNvPr id="354" name="n_1mainValue【公営住宅】&#10;一人当たり面積">
          <a:extLst>
            <a:ext uri="{FF2B5EF4-FFF2-40B4-BE49-F238E27FC236}">
              <a16:creationId xmlns:a16="http://schemas.microsoft.com/office/drawing/2014/main" id="{00000000-0008-0000-0E00-000062010000}"/>
            </a:ext>
          </a:extLst>
        </xdr:cNvPr>
        <xdr:cNvSpPr txBox="1"/>
      </xdr:nvSpPr>
      <xdr:spPr>
        <a:xfrm>
          <a:off x="8425961" y="134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80</xdr:row>
      <xdr:rowOff>154622</xdr:rowOff>
    </xdr:from>
    <xdr:ext cx="534377" cy="259045"/>
    <xdr:sp macro="" textlink="">
      <xdr:nvSpPr>
        <xdr:cNvPr id="355" name="n_2mainValue【公営住宅】&#10;一人当たり面積">
          <a:extLst>
            <a:ext uri="{FF2B5EF4-FFF2-40B4-BE49-F238E27FC236}">
              <a16:creationId xmlns:a16="http://schemas.microsoft.com/office/drawing/2014/main" id="{00000000-0008-0000-0E00-000063010000}"/>
            </a:ext>
          </a:extLst>
        </xdr:cNvPr>
        <xdr:cNvSpPr txBox="1"/>
      </xdr:nvSpPr>
      <xdr:spPr>
        <a:xfrm>
          <a:off x="7644911" y="13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40778</xdr:rowOff>
    </xdr:from>
    <xdr:ext cx="469744" cy="259045"/>
    <xdr:sp macro="" textlink="">
      <xdr:nvSpPr>
        <xdr:cNvPr id="356" name="n_3mainValue【公営住宅】&#10;一人当たり面積">
          <a:extLst>
            <a:ext uri="{FF2B5EF4-FFF2-40B4-BE49-F238E27FC236}">
              <a16:creationId xmlns:a16="http://schemas.microsoft.com/office/drawing/2014/main" id="{00000000-0008-0000-0E00-000064010000}"/>
            </a:ext>
          </a:extLst>
        </xdr:cNvPr>
        <xdr:cNvSpPr txBox="1"/>
      </xdr:nvSpPr>
      <xdr:spPr>
        <a:xfrm>
          <a:off x="6864427" y="135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E00-00008B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E00-00008D010000}"/>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E00-00008F010000}"/>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E00-000091010000}"/>
            </a:ext>
          </a:extLst>
        </xdr:cNvPr>
        <xdr:cNvSpPr txBox="1"/>
      </xdr:nvSpPr>
      <xdr:spPr>
        <a:xfrm>
          <a:off x="1473835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4649450" y="604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309370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148715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4649450" y="5648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52087</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00000000-0008-0000-0E00-00009D010000}"/>
            </a:ext>
          </a:extLst>
        </xdr:cNvPr>
        <xdr:cNvSpPr txBox="1"/>
      </xdr:nvSpPr>
      <xdr:spPr>
        <a:xfrm>
          <a:off x="14738350"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135890</xdr:rowOff>
    </xdr:from>
    <xdr:to>
      <xdr:col>81</xdr:col>
      <xdr:colOff>101600</xdr:colOff>
      <xdr:row>34</xdr:row>
      <xdr:rowOff>66040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3887450" y="5590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xdr:rowOff>
    </xdr:from>
    <xdr:to>
      <xdr:col>85</xdr:col>
      <xdr:colOff>127000</xdr:colOff>
      <xdr:row>34</xdr:row>
      <xdr:rowOff>80010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3938250" y="56349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26670</xdr:rowOff>
    </xdr:from>
    <xdr:to>
      <xdr:col>76</xdr:col>
      <xdr:colOff>165100</xdr:colOff>
      <xdr:row>34</xdr:row>
      <xdr:rowOff>128270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30937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xdr:rowOff>
    </xdr:from>
    <xdr:to>
      <xdr:col>81</xdr:col>
      <xdr:colOff>50800</xdr:colOff>
      <xdr:row>34</xdr:row>
      <xdr:rowOff>77470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3144500" y="563499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68580</xdr:rowOff>
    </xdr:from>
    <xdr:to>
      <xdr:col>72</xdr:col>
      <xdr:colOff>38100</xdr:colOff>
      <xdr:row>39</xdr:row>
      <xdr:rowOff>170180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2299950" y="651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77470</xdr:rowOff>
    </xdr:from>
    <xdr:to>
      <xdr:col>76</xdr:col>
      <xdr:colOff>114300</xdr:colOff>
      <xdr:row>39</xdr:row>
      <xdr:rowOff>119380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2344400" y="5697220"/>
          <a:ext cx="800100" cy="86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74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29609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13544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82567</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3742044"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144797</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2960994"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161307</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21672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E00-0000BF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9951064" y="548741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E00-0000C1010000}"/>
            </a:ext>
          </a:extLst>
        </xdr:cNvPr>
        <xdr:cNvSpPr txBox="1"/>
      </xdr:nvSpPr>
      <xdr:spPr>
        <a:xfrm>
          <a:off x="19989800" y="68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9881850" y="6857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E00-0000C3010000}"/>
            </a:ext>
          </a:extLst>
        </xdr:cNvPr>
        <xdr:cNvSpPr txBox="1"/>
      </xdr:nvSpPr>
      <xdr:spPr>
        <a:xfrm>
          <a:off x="199898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98818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E00-0000C5010000}"/>
            </a:ext>
          </a:extLst>
        </xdr:cNvPr>
        <xdr:cNvSpPr txBox="1"/>
      </xdr:nvSpPr>
      <xdr:spPr>
        <a:xfrm>
          <a:off x="19989800" y="6450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99009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9157950" y="6480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834515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75514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6757650" y="64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87122</xdr:rowOff>
    </xdr:from>
    <xdr:to>
      <xdr:col>116</xdr:col>
      <xdr:colOff>114300</xdr:colOff>
      <xdr:row>38</xdr:row>
      <xdr:rowOff>17272</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9900900" y="6202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109999</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00000000-0008-0000-0E00-0000D1010000}"/>
            </a:ext>
          </a:extLst>
        </xdr:cNvPr>
        <xdr:cNvSpPr txBox="1"/>
      </xdr:nvSpPr>
      <xdr:spPr>
        <a:xfrm>
          <a:off x="199898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9157950" y="61170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46482</xdr:rowOff>
    </xdr:from>
    <xdr:to>
      <xdr:col>116</xdr:col>
      <xdr:colOff>63500</xdr:colOff>
      <xdr:row>37</xdr:row>
      <xdr:rowOff>137922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9202400" y="6161532"/>
          <a:ext cx="7493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54661</xdr:rowOff>
    </xdr:from>
    <xdr:to>
      <xdr:col>107</xdr:col>
      <xdr:colOff>101600</xdr:colOff>
      <xdr:row>38</xdr:row>
      <xdr:rowOff>156261</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8345150" y="63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38</xdr:row>
      <xdr:rowOff>105461</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8395950" y="6161532"/>
          <a:ext cx="806450" cy="2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154330</xdr:rowOff>
    </xdr:from>
    <xdr:to>
      <xdr:col>102</xdr:col>
      <xdr:colOff>165100</xdr:colOff>
      <xdr:row>39</xdr:row>
      <xdr:rowOff>84480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7551400" y="6434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105461</xdr:rowOff>
    </xdr:from>
    <xdr:to>
      <xdr:col>107</xdr:col>
      <xdr:colOff>50800</xdr:colOff>
      <xdr:row>39</xdr:row>
      <xdr:rowOff>33680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7602200" y="6385611"/>
          <a:ext cx="793750" cy="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8980227" y="65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18180127"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7386377"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6592627" y="62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8980227" y="58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1338</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8180127" y="61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101008</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7386377" y="62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E00-0000F6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4699614" y="9331960"/>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4" name="【学校施設】&#10;有形固定資産減価償却率最小値テキスト">
          <a:extLst>
            <a:ext uri="{FF2B5EF4-FFF2-40B4-BE49-F238E27FC236}">
              <a16:creationId xmlns:a16="http://schemas.microsoft.com/office/drawing/2014/main" id="{00000000-0008-0000-0E00-0000F8010000}"/>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E00-0000FA010000}"/>
            </a:ext>
          </a:extLst>
        </xdr:cNvPr>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E00-0000FC010000}"/>
            </a:ext>
          </a:extLst>
        </xdr:cNvPr>
        <xdr:cNvSpPr txBox="1"/>
      </xdr:nvSpPr>
      <xdr:spPr>
        <a:xfrm>
          <a:off x="14738350" y="978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4649450" y="9924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38874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30937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148715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649450" y="10323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59072</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E00-000008020000}"/>
            </a:ext>
          </a:extLst>
        </xdr:cNvPr>
        <xdr:cNvSpPr txBox="1"/>
      </xdr:nvSpPr>
      <xdr:spPr>
        <a:xfrm>
          <a:off x="14738350" y="1030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57785</xdr:rowOff>
    </xdr:from>
    <xdr:to>
      <xdr:col>81</xdr:col>
      <xdr:colOff>101600</xdr:colOff>
      <xdr:row>62</xdr:row>
      <xdr:rowOff>159385</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88745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108585</xdr:rowOff>
    </xdr:from>
    <xdr:to>
      <xdr:col>85</xdr:col>
      <xdr:colOff>127000</xdr:colOff>
      <xdr:row>62</xdr:row>
      <xdr:rowOff>131445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938250" y="1035113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3093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108585</xdr:rowOff>
    </xdr:from>
    <xdr:to>
      <xdr:col>81</xdr:col>
      <xdr:colOff>50800</xdr:colOff>
      <xdr:row>63</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3144500" y="10351135"/>
          <a:ext cx="793750" cy="1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2299950" y="1018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63</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344400" y="10237470"/>
          <a:ext cx="8001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27" name="n_1aveValue【学校施設】&#10;有形固定資産減価償却率">
          <a:extLst>
            <a:ext uri="{FF2B5EF4-FFF2-40B4-BE49-F238E27FC236}">
              <a16:creationId xmlns:a16="http://schemas.microsoft.com/office/drawing/2014/main" id="{00000000-0008-0000-0E00-00000F020000}"/>
            </a:ext>
          </a:extLst>
        </xdr:cNvPr>
        <xdr:cNvSpPr txBox="1"/>
      </xdr:nvSpPr>
      <xdr:spPr>
        <a:xfrm>
          <a:off x="1374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28" name="n_2aveValue【学校施設】&#10;有形固定資産減価償却率">
          <a:extLst>
            <a:ext uri="{FF2B5EF4-FFF2-40B4-BE49-F238E27FC236}">
              <a16:creationId xmlns:a16="http://schemas.microsoft.com/office/drawing/2014/main" id="{00000000-0008-0000-0E00-000010020000}"/>
            </a:ext>
          </a:extLst>
        </xdr:cNvPr>
        <xdr:cNvSpPr txBox="1"/>
      </xdr:nvSpPr>
      <xdr:spPr>
        <a:xfrm>
          <a:off x="129609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29" name="n_3aveValue【学校施設】&#10;有形固定資産減価償却率">
          <a:extLst>
            <a:ext uri="{FF2B5EF4-FFF2-40B4-BE49-F238E27FC236}">
              <a16:creationId xmlns:a16="http://schemas.microsoft.com/office/drawing/2014/main" id="{00000000-0008-0000-0E00-000011020000}"/>
            </a:ext>
          </a:extLst>
        </xdr:cNvPr>
        <xdr:cNvSpPr txBox="1"/>
      </xdr:nvSpPr>
      <xdr:spPr>
        <a:xfrm>
          <a:off x="121672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30" name="n_4aveValue【学校施設】&#10;有形固定資産減価償却率">
          <a:extLst>
            <a:ext uri="{FF2B5EF4-FFF2-40B4-BE49-F238E27FC236}">
              <a16:creationId xmlns:a16="http://schemas.microsoft.com/office/drawing/2014/main" id="{00000000-0008-0000-0E00-000012020000}"/>
            </a:ext>
          </a:extLst>
        </xdr:cNvPr>
        <xdr:cNvSpPr txBox="1"/>
      </xdr:nvSpPr>
      <xdr:spPr>
        <a:xfrm>
          <a:off x="113544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150512</xdr:rowOff>
    </xdr:from>
    <xdr:ext cx="405111" cy="259045"/>
    <xdr:sp macro="" textlink="">
      <xdr:nvSpPr>
        <xdr:cNvPr id="531" name="n_1mainValue【学校施設】&#10;有形固定資産減価償却率">
          <a:extLst>
            <a:ext uri="{FF2B5EF4-FFF2-40B4-BE49-F238E27FC236}">
              <a16:creationId xmlns:a16="http://schemas.microsoft.com/office/drawing/2014/main" id="{00000000-0008-0000-0E00-000013020000}"/>
            </a:ext>
          </a:extLst>
        </xdr:cNvPr>
        <xdr:cNvSpPr txBox="1"/>
      </xdr:nvSpPr>
      <xdr:spPr>
        <a:xfrm>
          <a:off x="13742044"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32" name="n_2mainValue【学校施設】&#10;有形固定資産減価償却率">
          <a:extLst>
            <a:ext uri="{FF2B5EF4-FFF2-40B4-BE49-F238E27FC236}">
              <a16:creationId xmlns:a16="http://schemas.microsoft.com/office/drawing/2014/main" id="{00000000-0008-0000-0E00-000014020000}"/>
            </a:ext>
          </a:extLst>
        </xdr:cNvPr>
        <xdr:cNvSpPr txBox="1"/>
      </xdr:nvSpPr>
      <xdr:spPr>
        <a:xfrm>
          <a:off x="12960994"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33" name="n_3mainValue【学校施設】&#10;有形固定資産減価償却率">
          <a:extLst>
            <a:ext uri="{FF2B5EF4-FFF2-40B4-BE49-F238E27FC236}">
              <a16:creationId xmlns:a16="http://schemas.microsoft.com/office/drawing/2014/main" id="{00000000-0008-0000-0E00-000015020000}"/>
            </a:ext>
          </a:extLst>
        </xdr:cNvPr>
        <xdr:cNvSpPr txBox="1"/>
      </xdr:nvSpPr>
      <xdr:spPr>
        <a:xfrm>
          <a:off x="121672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a:extLst>
            <a:ext uri="{FF2B5EF4-FFF2-40B4-BE49-F238E27FC236}">
              <a16:creationId xmlns:a16="http://schemas.microsoft.com/office/drawing/2014/main" id="{00000000-0008-0000-0E00-00002C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9951064" y="9156497"/>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58" name="【学校施設】&#10;一人当たり面積最小値テキスト">
          <a:extLst>
            <a:ext uri="{FF2B5EF4-FFF2-40B4-BE49-F238E27FC236}">
              <a16:creationId xmlns:a16="http://schemas.microsoft.com/office/drawing/2014/main" id="{00000000-0008-0000-0E00-00002E020000}"/>
            </a:ext>
          </a:extLst>
        </xdr:cNvPr>
        <xdr:cNvSpPr txBox="1"/>
      </xdr:nvSpPr>
      <xdr:spPr>
        <a:xfrm>
          <a:off x="19989800" y="106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9881850" y="10608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60" name="【学校施設】&#10;一人当たり面積最大値テキスト">
          <a:extLst>
            <a:ext uri="{FF2B5EF4-FFF2-40B4-BE49-F238E27FC236}">
              <a16:creationId xmlns:a16="http://schemas.microsoft.com/office/drawing/2014/main" id="{00000000-0008-0000-0E00-000030020000}"/>
            </a:ext>
          </a:extLst>
        </xdr:cNvPr>
        <xdr:cNvSpPr txBox="1"/>
      </xdr:nvSpPr>
      <xdr:spPr>
        <a:xfrm>
          <a:off x="19989800" y="89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9881850" y="9156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62" name="【学校施設】&#10;一人当たり面積平均値テキスト">
          <a:extLst>
            <a:ext uri="{FF2B5EF4-FFF2-40B4-BE49-F238E27FC236}">
              <a16:creationId xmlns:a16="http://schemas.microsoft.com/office/drawing/2014/main" id="{00000000-0008-0000-0E00-000032020000}"/>
            </a:ext>
          </a:extLst>
        </xdr:cNvPr>
        <xdr:cNvSpPr txBox="1"/>
      </xdr:nvSpPr>
      <xdr:spPr>
        <a:xfrm>
          <a:off x="19989800" y="1027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9900900" y="1029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9157950" y="103070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8345150" y="1031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755140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6757650" y="10314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132385</xdr:rowOff>
    </xdr:from>
    <xdr:to>
      <xdr:col>116</xdr:col>
      <xdr:colOff>114300</xdr:colOff>
      <xdr:row>62</xdr:row>
      <xdr:rowOff>62535</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9900900" y="10209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155262</xdr:rowOff>
    </xdr:from>
    <xdr:ext cx="469744" cy="259045"/>
    <xdr:sp macro="" textlink="">
      <xdr:nvSpPr>
        <xdr:cNvPr id="574" name="【学校施設】&#10;一人当たり面積該当値テキスト">
          <a:extLst>
            <a:ext uri="{FF2B5EF4-FFF2-40B4-BE49-F238E27FC236}">
              <a16:creationId xmlns:a16="http://schemas.microsoft.com/office/drawing/2014/main" id="{00000000-0008-0000-0E00-00003E020000}"/>
            </a:ext>
          </a:extLst>
        </xdr:cNvPr>
        <xdr:cNvSpPr txBox="1"/>
      </xdr:nvSpPr>
      <xdr:spPr>
        <a:xfrm>
          <a:off x="19989800" y="100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77750</xdr:rowOff>
    </xdr:from>
    <xdr:to>
      <xdr:col>112</xdr:col>
      <xdr:colOff>38100</xdr:colOff>
      <xdr:row>62</xdr:row>
      <xdr:rowOff>7900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9157950" y="1015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128550</xdr:rowOff>
    </xdr:from>
    <xdr:to>
      <xdr:col>116</xdr:col>
      <xdr:colOff>63500</xdr:colOff>
      <xdr:row>62</xdr:row>
      <xdr:rowOff>11735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9202400" y="10206000"/>
          <a:ext cx="7493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101143</xdr:rowOff>
    </xdr:from>
    <xdr:to>
      <xdr:col>107</xdr:col>
      <xdr:colOff>101600</xdr:colOff>
      <xdr:row>63</xdr:row>
      <xdr:rowOff>31293</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8345150" y="103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128550</xdr:rowOff>
    </xdr:from>
    <xdr:to>
      <xdr:col>111</xdr:col>
      <xdr:colOff>177800</xdr:colOff>
      <xdr:row>62</xdr:row>
      <xdr:rowOff>151943</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8395950" y="10206000"/>
          <a:ext cx="806450" cy="1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xdr:rowOff>
    </xdr:from>
    <xdr:to>
      <xdr:col>102</xdr:col>
      <xdr:colOff>165100</xdr:colOff>
      <xdr:row>62</xdr:row>
      <xdr:rowOff>117856</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7551400" y="102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67056</xdr:rowOff>
    </xdr:from>
    <xdr:to>
      <xdr:col>107</xdr:col>
      <xdr:colOff>50800</xdr:colOff>
      <xdr:row>62</xdr:row>
      <xdr:rowOff>151943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7602200" y="10309606"/>
          <a:ext cx="79375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581" name="n_1aveValue【学校施設】&#10;一人当たり面積">
          <a:extLst>
            <a:ext uri="{FF2B5EF4-FFF2-40B4-BE49-F238E27FC236}">
              <a16:creationId xmlns:a16="http://schemas.microsoft.com/office/drawing/2014/main" id="{00000000-0008-0000-0E00-000045020000}"/>
            </a:ext>
          </a:extLst>
        </xdr:cNvPr>
        <xdr:cNvSpPr txBox="1"/>
      </xdr:nvSpPr>
      <xdr:spPr>
        <a:xfrm>
          <a:off x="18980227" y="103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82" name="n_2aveValue【学校施設】&#10;一人当たり面積">
          <a:extLst>
            <a:ext uri="{FF2B5EF4-FFF2-40B4-BE49-F238E27FC236}">
              <a16:creationId xmlns:a16="http://schemas.microsoft.com/office/drawing/2014/main" id="{00000000-0008-0000-0E00-000046020000}"/>
            </a:ext>
          </a:extLst>
        </xdr:cNvPr>
        <xdr:cNvSpPr txBox="1"/>
      </xdr:nvSpPr>
      <xdr:spPr>
        <a:xfrm>
          <a:off x="18180127"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583" name="n_3aveValue【学校施設】&#10;一人当たり面積">
          <a:extLst>
            <a:ext uri="{FF2B5EF4-FFF2-40B4-BE49-F238E27FC236}">
              <a16:creationId xmlns:a16="http://schemas.microsoft.com/office/drawing/2014/main" id="{00000000-0008-0000-0E00-000047020000}"/>
            </a:ext>
          </a:extLst>
        </xdr:cNvPr>
        <xdr:cNvSpPr txBox="1"/>
      </xdr:nvSpPr>
      <xdr:spPr>
        <a:xfrm>
          <a:off x="17386377" y="104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584" name="n_4aveValue【学校施設】&#10;一人当たり面積">
          <a:extLst>
            <a:ext uri="{FF2B5EF4-FFF2-40B4-BE49-F238E27FC236}">
              <a16:creationId xmlns:a16="http://schemas.microsoft.com/office/drawing/2014/main" id="{00000000-0008-0000-0E00-000048020000}"/>
            </a:ext>
          </a:extLst>
        </xdr:cNvPr>
        <xdr:cNvSpPr txBox="1"/>
      </xdr:nvSpPr>
      <xdr:spPr>
        <a:xfrm>
          <a:off x="1659262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24427</xdr:rowOff>
    </xdr:from>
    <xdr:ext cx="469744" cy="259045"/>
    <xdr:sp macro="" textlink="">
      <xdr:nvSpPr>
        <xdr:cNvPr id="585" name="n_1mainValue【学校施設】&#10;一人当たり面積">
          <a:extLst>
            <a:ext uri="{FF2B5EF4-FFF2-40B4-BE49-F238E27FC236}">
              <a16:creationId xmlns:a16="http://schemas.microsoft.com/office/drawing/2014/main" id="{00000000-0008-0000-0E00-000049020000}"/>
            </a:ext>
          </a:extLst>
        </xdr:cNvPr>
        <xdr:cNvSpPr txBox="1"/>
      </xdr:nvSpPr>
      <xdr:spPr>
        <a:xfrm>
          <a:off x="18980227" y="99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22420</xdr:rowOff>
    </xdr:from>
    <xdr:ext cx="469744" cy="259045"/>
    <xdr:sp macro="" textlink="">
      <xdr:nvSpPr>
        <xdr:cNvPr id="586" name="n_2mainValue【学校施設】&#10;一人当たり面積">
          <a:extLst>
            <a:ext uri="{FF2B5EF4-FFF2-40B4-BE49-F238E27FC236}">
              <a16:creationId xmlns:a16="http://schemas.microsoft.com/office/drawing/2014/main" id="{00000000-0008-0000-0E00-00004A020000}"/>
            </a:ext>
          </a:extLst>
        </xdr:cNvPr>
        <xdr:cNvSpPr txBox="1"/>
      </xdr:nvSpPr>
      <xdr:spPr>
        <a:xfrm>
          <a:off x="18180127" y="104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134383</xdr:rowOff>
    </xdr:from>
    <xdr:ext cx="469744" cy="259045"/>
    <xdr:sp macro="" textlink="">
      <xdr:nvSpPr>
        <xdr:cNvPr id="587" name="n_3mainValue【学校施設】&#10;一人当たり面積">
          <a:extLst>
            <a:ext uri="{FF2B5EF4-FFF2-40B4-BE49-F238E27FC236}">
              <a16:creationId xmlns:a16="http://schemas.microsoft.com/office/drawing/2014/main" id="{00000000-0008-0000-0E00-00004B020000}"/>
            </a:ext>
          </a:extLst>
        </xdr:cNvPr>
        <xdr:cNvSpPr txBox="1"/>
      </xdr:nvSpPr>
      <xdr:spPr>
        <a:xfrm>
          <a:off x="17386377" y="1004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a:extLst>
            <a:ext uri="{FF2B5EF4-FFF2-40B4-BE49-F238E27FC236}">
              <a16:creationId xmlns:a16="http://schemas.microsoft.com/office/drawing/2014/main" id="{00000000-0008-0000-0E00-000073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4699614" y="166744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9" name="【公民館】&#10;有形固定資産減価償却率最小値テキスト">
          <a:extLst>
            <a:ext uri="{FF2B5EF4-FFF2-40B4-BE49-F238E27FC236}">
              <a16:creationId xmlns:a16="http://schemas.microsoft.com/office/drawing/2014/main" id="{00000000-0008-0000-0E00-000075020000}"/>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31" name="【公民館】&#10;有形固定資産減価償却率最大値テキスト">
          <a:extLst>
            <a:ext uri="{FF2B5EF4-FFF2-40B4-BE49-F238E27FC236}">
              <a16:creationId xmlns:a16="http://schemas.microsoft.com/office/drawing/2014/main" id="{00000000-0008-0000-0E00-000077020000}"/>
            </a:ext>
          </a:extLst>
        </xdr:cNvPr>
        <xdr:cNvSpPr txBox="1"/>
      </xdr:nvSpPr>
      <xdr:spPr>
        <a:xfrm>
          <a:off x="14738350" y="1644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4611350" y="16674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33" name="【公民館】&#10;有形固定資産減価償却率平均値テキスト">
          <a:extLst>
            <a:ext uri="{FF2B5EF4-FFF2-40B4-BE49-F238E27FC236}">
              <a16:creationId xmlns:a16="http://schemas.microsoft.com/office/drawing/2014/main" id="{00000000-0008-0000-0E00-000079020000}"/>
            </a:ext>
          </a:extLst>
        </xdr:cNvPr>
        <xdr:cNvSpPr txBox="1"/>
      </xdr:nvSpPr>
      <xdr:spPr>
        <a:xfrm>
          <a:off x="14738350" y="1741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649450" y="174332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88745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0937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299950" y="1738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148715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4649450" y="171608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645" name="【公民館】&#10;有形固定資産減価償却率該当値テキスト">
          <a:extLst>
            <a:ext uri="{FF2B5EF4-FFF2-40B4-BE49-F238E27FC236}">
              <a16:creationId xmlns:a16="http://schemas.microsoft.com/office/drawing/2014/main" id="{00000000-0008-0000-0E00-000085020000}"/>
            </a:ext>
          </a:extLst>
        </xdr:cNvPr>
        <xdr:cNvSpPr txBox="1"/>
      </xdr:nvSpPr>
      <xdr:spPr>
        <a:xfrm>
          <a:off x="14738350"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388745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123825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3938250" y="1717167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093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57150</xdr:rowOff>
    </xdr:from>
    <xdr:to>
      <xdr:col>81</xdr:col>
      <xdr:colOff>50800</xdr:colOff>
      <xdr:row>103</xdr:row>
      <xdr:rowOff>83820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144500" y="1714500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299950" y="169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114300</xdr:rowOff>
    </xdr:from>
    <xdr:to>
      <xdr:col>76</xdr:col>
      <xdr:colOff>114300</xdr:colOff>
      <xdr:row>103</xdr:row>
      <xdr:rowOff>57150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344400" y="170307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52" name="n_1aveValue【公民館】&#10;有形固定資産減価償却率">
          <a:extLst>
            <a:ext uri="{FF2B5EF4-FFF2-40B4-BE49-F238E27FC236}">
              <a16:creationId xmlns:a16="http://schemas.microsoft.com/office/drawing/2014/main" id="{00000000-0008-0000-0E00-00008C020000}"/>
            </a:ext>
          </a:extLst>
        </xdr:cNvPr>
        <xdr:cNvSpPr txBox="1"/>
      </xdr:nvSpPr>
      <xdr:spPr>
        <a:xfrm>
          <a:off x="13742044" y="1752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53" name="n_2aveValue【公民館】&#10;有形固定資産減価償却率">
          <a:extLst>
            <a:ext uri="{FF2B5EF4-FFF2-40B4-BE49-F238E27FC236}">
              <a16:creationId xmlns:a16="http://schemas.microsoft.com/office/drawing/2014/main" id="{00000000-0008-0000-0E00-00008D020000}"/>
            </a:ext>
          </a:extLst>
        </xdr:cNvPr>
        <xdr:cNvSpPr txBox="1"/>
      </xdr:nvSpPr>
      <xdr:spPr>
        <a:xfrm>
          <a:off x="1296099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54" name="n_3aveValue【公民館】&#10;有形固定資産減価償却率">
          <a:extLst>
            <a:ext uri="{FF2B5EF4-FFF2-40B4-BE49-F238E27FC236}">
              <a16:creationId xmlns:a16="http://schemas.microsoft.com/office/drawing/2014/main" id="{00000000-0008-0000-0E00-00008E020000}"/>
            </a:ext>
          </a:extLst>
        </xdr:cNvPr>
        <xdr:cNvSpPr txBox="1"/>
      </xdr:nvSpPr>
      <xdr:spPr>
        <a:xfrm>
          <a:off x="121672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55" name="n_4aveValue【公民館】&#10;有形固定資産減価償却率">
          <a:extLst>
            <a:ext uri="{FF2B5EF4-FFF2-40B4-BE49-F238E27FC236}">
              <a16:creationId xmlns:a16="http://schemas.microsoft.com/office/drawing/2014/main" id="{00000000-0008-0000-0E00-00008F020000}"/>
            </a:ext>
          </a:extLst>
        </xdr:cNvPr>
        <xdr:cNvSpPr txBox="1"/>
      </xdr:nvSpPr>
      <xdr:spPr>
        <a:xfrm>
          <a:off x="113544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56" name="n_1mainValue【公民館】&#10;有形固定資産減価償却率">
          <a:extLst>
            <a:ext uri="{FF2B5EF4-FFF2-40B4-BE49-F238E27FC236}">
              <a16:creationId xmlns:a16="http://schemas.microsoft.com/office/drawing/2014/main" id="{00000000-0008-0000-0E00-000090020000}"/>
            </a:ext>
          </a:extLst>
        </xdr:cNvPr>
        <xdr:cNvSpPr txBox="1"/>
      </xdr:nvSpPr>
      <xdr:spPr>
        <a:xfrm>
          <a:off x="13742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657" name="n_2mainValue【公民館】&#10;有形固定資産減価償却率">
          <a:extLst>
            <a:ext uri="{FF2B5EF4-FFF2-40B4-BE49-F238E27FC236}">
              <a16:creationId xmlns:a16="http://schemas.microsoft.com/office/drawing/2014/main" id="{00000000-0008-0000-0E00-000091020000}"/>
            </a:ext>
          </a:extLst>
        </xdr:cNvPr>
        <xdr:cNvSpPr txBox="1"/>
      </xdr:nvSpPr>
      <xdr:spPr>
        <a:xfrm>
          <a:off x="1296099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658" name="n_3mainValue【公民館】&#10;有形固定資産減価償却率">
          <a:extLst>
            <a:ext uri="{FF2B5EF4-FFF2-40B4-BE49-F238E27FC236}">
              <a16:creationId xmlns:a16="http://schemas.microsoft.com/office/drawing/2014/main" id="{00000000-0008-0000-0E00-000092020000}"/>
            </a:ext>
          </a:extLst>
        </xdr:cNvPr>
        <xdr:cNvSpPr txBox="1"/>
      </xdr:nvSpPr>
      <xdr:spPr>
        <a:xfrm>
          <a:off x="121672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00000000-0008-0000-0E00-0000A9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19951064" y="167182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683" name="【公民館】&#10;一人当たり面積最小値テキスト">
          <a:extLst>
            <a:ext uri="{FF2B5EF4-FFF2-40B4-BE49-F238E27FC236}">
              <a16:creationId xmlns:a16="http://schemas.microsoft.com/office/drawing/2014/main" id="{00000000-0008-0000-0E00-0000AB020000}"/>
            </a:ext>
          </a:extLst>
        </xdr:cNvPr>
        <xdr:cNvSpPr txBox="1"/>
      </xdr:nvSpPr>
      <xdr:spPr>
        <a:xfrm>
          <a:off x="19989800" y="180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9881850" y="18075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85" name="【公民館】&#10;一人当たり面積最大値テキスト">
          <a:extLst>
            <a:ext uri="{FF2B5EF4-FFF2-40B4-BE49-F238E27FC236}">
              <a16:creationId xmlns:a16="http://schemas.microsoft.com/office/drawing/2014/main" id="{00000000-0008-0000-0E00-0000AD020000}"/>
            </a:ext>
          </a:extLst>
        </xdr:cNvPr>
        <xdr:cNvSpPr txBox="1"/>
      </xdr:nvSpPr>
      <xdr:spPr>
        <a:xfrm>
          <a:off x="1998980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988185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687" name="【公民館】&#10;一人当たり面積平均値テキスト">
          <a:extLst>
            <a:ext uri="{FF2B5EF4-FFF2-40B4-BE49-F238E27FC236}">
              <a16:creationId xmlns:a16="http://schemas.microsoft.com/office/drawing/2014/main" id="{00000000-0008-0000-0E00-0000AF020000}"/>
            </a:ext>
          </a:extLst>
        </xdr:cNvPr>
        <xdr:cNvSpPr txBox="1"/>
      </xdr:nvSpPr>
      <xdr:spPr>
        <a:xfrm>
          <a:off x="19989800" y="1786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99009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9157950" y="17889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8345150" y="178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7551400" y="178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6757650" y="17869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90742</xdr:rowOff>
    </xdr:from>
    <xdr:to>
      <xdr:col>116</xdr:col>
      <xdr:colOff>114300</xdr:colOff>
      <xdr:row>108</xdr:row>
      <xdr:rowOff>20892</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19900900" y="178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113619</xdr:rowOff>
    </xdr:from>
    <xdr:ext cx="469744" cy="259045"/>
    <xdr:sp macro="" textlink="">
      <xdr:nvSpPr>
        <xdr:cNvPr id="699" name="【公民館】&#10;一人当たり面積該当値テキスト">
          <a:extLst>
            <a:ext uri="{FF2B5EF4-FFF2-40B4-BE49-F238E27FC236}">
              <a16:creationId xmlns:a16="http://schemas.microsoft.com/office/drawing/2014/main" id="{00000000-0008-0000-0E00-0000BB020000}"/>
            </a:ext>
          </a:extLst>
        </xdr:cNvPr>
        <xdr:cNvSpPr txBox="1"/>
      </xdr:nvSpPr>
      <xdr:spPr>
        <a:xfrm>
          <a:off x="19989800" y="177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66357</xdr:rowOff>
    </xdr:from>
    <xdr:to>
      <xdr:col>112</xdr:col>
      <xdr:colOff>38100</xdr:colOff>
      <xdr:row>107</xdr:row>
      <xdr:rowOff>167957</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9157950" y="17840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117157</xdr:rowOff>
    </xdr:from>
    <xdr:to>
      <xdr:col>116</xdr:col>
      <xdr:colOff>63500</xdr:colOff>
      <xdr:row>107</xdr:row>
      <xdr:rowOff>141542</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9202400" y="17890807"/>
          <a:ext cx="7493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79883</xdr:rowOff>
    </xdr:from>
    <xdr:to>
      <xdr:col>107</xdr:col>
      <xdr:colOff>101600</xdr:colOff>
      <xdr:row>108</xdr:row>
      <xdr:rowOff>10033</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8345150" y="178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117157</xdr:rowOff>
    </xdr:from>
    <xdr:to>
      <xdr:col>111</xdr:col>
      <xdr:colOff>177800</xdr:colOff>
      <xdr:row>107</xdr:row>
      <xdr:rowOff>130683</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8395950" y="17890807"/>
          <a:ext cx="80645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115506</xdr:rowOff>
    </xdr:from>
    <xdr:to>
      <xdr:col>102</xdr:col>
      <xdr:colOff>165100</xdr:colOff>
      <xdr:row>108</xdr:row>
      <xdr:rowOff>45656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7551400" y="17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130683</xdr:rowOff>
    </xdr:from>
    <xdr:to>
      <xdr:col>107</xdr:col>
      <xdr:colOff>50800</xdr:colOff>
      <xdr:row>107</xdr:row>
      <xdr:rowOff>166306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7602200" y="17904333"/>
          <a:ext cx="79375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06" name="n_1aveValue【公民館】&#10;一人当たり面積">
          <a:extLst>
            <a:ext uri="{FF2B5EF4-FFF2-40B4-BE49-F238E27FC236}">
              <a16:creationId xmlns:a16="http://schemas.microsoft.com/office/drawing/2014/main" id="{00000000-0008-0000-0E00-0000C2020000}"/>
            </a:ext>
          </a:extLst>
        </xdr:cNvPr>
        <xdr:cNvSpPr txBox="1"/>
      </xdr:nvSpPr>
      <xdr:spPr>
        <a:xfrm>
          <a:off x="18980227" y="179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07" name="n_2aveValue【公民館】&#10;一人当たり面積">
          <a:extLst>
            <a:ext uri="{FF2B5EF4-FFF2-40B4-BE49-F238E27FC236}">
              <a16:creationId xmlns:a16="http://schemas.microsoft.com/office/drawing/2014/main" id="{00000000-0008-0000-0E00-0000C3020000}"/>
            </a:ext>
          </a:extLst>
        </xdr:cNvPr>
        <xdr:cNvSpPr txBox="1"/>
      </xdr:nvSpPr>
      <xdr:spPr>
        <a:xfrm>
          <a:off x="18180127" y="1797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708" name="n_3aveValue【公民館】&#10;一人当たり面積">
          <a:extLst>
            <a:ext uri="{FF2B5EF4-FFF2-40B4-BE49-F238E27FC236}">
              <a16:creationId xmlns:a16="http://schemas.microsoft.com/office/drawing/2014/main" id="{00000000-0008-0000-0E00-0000C4020000}"/>
            </a:ext>
          </a:extLst>
        </xdr:cNvPr>
        <xdr:cNvSpPr txBox="1"/>
      </xdr:nvSpPr>
      <xdr:spPr>
        <a:xfrm>
          <a:off x="17386377" y="176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709" name="n_4aveValue【公民館】&#10;一人当たり面積">
          <a:extLst>
            <a:ext uri="{FF2B5EF4-FFF2-40B4-BE49-F238E27FC236}">
              <a16:creationId xmlns:a16="http://schemas.microsoft.com/office/drawing/2014/main" id="{00000000-0008-0000-0E00-0000C5020000}"/>
            </a:ext>
          </a:extLst>
        </xdr:cNvPr>
        <xdr:cNvSpPr txBox="1"/>
      </xdr:nvSpPr>
      <xdr:spPr>
        <a:xfrm>
          <a:off x="1659262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13034</xdr:rowOff>
    </xdr:from>
    <xdr:ext cx="469744" cy="259045"/>
    <xdr:sp macro="" textlink="">
      <xdr:nvSpPr>
        <xdr:cNvPr id="710" name="n_1mainValue【公民館】&#10;一人当たり面積">
          <a:extLst>
            <a:ext uri="{FF2B5EF4-FFF2-40B4-BE49-F238E27FC236}">
              <a16:creationId xmlns:a16="http://schemas.microsoft.com/office/drawing/2014/main" id="{00000000-0008-0000-0E00-0000C6020000}"/>
            </a:ext>
          </a:extLst>
        </xdr:cNvPr>
        <xdr:cNvSpPr txBox="1"/>
      </xdr:nvSpPr>
      <xdr:spPr>
        <a:xfrm>
          <a:off x="18980227" y="1761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26560</xdr:rowOff>
    </xdr:from>
    <xdr:ext cx="469744" cy="259045"/>
    <xdr:sp macro="" textlink="">
      <xdr:nvSpPr>
        <xdr:cNvPr id="711" name="n_2mainValue【公民館】&#10;一人当たり面積">
          <a:extLst>
            <a:ext uri="{FF2B5EF4-FFF2-40B4-BE49-F238E27FC236}">
              <a16:creationId xmlns:a16="http://schemas.microsoft.com/office/drawing/2014/main" id="{00000000-0008-0000-0E00-0000C7020000}"/>
            </a:ext>
          </a:extLst>
        </xdr:cNvPr>
        <xdr:cNvSpPr txBox="1"/>
      </xdr:nvSpPr>
      <xdr:spPr>
        <a:xfrm>
          <a:off x="18180127" y="176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36783</xdr:rowOff>
    </xdr:from>
    <xdr:ext cx="469744" cy="259045"/>
    <xdr:sp macro="" textlink="">
      <xdr:nvSpPr>
        <xdr:cNvPr id="712" name="n_3mainValue【公民館】&#10;一人当たり面積">
          <a:extLst>
            <a:ext uri="{FF2B5EF4-FFF2-40B4-BE49-F238E27FC236}">
              <a16:creationId xmlns:a16="http://schemas.microsoft.com/office/drawing/2014/main" id="{00000000-0008-0000-0E00-0000C8020000}"/>
            </a:ext>
          </a:extLst>
        </xdr:cNvPr>
        <xdr:cNvSpPr txBox="1"/>
      </xdr:nvSpPr>
      <xdr:spPr>
        <a:xfrm>
          <a:off x="17386377" y="1798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学校施設については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一部校舎の</a:t>
          </a:r>
          <a:r>
            <a:rPr kumimoji="1" lang="ja-JP" altLang="ja-JP" sz="1100">
              <a:solidFill>
                <a:sysClr val="windowText" lastClr="000000"/>
              </a:solidFill>
              <a:effectLst/>
              <a:latin typeface="+mn-lt"/>
              <a:ea typeface="+mn-ea"/>
              <a:cs typeface="+mn-cs"/>
            </a:rPr>
            <a:t>建替えや</a:t>
          </a:r>
          <a:r>
            <a:rPr kumimoji="1" lang="ja-JP" altLang="en-US" sz="1100">
              <a:solidFill>
                <a:sysClr val="windowText" lastClr="000000"/>
              </a:solidFill>
              <a:effectLst/>
              <a:latin typeface="+mn-lt"/>
              <a:ea typeface="+mn-ea"/>
              <a:cs typeface="+mn-cs"/>
            </a:rPr>
            <a:t>耐震補強工事を</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しているが</a:t>
          </a:r>
          <a:r>
            <a:rPr kumimoji="1" lang="ja-JP" altLang="ja-JP" sz="1100">
              <a:solidFill>
                <a:sysClr val="windowText" lastClr="000000"/>
              </a:solidFill>
              <a:effectLst/>
              <a:latin typeface="+mn-lt"/>
              <a:ea typeface="+mn-ea"/>
              <a:cs typeface="+mn-cs"/>
            </a:rPr>
            <a:t>、類似団体内平均値を上回っており、早急な対応が必要です。</a:t>
          </a:r>
          <a:endParaRPr lang="ja-JP" altLang="ja-JP">
            <a:solidFill>
              <a:sysClr val="windowText" lastClr="000000"/>
            </a:solidFill>
            <a:effectLst/>
          </a:endParaRPr>
        </a:p>
        <a:p>
          <a:r>
            <a:rPr kumimoji="1" lang="ja-JP" altLang="ja-JP" sz="1100">
              <a:solidFill>
                <a:schemeClr val="dk1"/>
              </a:solidFill>
              <a:effectLst/>
              <a:latin typeface="+mn-lt"/>
              <a:ea typeface="+mn-ea"/>
              <a:cs typeface="+mn-cs"/>
            </a:rPr>
            <a:t>公営住宅については、施設改修に伴い、有形固定資産減価償却率は減少しましたが、その他施設に関しては減価償却率は上昇傾向にあり、</a:t>
          </a:r>
          <a:endParaRPr lang="ja-JP" altLang="ja-JP" sz="1400">
            <a:effectLst/>
          </a:endParaRPr>
        </a:p>
        <a:p>
          <a:r>
            <a:rPr kumimoji="1" lang="ja-JP" altLang="ja-JP" sz="1100">
              <a:solidFill>
                <a:schemeClr val="dk1"/>
              </a:solidFill>
              <a:effectLst/>
              <a:latin typeface="+mn-lt"/>
              <a:ea typeface="+mn-ea"/>
              <a:cs typeface="+mn-cs"/>
            </a:rPr>
            <a:t>各施設分類も徐々に老朽化が進んでいますので、公共施設等総合管理計画を改訂し、施設の老朽化対策及び適正な維持管理に取り組んでいきます。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
1,073
571.41
2,710,056
2,656,707
52,229
1,788,766
2,828,784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177665" y="9294404"/>
          <a:ext cx="0" cy="14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2164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12750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84550" y="100427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71750" y="10065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780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84250" y="1008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1275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2164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84550" y="10652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429000" y="107033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7175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622550" y="107033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780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828800" y="107033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239144" y="98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439044" y="984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64529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851544" y="987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2068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4067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61297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9429115" y="9147810"/>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9467850" y="106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359900" y="10647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9467850" y="89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359900" y="9147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9467850" y="1024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398000" y="10394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36000" y="10402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42250" y="1039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029450" y="10393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235700" y="1040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17208</xdr:rowOff>
    </xdr:from>
    <xdr:to>
      <xdr:col>55</xdr:col>
      <xdr:colOff>50800</xdr:colOff>
      <xdr:row>64</xdr:row>
      <xdr:rowOff>118808</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9398000" y="10589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103585</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9467850" y="105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16066</xdr:rowOff>
    </xdr:from>
    <xdr:to>
      <xdr:col>50</xdr:col>
      <xdr:colOff>165100</xdr:colOff>
      <xdr:row>64</xdr:row>
      <xdr:rowOff>117666</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8636000" y="105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66866</xdr:rowOff>
    </xdr:from>
    <xdr:to>
      <xdr:col>55</xdr:col>
      <xdr:colOff>0</xdr:colOff>
      <xdr:row>64</xdr:row>
      <xdr:rowOff>68008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8686800" y="10639616"/>
          <a:ext cx="7429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16637</xdr:rowOff>
    </xdr:from>
    <xdr:to>
      <xdr:col>46</xdr:col>
      <xdr:colOff>38100</xdr:colOff>
      <xdr:row>64</xdr:row>
      <xdr:rowOff>118237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7842250" y="10589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66866</xdr:rowOff>
    </xdr:from>
    <xdr:to>
      <xdr:col>50</xdr:col>
      <xdr:colOff>114300</xdr:colOff>
      <xdr:row>64</xdr:row>
      <xdr:rowOff>67437</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7886700" y="10639616"/>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18352</xdr:rowOff>
    </xdr:from>
    <xdr:to>
      <xdr:col>41</xdr:col>
      <xdr:colOff>101600</xdr:colOff>
      <xdr:row>64</xdr:row>
      <xdr:rowOff>119952</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02945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67437</xdr:rowOff>
    </xdr:from>
    <xdr:to>
      <xdr:col>45</xdr:col>
      <xdr:colOff>177800</xdr:colOff>
      <xdr:row>64</xdr:row>
      <xdr:rowOff>69152</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080250" y="10640187"/>
          <a:ext cx="8064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2" name="n_1aveValue【体育館・プール】&#10;一人当たり面積">
          <a:extLst>
            <a:ext uri="{FF2B5EF4-FFF2-40B4-BE49-F238E27FC236}">
              <a16:creationId xmlns:a16="http://schemas.microsoft.com/office/drawing/2014/main" id="{00000000-0008-0000-0F00-000098000000}"/>
            </a:ext>
          </a:extLst>
        </xdr:cNvPr>
        <xdr:cNvSpPr txBox="1"/>
      </xdr:nvSpPr>
      <xdr:spPr>
        <a:xfrm>
          <a:off x="845827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3" name="n_2aveValue【体育館・プール】&#10;一人当たり面積">
          <a:extLst>
            <a:ext uri="{FF2B5EF4-FFF2-40B4-BE49-F238E27FC236}">
              <a16:creationId xmlns:a16="http://schemas.microsoft.com/office/drawing/2014/main" id="{00000000-0008-0000-0F00-000099000000}"/>
            </a:ext>
          </a:extLst>
        </xdr:cNvPr>
        <xdr:cNvSpPr txBox="1"/>
      </xdr:nvSpPr>
      <xdr:spPr>
        <a:xfrm>
          <a:off x="76772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54" name="n_3aveValue【体育館・プール】&#10;一人当たり面積">
          <a:extLst>
            <a:ext uri="{FF2B5EF4-FFF2-40B4-BE49-F238E27FC236}">
              <a16:creationId xmlns:a16="http://schemas.microsoft.com/office/drawing/2014/main" id="{00000000-0008-0000-0F00-00009A000000}"/>
            </a:ext>
          </a:extLst>
        </xdr:cNvPr>
        <xdr:cNvSpPr txBox="1"/>
      </xdr:nvSpPr>
      <xdr:spPr>
        <a:xfrm>
          <a:off x="6864427"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5" name="n_4aveValue【体育館・プール】&#10;一人当たり面積">
          <a:extLst>
            <a:ext uri="{FF2B5EF4-FFF2-40B4-BE49-F238E27FC236}">
              <a16:creationId xmlns:a16="http://schemas.microsoft.com/office/drawing/2014/main" id="{00000000-0008-0000-0F00-00009B000000}"/>
            </a:ext>
          </a:extLst>
        </xdr:cNvPr>
        <xdr:cNvSpPr txBox="1"/>
      </xdr:nvSpPr>
      <xdr:spPr>
        <a:xfrm>
          <a:off x="6070677" y="101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108793</xdr:rowOff>
    </xdr:from>
    <xdr:ext cx="469744" cy="259045"/>
    <xdr:sp macro="" textlink="">
      <xdr:nvSpPr>
        <xdr:cNvPr id="156" name="n_1mainValue【体育館・プール】&#10;一人当たり面積">
          <a:extLst>
            <a:ext uri="{FF2B5EF4-FFF2-40B4-BE49-F238E27FC236}">
              <a16:creationId xmlns:a16="http://schemas.microsoft.com/office/drawing/2014/main" id="{00000000-0008-0000-0F00-00009C000000}"/>
            </a:ext>
          </a:extLst>
        </xdr:cNvPr>
        <xdr:cNvSpPr txBox="1"/>
      </xdr:nvSpPr>
      <xdr:spPr>
        <a:xfrm>
          <a:off x="845827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109364</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F00-00009D000000}"/>
            </a:ext>
          </a:extLst>
        </xdr:cNvPr>
        <xdr:cNvSpPr txBox="1"/>
      </xdr:nvSpPr>
      <xdr:spPr>
        <a:xfrm>
          <a:off x="76772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111079</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F00-00009E000000}"/>
            </a:ext>
          </a:extLst>
        </xdr:cNvPr>
        <xdr:cNvSpPr txBox="1"/>
      </xdr:nvSpPr>
      <xdr:spPr>
        <a:xfrm>
          <a:off x="68644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F00-0000B7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4177665" y="12853488"/>
          <a:ext cx="0" cy="151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0000000-0008-0000-0F00-0000B900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87" name="【福祉施設】&#10;有形固定資産減価償却率最大値テキスト">
          <a:extLst>
            <a:ext uri="{FF2B5EF4-FFF2-40B4-BE49-F238E27FC236}">
              <a16:creationId xmlns:a16="http://schemas.microsoft.com/office/drawing/2014/main" id="{00000000-0008-0000-0F00-0000BB000000}"/>
            </a:ext>
          </a:extLst>
        </xdr:cNvPr>
        <xdr:cNvSpPr txBox="1"/>
      </xdr:nvSpPr>
      <xdr:spPr>
        <a:xfrm>
          <a:off x="4216400" y="12635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108450" y="12853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F00-0000BD000000}"/>
            </a:ext>
          </a:extLst>
        </xdr:cNvPr>
        <xdr:cNvSpPr txBox="1"/>
      </xdr:nvSpPr>
      <xdr:spPr>
        <a:xfrm>
          <a:off x="4216400" y="13640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3384550" y="13621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2571750" y="1355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177800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984250" y="1343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99968</xdr:rowOff>
    </xdr:from>
    <xdr:to>
      <xdr:col>24</xdr:col>
      <xdr:colOff>114300</xdr:colOff>
      <xdr:row>79</xdr:row>
      <xdr:rowOff>30118</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4127500" y="12984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122845</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F00-0000C9000000}"/>
            </a:ext>
          </a:extLst>
        </xdr:cNvPr>
        <xdr:cNvSpPr txBox="1"/>
      </xdr:nvSpPr>
      <xdr:spPr>
        <a:xfrm>
          <a:off x="4216400" y="1284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3384550" y="133812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150768</xdr:rowOff>
    </xdr:from>
    <xdr:to>
      <xdr:col>24</xdr:col>
      <xdr:colOff>63500</xdr:colOff>
      <xdr:row>81</xdr:row>
      <xdr:rowOff>46264</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3429000" y="13034918"/>
          <a:ext cx="749300" cy="3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2571750" y="13348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46264</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2622550" y="133930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36286</xdr:rowOff>
    </xdr:from>
    <xdr:to>
      <xdr:col>10</xdr:col>
      <xdr:colOff>165100</xdr:colOff>
      <xdr:row>80</xdr:row>
      <xdr:rowOff>137886</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1778000" y="132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87086</xdr:rowOff>
    </xdr:from>
    <xdr:to>
      <xdr:col>15</xdr:col>
      <xdr:colOff>50800</xdr:colOff>
      <xdr:row>81</xdr:row>
      <xdr:rowOff>13607</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828800" y="13301436"/>
          <a:ext cx="79375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08" name="n_1aveValue【福祉施設】&#10;有形固定資産減価償却率">
          <a:extLst>
            <a:ext uri="{FF2B5EF4-FFF2-40B4-BE49-F238E27FC236}">
              <a16:creationId xmlns:a16="http://schemas.microsoft.com/office/drawing/2014/main" id="{00000000-0008-0000-0F00-0000D0000000}"/>
            </a:ext>
          </a:extLst>
        </xdr:cNvPr>
        <xdr:cNvSpPr txBox="1"/>
      </xdr:nvSpPr>
      <xdr:spPr>
        <a:xfrm>
          <a:off x="3239144" y="1370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09" name="n_2aveValue【福祉施設】&#10;有形固定資産減価償却率">
          <a:extLst>
            <a:ext uri="{FF2B5EF4-FFF2-40B4-BE49-F238E27FC236}">
              <a16:creationId xmlns:a16="http://schemas.microsoft.com/office/drawing/2014/main" id="{00000000-0008-0000-0F00-0000D1000000}"/>
            </a:ext>
          </a:extLst>
        </xdr:cNvPr>
        <xdr:cNvSpPr txBox="1"/>
      </xdr:nvSpPr>
      <xdr:spPr>
        <a:xfrm>
          <a:off x="2439044" y="1365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3283</xdr:rowOff>
    </xdr:from>
    <xdr:ext cx="405111" cy="259045"/>
    <xdr:sp macro="" textlink="">
      <xdr:nvSpPr>
        <xdr:cNvPr id="210" name="n_3aveValue【福祉施設】&#10;有形固定資産減価償却率">
          <a:extLst>
            <a:ext uri="{FF2B5EF4-FFF2-40B4-BE49-F238E27FC236}">
              <a16:creationId xmlns:a16="http://schemas.microsoft.com/office/drawing/2014/main" id="{00000000-0008-0000-0F00-0000D2000000}"/>
            </a:ext>
          </a:extLst>
        </xdr:cNvPr>
        <xdr:cNvSpPr txBox="1"/>
      </xdr:nvSpPr>
      <xdr:spPr>
        <a:xfrm>
          <a:off x="1645294" y="135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1" name="n_4aveValue【福祉施設】&#10;有形固定資産減価償却率">
          <a:extLst>
            <a:ext uri="{FF2B5EF4-FFF2-40B4-BE49-F238E27FC236}">
              <a16:creationId xmlns:a16="http://schemas.microsoft.com/office/drawing/2014/main" id="{00000000-0008-0000-0F00-0000D3000000}"/>
            </a:ext>
          </a:extLst>
        </xdr:cNvPr>
        <xdr:cNvSpPr txBox="1"/>
      </xdr:nvSpPr>
      <xdr:spPr>
        <a:xfrm>
          <a:off x="85154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212" name="n_1mainValue【福祉施設】&#10;有形固定資産減価償却率">
          <a:extLst>
            <a:ext uri="{FF2B5EF4-FFF2-40B4-BE49-F238E27FC236}">
              <a16:creationId xmlns:a16="http://schemas.microsoft.com/office/drawing/2014/main" id="{00000000-0008-0000-0F00-0000D4000000}"/>
            </a:ext>
          </a:extLst>
        </xdr:cNvPr>
        <xdr:cNvSpPr txBox="1"/>
      </xdr:nvSpPr>
      <xdr:spPr>
        <a:xfrm>
          <a:off x="3239144" y="1316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13" name="n_2mainValue【福祉施設】&#10;有形固定資産減価償却率">
          <a:extLst>
            <a:ext uri="{FF2B5EF4-FFF2-40B4-BE49-F238E27FC236}">
              <a16:creationId xmlns:a16="http://schemas.microsoft.com/office/drawing/2014/main" id="{00000000-0008-0000-0F00-0000D5000000}"/>
            </a:ext>
          </a:extLst>
        </xdr:cNvPr>
        <xdr:cNvSpPr txBox="1"/>
      </xdr:nvSpPr>
      <xdr:spPr>
        <a:xfrm>
          <a:off x="2439044" y="131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154413</xdr:rowOff>
    </xdr:from>
    <xdr:ext cx="405111" cy="259045"/>
    <xdr:sp macro="" textlink="">
      <xdr:nvSpPr>
        <xdr:cNvPr id="214" name="n_3mainValue【福祉施設】&#10;有形固定資産減価償却率">
          <a:extLst>
            <a:ext uri="{FF2B5EF4-FFF2-40B4-BE49-F238E27FC236}">
              <a16:creationId xmlns:a16="http://schemas.microsoft.com/office/drawing/2014/main" id="{00000000-0008-0000-0F00-0000D6000000}"/>
            </a:ext>
          </a:extLst>
        </xdr:cNvPr>
        <xdr:cNvSpPr txBox="1"/>
      </xdr:nvSpPr>
      <xdr:spPr>
        <a:xfrm>
          <a:off x="1645294" y="130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00000000-0008-0000-0F00-0000EB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429115" y="12806984"/>
          <a:ext cx="0" cy="142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7" name="【福祉施設】&#10;一人当たり面積最小値テキスト">
          <a:extLst>
            <a:ext uri="{FF2B5EF4-FFF2-40B4-BE49-F238E27FC236}">
              <a16:creationId xmlns:a16="http://schemas.microsoft.com/office/drawing/2014/main" id="{00000000-0008-0000-0F00-0000ED000000}"/>
            </a:ext>
          </a:extLst>
        </xdr:cNvPr>
        <xdr:cNvSpPr txBox="1"/>
      </xdr:nvSpPr>
      <xdr:spPr>
        <a:xfrm>
          <a:off x="9467850" y="142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359900" y="14234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39" name="【福祉施設】&#10;一人当たり面積最大値テキスト">
          <a:extLst>
            <a:ext uri="{FF2B5EF4-FFF2-40B4-BE49-F238E27FC236}">
              <a16:creationId xmlns:a16="http://schemas.microsoft.com/office/drawing/2014/main" id="{00000000-0008-0000-0F00-0000EF000000}"/>
            </a:ext>
          </a:extLst>
        </xdr:cNvPr>
        <xdr:cNvSpPr txBox="1"/>
      </xdr:nvSpPr>
      <xdr:spPr>
        <a:xfrm>
          <a:off x="9467850" y="125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9359900" y="12806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41" name="【福祉施設】&#10;一人当たり面積平均値テキスト">
          <a:extLst>
            <a:ext uri="{FF2B5EF4-FFF2-40B4-BE49-F238E27FC236}">
              <a16:creationId xmlns:a16="http://schemas.microsoft.com/office/drawing/2014/main" id="{00000000-0008-0000-0F00-0000F1000000}"/>
            </a:ext>
          </a:extLst>
        </xdr:cNvPr>
        <xdr:cNvSpPr txBox="1"/>
      </xdr:nvSpPr>
      <xdr:spPr>
        <a:xfrm>
          <a:off x="9467850" y="1401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9398000" y="140348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8636000" y="1403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842250" y="14033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7029450" y="140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6235700" y="140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32792</xdr:rowOff>
    </xdr:from>
    <xdr:to>
      <xdr:col>55</xdr:col>
      <xdr:colOff>50800</xdr:colOff>
      <xdr:row>84</xdr:row>
      <xdr:rowOff>134392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398000" y="139075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55669</xdr:rowOff>
    </xdr:from>
    <xdr:ext cx="469744" cy="259045"/>
    <xdr:sp macro="" textlink="">
      <xdr:nvSpPr>
        <xdr:cNvPr id="253" name="【福祉施設】&#10;一人当たり面積該当値テキスト">
          <a:extLst>
            <a:ext uri="{FF2B5EF4-FFF2-40B4-BE49-F238E27FC236}">
              <a16:creationId xmlns:a16="http://schemas.microsoft.com/office/drawing/2014/main" id="{00000000-0008-0000-0F00-0000FD000000}"/>
            </a:ext>
          </a:extLst>
        </xdr:cNvPr>
        <xdr:cNvSpPr txBox="1"/>
      </xdr:nvSpPr>
      <xdr:spPr>
        <a:xfrm>
          <a:off x="9467850" y="137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36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83592</xdr:rowOff>
    </xdr:from>
    <xdr:to>
      <xdr:col>55</xdr:col>
      <xdr:colOff>0</xdr:colOff>
      <xdr:row>85</xdr:row>
      <xdr:rowOff>95250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686800" y="13958342"/>
          <a:ext cx="74295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51994</xdr:rowOff>
    </xdr:from>
    <xdr:to>
      <xdr:col>46</xdr:col>
      <xdr:colOff>38100</xdr:colOff>
      <xdr:row>85</xdr:row>
      <xdr:rowOff>153594</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42250" y="14091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102794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86700" y="14135100"/>
          <a:ext cx="8001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71653</xdr:rowOff>
    </xdr:from>
    <xdr:to>
      <xdr:col>41</xdr:col>
      <xdr:colOff>101600</xdr:colOff>
      <xdr:row>86</xdr:row>
      <xdr:rowOff>1803</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7029450" y="14111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102794</xdr:rowOff>
    </xdr:from>
    <xdr:to>
      <xdr:col>45</xdr:col>
      <xdr:colOff>177800</xdr:colOff>
      <xdr:row>85</xdr:row>
      <xdr:rowOff>122453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7080250" y="14142644"/>
          <a:ext cx="80645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60" name="n_1aveValue【福祉施設】&#10;一人当たり面積">
          <a:extLst>
            <a:ext uri="{FF2B5EF4-FFF2-40B4-BE49-F238E27FC236}">
              <a16:creationId xmlns:a16="http://schemas.microsoft.com/office/drawing/2014/main" id="{00000000-0008-0000-0F00-000004010000}"/>
            </a:ext>
          </a:extLst>
        </xdr:cNvPr>
        <xdr:cNvSpPr txBox="1"/>
      </xdr:nvSpPr>
      <xdr:spPr>
        <a:xfrm>
          <a:off x="8458277" y="138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61" name="n_2aveValue【福祉施設】&#10;一人当たり面積">
          <a:extLst>
            <a:ext uri="{FF2B5EF4-FFF2-40B4-BE49-F238E27FC236}">
              <a16:creationId xmlns:a16="http://schemas.microsoft.com/office/drawing/2014/main" id="{00000000-0008-0000-0F00-000005010000}"/>
            </a:ext>
          </a:extLst>
        </xdr:cNvPr>
        <xdr:cNvSpPr txBox="1"/>
      </xdr:nvSpPr>
      <xdr:spPr>
        <a:xfrm>
          <a:off x="76772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62" name="n_3aveValue【福祉施設】&#10;一人当たり面積">
          <a:extLst>
            <a:ext uri="{FF2B5EF4-FFF2-40B4-BE49-F238E27FC236}">
              <a16:creationId xmlns:a16="http://schemas.microsoft.com/office/drawing/2014/main" id="{00000000-0008-0000-0F00-000006010000}"/>
            </a:ext>
          </a:extLst>
        </xdr:cNvPr>
        <xdr:cNvSpPr txBox="1"/>
      </xdr:nvSpPr>
      <xdr:spPr>
        <a:xfrm>
          <a:off x="6864427" y="1382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63" name="n_4aveValue【福祉施設】&#10;一人当たり面積">
          <a:extLst>
            <a:ext uri="{FF2B5EF4-FFF2-40B4-BE49-F238E27FC236}">
              <a16:creationId xmlns:a16="http://schemas.microsoft.com/office/drawing/2014/main" id="{00000000-0008-0000-0F00-000007010000}"/>
            </a:ext>
          </a:extLst>
        </xdr:cNvPr>
        <xdr:cNvSpPr txBox="1"/>
      </xdr:nvSpPr>
      <xdr:spPr>
        <a:xfrm>
          <a:off x="6070677" y="1383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264" name="n_1mainValue【福祉施設】&#10;一人当たり面積">
          <a:extLst>
            <a:ext uri="{FF2B5EF4-FFF2-40B4-BE49-F238E27FC236}">
              <a16:creationId xmlns:a16="http://schemas.microsoft.com/office/drawing/2014/main" id="{00000000-0008-0000-0F00-000008010000}"/>
            </a:ext>
          </a:extLst>
        </xdr:cNvPr>
        <xdr:cNvSpPr txBox="1"/>
      </xdr:nvSpPr>
      <xdr:spPr>
        <a:xfrm>
          <a:off x="84582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144721</xdr:rowOff>
    </xdr:from>
    <xdr:ext cx="469744" cy="259045"/>
    <xdr:sp macro="" textlink="">
      <xdr:nvSpPr>
        <xdr:cNvPr id="265" name="n_2mainValue【福祉施設】&#10;一人当たり面積">
          <a:extLst>
            <a:ext uri="{FF2B5EF4-FFF2-40B4-BE49-F238E27FC236}">
              <a16:creationId xmlns:a16="http://schemas.microsoft.com/office/drawing/2014/main" id="{00000000-0008-0000-0F00-000009010000}"/>
            </a:ext>
          </a:extLst>
        </xdr:cNvPr>
        <xdr:cNvSpPr txBox="1"/>
      </xdr:nvSpPr>
      <xdr:spPr>
        <a:xfrm>
          <a:off x="7677227" y="1418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164380</xdr:rowOff>
    </xdr:from>
    <xdr:ext cx="469744" cy="259045"/>
    <xdr:sp macro="" textlink="">
      <xdr:nvSpPr>
        <xdr:cNvPr id="266" name="n_3mainValue【福祉施設】&#10;一人当たり面積">
          <a:extLst>
            <a:ext uri="{FF2B5EF4-FFF2-40B4-BE49-F238E27FC236}">
              <a16:creationId xmlns:a16="http://schemas.microsoft.com/office/drawing/2014/main" id="{00000000-0008-0000-0F00-00000A010000}"/>
            </a:ext>
          </a:extLst>
        </xdr:cNvPr>
        <xdr:cNvSpPr txBox="1"/>
      </xdr:nvSpPr>
      <xdr:spPr>
        <a:xfrm>
          <a:off x="6864427" y="142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00000000-0008-0000-0F00-000022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177665" y="16459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2" name="【市民会館】&#10;有形固定資産減価償却率最小値テキスト">
          <a:extLst>
            <a:ext uri="{FF2B5EF4-FFF2-40B4-BE49-F238E27FC236}">
              <a16:creationId xmlns:a16="http://schemas.microsoft.com/office/drawing/2014/main" id="{00000000-0008-0000-0F00-00002401000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294" name="【市民会館】&#10;有形固定資産減価償却率最大値テキスト">
          <a:extLst>
            <a:ext uri="{FF2B5EF4-FFF2-40B4-BE49-F238E27FC236}">
              <a16:creationId xmlns:a16="http://schemas.microsoft.com/office/drawing/2014/main" id="{00000000-0008-0000-0F00-000026010000}"/>
            </a:ext>
          </a:extLst>
        </xdr:cNvPr>
        <xdr:cNvSpPr txBox="1"/>
      </xdr:nvSpPr>
      <xdr:spPr>
        <a:xfrm>
          <a:off x="4216400"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10845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296" name="【市民会館】&#10;有形固定資産減価償却率平均値テキスト">
          <a:extLst>
            <a:ext uri="{FF2B5EF4-FFF2-40B4-BE49-F238E27FC236}">
              <a16:creationId xmlns:a16="http://schemas.microsoft.com/office/drawing/2014/main" id="{00000000-0008-0000-0F00-000028010000}"/>
            </a:ext>
          </a:extLst>
        </xdr:cNvPr>
        <xdr:cNvSpPr txBox="1"/>
      </xdr:nvSpPr>
      <xdr:spPr>
        <a:xfrm>
          <a:off x="4216400" y="17160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127500" y="1730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384550" y="17256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778000" y="171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984250" y="17157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61595</xdr:rowOff>
    </xdr:from>
    <xdr:to>
      <xdr:col>24</xdr:col>
      <xdr:colOff>114300</xdr:colOff>
      <xdr:row>108</xdr:row>
      <xdr:rowOff>163195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127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147972</xdr:rowOff>
    </xdr:from>
    <xdr:ext cx="405111" cy="259045"/>
    <xdr:sp macro="" textlink="">
      <xdr:nvSpPr>
        <xdr:cNvPr id="308" name="【市民会館】&#10;有形固定資産減価償却率該当値テキスト">
          <a:extLst>
            <a:ext uri="{FF2B5EF4-FFF2-40B4-BE49-F238E27FC236}">
              <a16:creationId xmlns:a16="http://schemas.microsoft.com/office/drawing/2014/main" id="{00000000-0008-0000-0F00-000034010000}"/>
            </a:ext>
          </a:extLst>
        </xdr:cNvPr>
        <xdr:cNvSpPr txBox="1"/>
      </xdr:nvSpPr>
      <xdr:spPr>
        <a:xfrm>
          <a:off x="4216400" y="1792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57786</xdr:rowOff>
    </xdr:from>
    <xdr:to>
      <xdr:col>20</xdr:col>
      <xdr:colOff>38100</xdr:colOff>
      <xdr:row>108</xdr:row>
      <xdr:rowOff>159386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384550" y="18002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108586</xdr:rowOff>
    </xdr:from>
    <xdr:to>
      <xdr:col>24</xdr:col>
      <xdr:colOff>63500</xdr:colOff>
      <xdr:row>108</xdr:row>
      <xdr:rowOff>112395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429000" y="18053686"/>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111125</xdr:rowOff>
    </xdr:from>
    <xdr:to>
      <xdr:col>15</xdr:col>
      <xdr:colOff>101600</xdr:colOff>
      <xdr:row>108</xdr:row>
      <xdr:rowOff>41275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57175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161925</xdr:rowOff>
    </xdr:from>
    <xdr:to>
      <xdr:col>19</xdr:col>
      <xdr:colOff>177800</xdr:colOff>
      <xdr:row>108</xdr:row>
      <xdr:rowOff>108586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622550" y="17935575"/>
          <a:ext cx="80645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76836</xdr:rowOff>
    </xdr:from>
    <xdr:to>
      <xdr:col>10</xdr:col>
      <xdr:colOff>165100</xdr:colOff>
      <xdr:row>107</xdr:row>
      <xdr:rowOff>6986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7780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127636</xdr:rowOff>
    </xdr:from>
    <xdr:to>
      <xdr:col>15</xdr:col>
      <xdr:colOff>50800</xdr:colOff>
      <xdr:row>107</xdr:row>
      <xdr:rowOff>161925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828800" y="17729836"/>
          <a:ext cx="79375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15" name="n_1aveValue【市民会館】&#10;有形固定資産減価償却率">
          <a:extLst>
            <a:ext uri="{FF2B5EF4-FFF2-40B4-BE49-F238E27FC236}">
              <a16:creationId xmlns:a16="http://schemas.microsoft.com/office/drawing/2014/main" id="{00000000-0008-0000-0F00-00003B010000}"/>
            </a:ext>
          </a:extLst>
        </xdr:cNvPr>
        <xdr:cNvSpPr txBox="1"/>
      </xdr:nvSpPr>
      <xdr:spPr>
        <a:xfrm>
          <a:off x="32391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16" name="n_2aveValue【市民会館】&#10;有形固定資産減価償却率">
          <a:extLst>
            <a:ext uri="{FF2B5EF4-FFF2-40B4-BE49-F238E27FC236}">
              <a16:creationId xmlns:a16="http://schemas.microsoft.com/office/drawing/2014/main" id="{00000000-0008-0000-0F00-00003C010000}"/>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17" name="n_3aveValue【市民会館】&#10;有形固定資産減価償却率">
          <a:extLst>
            <a:ext uri="{FF2B5EF4-FFF2-40B4-BE49-F238E27FC236}">
              <a16:creationId xmlns:a16="http://schemas.microsoft.com/office/drawing/2014/main" id="{00000000-0008-0000-0F00-00003D010000}"/>
            </a:ext>
          </a:extLst>
        </xdr:cNvPr>
        <xdr:cNvSpPr txBox="1"/>
      </xdr:nvSpPr>
      <xdr:spPr>
        <a:xfrm>
          <a:off x="164529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18" name="n_4aveValue【市民会館】&#10;有形固定資産減価償却率">
          <a:extLst>
            <a:ext uri="{FF2B5EF4-FFF2-40B4-BE49-F238E27FC236}">
              <a16:creationId xmlns:a16="http://schemas.microsoft.com/office/drawing/2014/main" id="{00000000-0008-0000-0F00-00003E010000}"/>
            </a:ext>
          </a:extLst>
        </xdr:cNvPr>
        <xdr:cNvSpPr txBox="1"/>
      </xdr:nvSpPr>
      <xdr:spPr>
        <a:xfrm>
          <a:off x="8515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150513</xdr:rowOff>
    </xdr:from>
    <xdr:ext cx="405111" cy="259045"/>
    <xdr:sp macro="" textlink="">
      <xdr:nvSpPr>
        <xdr:cNvPr id="319" name="n_1mainValue【市民会館】&#10;有形固定資産減価償却率">
          <a:extLst>
            <a:ext uri="{FF2B5EF4-FFF2-40B4-BE49-F238E27FC236}">
              <a16:creationId xmlns:a16="http://schemas.microsoft.com/office/drawing/2014/main" id="{00000000-0008-0000-0F00-00003F010000}"/>
            </a:ext>
          </a:extLst>
        </xdr:cNvPr>
        <xdr:cNvSpPr txBox="1"/>
      </xdr:nvSpPr>
      <xdr:spPr>
        <a:xfrm>
          <a:off x="32391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32402</xdr:rowOff>
    </xdr:from>
    <xdr:ext cx="405111" cy="259045"/>
    <xdr:sp macro="" textlink="">
      <xdr:nvSpPr>
        <xdr:cNvPr id="320" name="n_2mainValue【市民会館】&#10;有形固定資産減価償却率">
          <a:extLst>
            <a:ext uri="{FF2B5EF4-FFF2-40B4-BE49-F238E27FC236}">
              <a16:creationId xmlns:a16="http://schemas.microsoft.com/office/drawing/2014/main" id="{00000000-0008-0000-0F00-000040010000}"/>
            </a:ext>
          </a:extLst>
        </xdr:cNvPr>
        <xdr:cNvSpPr txBox="1"/>
      </xdr:nvSpPr>
      <xdr:spPr>
        <a:xfrm>
          <a:off x="2439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169563</xdr:rowOff>
    </xdr:from>
    <xdr:ext cx="405111" cy="259045"/>
    <xdr:sp macro="" textlink="">
      <xdr:nvSpPr>
        <xdr:cNvPr id="321" name="n_3mainValue【市民会館】&#10;有形固定資産減価償却率">
          <a:extLst>
            <a:ext uri="{FF2B5EF4-FFF2-40B4-BE49-F238E27FC236}">
              <a16:creationId xmlns:a16="http://schemas.microsoft.com/office/drawing/2014/main" id="{00000000-0008-0000-0F00-000041010000}"/>
            </a:ext>
          </a:extLst>
        </xdr:cNvPr>
        <xdr:cNvSpPr txBox="1"/>
      </xdr:nvSpPr>
      <xdr:spPr>
        <a:xfrm>
          <a:off x="164529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00000000-0008-0000-0F00-00005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429115" y="167182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46" name="【市民会館】&#10;一人当たり面積最小値テキスト">
          <a:extLst>
            <a:ext uri="{FF2B5EF4-FFF2-40B4-BE49-F238E27FC236}">
              <a16:creationId xmlns:a16="http://schemas.microsoft.com/office/drawing/2014/main" id="{00000000-0008-0000-0F00-00005A010000}"/>
            </a:ext>
          </a:extLst>
        </xdr:cNvPr>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48" name="【市民会館】&#10;一人当たり面積最大値テキスト">
          <a:extLst>
            <a:ext uri="{FF2B5EF4-FFF2-40B4-BE49-F238E27FC236}">
              <a16:creationId xmlns:a16="http://schemas.microsoft.com/office/drawing/2014/main" id="{00000000-0008-0000-0F00-00005C010000}"/>
            </a:ext>
          </a:extLst>
        </xdr:cNvPr>
        <xdr:cNvSpPr txBox="1"/>
      </xdr:nvSpPr>
      <xdr:spPr>
        <a:xfrm>
          <a:off x="946785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50" name="【市民会館】&#10;一人当たり面積平均値テキスト">
          <a:extLst>
            <a:ext uri="{FF2B5EF4-FFF2-40B4-BE49-F238E27FC236}">
              <a16:creationId xmlns:a16="http://schemas.microsoft.com/office/drawing/2014/main" id="{00000000-0008-0000-0F00-00005E010000}"/>
            </a:ext>
          </a:extLst>
        </xdr:cNvPr>
        <xdr:cNvSpPr txBox="1"/>
      </xdr:nvSpPr>
      <xdr:spPr>
        <a:xfrm>
          <a:off x="9467850" y="17717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398000" y="1773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36000" y="1775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42250" y="17730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02945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235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144272</xdr:rowOff>
    </xdr:from>
    <xdr:to>
      <xdr:col>55</xdr:col>
      <xdr:colOff>50800</xdr:colOff>
      <xdr:row>106</xdr:row>
      <xdr:rowOff>74422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398000" y="175750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167149</xdr:rowOff>
    </xdr:from>
    <xdr:ext cx="469744" cy="259045"/>
    <xdr:sp macro="" textlink="">
      <xdr:nvSpPr>
        <xdr:cNvPr id="362" name="【市民会館】&#10;一人当たり面積該当値テキスト">
          <a:extLst>
            <a:ext uri="{FF2B5EF4-FFF2-40B4-BE49-F238E27FC236}">
              <a16:creationId xmlns:a16="http://schemas.microsoft.com/office/drawing/2014/main" id="{00000000-0008-0000-0F00-00006A010000}"/>
            </a:ext>
          </a:extLst>
        </xdr:cNvPr>
        <xdr:cNvSpPr txBox="1"/>
      </xdr:nvSpPr>
      <xdr:spPr>
        <a:xfrm>
          <a:off x="9467850"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81026</xdr:rowOff>
    </xdr:from>
    <xdr:to>
      <xdr:col>50</xdr:col>
      <xdr:colOff>165100</xdr:colOff>
      <xdr:row>106</xdr:row>
      <xdr:rowOff>11176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36000" y="17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131826</xdr:rowOff>
    </xdr:from>
    <xdr:to>
      <xdr:col>55</xdr:col>
      <xdr:colOff>0</xdr:colOff>
      <xdr:row>106</xdr:row>
      <xdr:rowOff>23622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686800" y="17562576"/>
          <a:ext cx="74295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116839</xdr:rowOff>
    </xdr:from>
    <xdr:to>
      <xdr:col>46</xdr:col>
      <xdr:colOff>38100</xdr:colOff>
      <xdr:row>108</xdr:row>
      <xdr:rowOff>46989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42250" y="17890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131826</xdr:rowOff>
    </xdr:from>
    <xdr:to>
      <xdr:col>50</xdr:col>
      <xdr:colOff>114300</xdr:colOff>
      <xdr:row>107</xdr:row>
      <xdr:rowOff>167639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86700" y="17562576"/>
          <a:ext cx="800100" cy="3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28448</xdr:rowOff>
    </xdr:from>
    <xdr:to>
      <xdr:col>41</xdr:col>
      <xdr:colOff>101600</xdr:colOff>
      <xdr:row>108</xdr:row>
      <xdr:rowOff>130048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029450" y="179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167639</xdr:rowOff>
    </xdr:from>
    <xdr:to>
      <xdr:col>45</xdr:col>
      <xdr:colOff>177800</xdr:colOff>
      <xdr:row>108</xdr:row>
      <xdr:rowOff>79248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080250" y="17941289"/>
          <a:ext cx="80645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69" name="n_1aveValue【市民会館】&#10;一人当たり面積">
          <a:extLst>
            <a:ext uri="{FF2B5EF4-FFF2-40B4-BE49-F238E27FC236}">
              <a16:creationId xmlns:a16="http://schemas.microsoft.com/office/drawing/2014/main" id="{00000000-0008-0000-0F00-000071010000}"/>
            </a:ext>
          </a:extLst>
        </xdr:cNvPr>
        <xdr:cNvSpPr txBox="1"/>
      </xdr:nvSpPr>
      <xdr:spPr>
        <a:xfrm>
          <a:off x="8458277" y="1784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70" name="n_2aveValue【市民会館】&#10;一人当たり面積">
          <a:extLst>
            <a:ext uri="{FF2B5EF4-FFF2-40B4-BE49-F238E27FC236}">
              <a16:creationId xmlns:a16="http://schemas.microsoft.com/office/drawing/2014/main" id="{00000000-0008-0000-0F00-000072010000}"/>
            </a:ext>
          </a:extLst>
        </xdr:cNvPr>
        <xdr:cNvSpPr txBox="1"/>
      </xdr:nvSpPr>
      <xdr:spPr>
        <a:xfrm>
          <a:off x="7677227" y="175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371" name="n_3aveValue【市民会館】&#10;一人当たり面積">
          <a:extLst>
            <a:ext uri="{FF2B5EF4-FFF2-40B4-BE49-F238E27FC236}">
              <a16:creationId xmlns:a16="http://schemas.microsoft.com/office/drawing/2014/main" id="{00000000-0008-0000-0F00-000073010000}"/>
            </a:ext>
          </a:extLst>
        </xdr:cNvPr>
        <xdr:cNvSpPr txBox="1"/>
      </xdr:nvSpPr>
      <xdr:spPr>
        <a:xfrm>
          <a:off x="6864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372" name="n_4aveValue【市民会館】&#10;一人当たり面積">
          <a:extLst>
            <a:ext uri="{FF2B5EF4-FFF2-40B4-BE49-F238E27FC236}">
              <a16:creationId xmlns:a16="http://schemas.microsoft.com/office/drawing/2014/main" id="{00000000-0008-0000-0F00-000074010000}"/>
            </a:ext>
          </a:extLst>
        </xdr:cNvPr>
        <xdr:cNvSpPr txBox="1"/>
      </xdr:nvSpPr>
      <xdr:spPr>
        <a:xfrm>
          <a:off x="607067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27703</xdr:rowOff>
    </xdr:from>
    <xdr:ext cx="469744" cy="259045"/>
    <xdr:sp macro="" textlink="">
      <xdr:nvSpPr>
        <xdr:cNvPr id="373" name="n_1mainValue【市民会館】&#10;一人当たり面積">
          <a:extLst>
            <a:ext uri="{FF2B5EF4-FFF2-40B4-BE49-F238E27FC236}">
              <a16:creationId xmlns:a16="http://schemas.microsoft.com/office/drawing/2014/main" id="{00000000-0008-0000-0F00-000075010000}"/>
            </a:ext>
          </a:extLst>
        </xdr:cNvPr>
        <xdr:cNvSpPr txBox="1"/>
      </xdr:nvSpPr>
      <xdr:spPr>
        <a:xfrm>
          <a:off x="845827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38116</xdr:rowOff>
    </xdr:from>
    <xdr:ext cx="469744" cy="259045"/>
    <xdr:sp macro="" textlink="">
      <xdr:nvSpPr>
        <xdr:cNvPr id="374" name="n_2mainValue【市民会館】&#10;一人当たり面積">
          <a:extLst>
            <a:ext uri="{FF2B5EF4-FFF2-40B4-BE49-F238E27FC236}">
              <a16:creationId xmlns:a16="http://schemas.microsoft.com/office/drawing/2014/main" id="{00000000-0008-0000-0F00-000076010000}"/>
            </a:ext>
          </a:extLst>
        </xdr:cNvPr>
        <xdr:cNvSpPr txBox="1"/>
      </xdr:nvSpPr>
      <xdr:spPr>
        <a:xfrm>
          <a:off x="76772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121175</xdr:rowOff>
    </xdr:from>
    <xdr:ext cx="469744" cy="259045"/>
    <xdr:sp macro="" textlink="">
      <xdr:nvSpPr>
        <xdr:cNvPr id="375" name="n_3mainValue【市民会館】&#10;一人当たり面積">
          <a:extLst>
            <a:ext uri="{FF2B5EF4-FFF2-40B4-BE49-F238E27FC236}">
              <a16:creationId xmlns:a16="http://schemas.microsoft.com/office/drawing/2014/main" id="{00000000-0008-0000-0F00-000077010000}"/>
            </a:ext>
          </a:extLst>
        </xdr:cNvPr>
        <xdr:cNvSpPr txBox="1"/>
      </xdr:nvSpPr>
      <xdr:spPr>
        <a:xfrm>
          <a:off x="6864427" y="180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F00-000090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4699614" y="550635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00000000-0008-0000-0F00-000092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00000000-0008-0000-0F00-000094010000}"/>
            </a:ext>
          </a:extLst>
        </xdr:cNvPr>
        <xdr:cNvSpPr txBox="1"/>
      </xdr:nvSpPr>
      <xdr:spPr>
        <a:xfrm>
          <a:off x="14738350" y="5287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4611350" y="5506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F00-000096010000}"/>
            </a:ext>
          </a:extLst>
        </xdr:cNvPr>
        <xdr:cNvSpPr txBox="1"/>
      </xdr:nvSpPr>
      <xdr:spPr>
        <a:xfrm>
          <a:off x="14738350" y="617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4649450" y="62008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3887450" y="627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30937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2299950" y="62743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1487150" y="6251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115207</xdr:rowOff>
    </xdr:from>
    <xdr:to>
      <xdr:col>85</xdr:col>
      <xdr:colOff>177800</xdr:colOff>
      <xdr:row>34</xdr:row>
      <xdr:rowOff>45357</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4649450" y="5569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30134</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00000000-0008-0000-0F00-0000A2010000}"/>
            </a:ext>
          </a:extLst>
        </xdr:cNvPr>
        <xdr:cNvSpPr txBox="1"/>
      </xdr:nvSpPr>
      <xdr:spPr>
        <a:xfrm>
          <a:off x="14738350" y="548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7439</xdr:rowOff>
    </xdr:from>
    <xdr:to>
      <xdr:col>81</xdr:col>
      <xdr:colOff>101600</xdr:colOff>
      <xdr:row>33</xdr:row>
      <xdr:rowOff>109039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3887450" y="54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58239</xdr:rowOff>
    </xdr:from>
    <xdr:to>
      <xdr:col>85</xdr:col>
      <xdr:colOff>127000</xdr:colOff>
      <xdr:row>33</xdr:row>
      <xdr:rowOff>166007</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3938250" y="5512889"/>
          <a:ext cx="762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3093700" y="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58239</xdr:rowOff>
    </xdr:from>
    <xdr:to>
      <xdr:col>81</xdr:col>
      <xdr:colOff>50800</xdr:colOff>
      <xdr:row>41</xdr:row>
      <xdr:rowOff>85997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3144500" y="5512889"/>
          <a:ext cx="793750" cy="13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2299950" y="6655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41</xdr:row>
      <xdr:rowOff>85997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344400" y="6706144"/>
          <a:ext cx="800100" cy="15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3742044" y="637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2960994" y="606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21672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13544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125566</xdr:rowOff>
    </xdr:from>
    <xdr:ext cx="340478" cy="259045"/>
    <xdr:sp macro="" textlink="">
      <xdr:nvSpPr>
        <xdr:cNvPr id="429" name="n_1main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3774361" y="525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296099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00000000-0008-0000-0F00-0000AF010000}"/>
            </a:ext>
          </a:extLst>
        </xdr:cNvPr>
        <xdr:cNvSpPr txBox="1"/>
      </xdr:nvSpPr>
      <xdr:spPr>
        <a:xfrm>
          <a:off x="12167244" y="67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F00-0000C4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9951064" y="5534689"/>
          <a:ext cx="0" cy="1372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F00-0000C6010000}"/>
            </a:ext>
          </a:extLst>
        </xdr:cNvPr>
        <xdr:cNvSpPr txBox="1"/>
      </xdr:nvSpPr>
      <xdr:spPr>
        <a:xfrm>
          <a:off x="19989800" y="69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9881850" y="6907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F00-0000C8010000}"/>
            </a:ext>
          </a:extLst>
        </xdr:cNvPr>
        <xdr:cNvSpPr txBox="1"/>
      </xdr:nvSpPr>
      <xdr:spPr>
        <a:xfrm>
          <a:off x="19989800" y="5316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9881850" y="5534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F00-0000CA010000}"/>
            </a:ext>
          </a:extLst>
        </xdr:cNvPr>
        <xdr:cNvSpPr txBox="1"/>
      </xdr:nvSpPr>
      <xdr:spPr>
        <a:xfrm>
          <a:off x="19989800" y="6591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9900900" y="673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9157950" y="6746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8345150" y="672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7551400" y="674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6757650" y="674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167014</xdr:rowOff>
    </xdr:from>
    <xdr:to>
      <xdr:col>116</xdr:col>
      <xdr:colOff>114300</xdr:colOff>
      <xdr:row>41</xdr:row>
      <xdr:rowOff>97164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9900900" y="6777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00000000-0008-0000-0F00-0000D6010000}"/>
            </a:ext>
          </a:extLst>
        </xdr:cNvPr>
        <xdr:cNvSpPr txBox="1"/>
      </xdr:nvSpPr>
      <xdr:spPr>
        <a:xfrm>
          <a:off x="19989800" y="67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155335</xdr:rowOff>
    </xdr:from>
    <xdr:to>
      <xdr:col>112</xdr:col>
      <xdr:colOff>38100</xdr:colOff>
      <xdr:row>41</xdr:row>
      <xdr:rowOff>85485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9157950" y="6765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34685</xdr:rowOff>
    </xdr:from>
    <xdr:to>
      <xdr:col>116</xdr:col>
      <xdr:colOff>63500</xdr:colOff>
      <xdr:row>41</xdr:row>
      <xdr:rowOff>46364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9202400" y="6810135"/>
          <a:ext cx="7493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79411</xdr:rowOff>
    </xdr:from>
    <xdr:to>
      <xdr:col>107</xdr:col>
      <xdr:colOff>101600</xdr:colOff>
      <xdr:row>42</xdr:row>
      <xdr:rowOff>9561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8345150" y="6854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34685</xdr:rowOff>
    </xdr:from>
    <xdr:to>
      <xdr:col>111</xdr:col>
      <xdr:colOff>177800</xdr:colOff>
      <xdr:row>41</xdr:row>
      <xdr:rowOff>130211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8395950" y="6810135"/>
          <a:ext cx="806450" cy="9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79990</xdr:rowOff>
    </xdr:from>
    <xdr:to>
      <xdr:col>102</xdr:col>
      <xdr:colOff>165100</xdr:colOff>
      <xdr:row>42</xdr:row>
      <xdr:rowOff>10140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7551400" y="685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130211</xdr:rowOff>
    </xdr:from>
    <xdr:to>
      <xdr:col>107</xdr:col>
      <xdr:colOff>50800</xdr:colOff>
      <xdr:row>41</xdr:row>
      <xdr:rowOff>130790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7602200" y="6905661"/>
          <a:ext cx="79375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18915595" y="65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8134545" y="651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7321745" y="65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16527995" y="65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76612</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18915595" y="68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688</xdr:rowOff>
    </xdr:from>
    <xdr:ext cx="469744" cy="259045"/>
    <xdr:sp macro="" textlink="">
      <xdr:nvSpPr>
        <xdr:cNvPr id="482" name="n_2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8180128" y="69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1267</xdr:rowOff>
    </xdr:from>
    <xdr:ext cx="469744" cy="259045"/>
    <xdr:sp macro="" textlink="">
      <xdr:nvSpPr>
        <xdr:cNvPr id="483" name="n_3mainValue【一般廃棄物処理施設】&#10;一人当たり有形固定資産（償却資産）額">
          <a:extLst>
            <a:ext uri="{FF2B5EF4-FFF2-40B4-BE49-F238E27FC236}">
              <a16:creationId xmlns:a16="http://schemas.microsoft.com/office/drawing/2014/main" id="{00000000-0008-0000-0F00-0000E3010000}"/>
            </a:ext>
          </a:extLst>
        </xdr:cNvPr>
        <xdr:cNvSpPr txBox="1"/>
      </xdr:nvSpPr>
      <xdr:spPr>
        <a:xfrm>
          <a:off x="17386378" y="69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00000000-0008-0000-0F00-00000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4738350" y="1346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093700" y="13489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299950" y="13539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148715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107950</xdr:rowOff>
    </xdr:from>
    <xdr:to>
      <xdr:col>85</xdr:col>
      <xdr:colOff>177800</xdr:colOff>
      <xdr:row>78</xdr:row>
      <xdr:rowOff>38100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649450" y="12827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540" name="【消防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4738350" y="1275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541" name="n_1aveValue【消防施設】&#10;有形固定資産減価償却率">
          <a:extLst>
            <a:ext uri="{FF2B5EF4-FFF2-40B4-BE49-F238E27FC236}">
              <a16:creationId xmlns:a16="http://schemas.microsoft.com/office/drawing/2014/main" id="{00000000-0008-0000-0F00-00001D020000}"/>
            </a:ext>
          </a:extLst>
        </xdr:cNvPr>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542" name="n_2aveValue【消防施設】&#10;有形固定資産減価償却率">
          <a:extLst>
            <a:ext uri="{FF2B5EF4-FFF2-40B4-BE49-F238E27FC236}">
              <a16:creationId xmlns:a16="http://schemas.microsoft.com/office/drawing/2014/main" id="{00000000-0008-0000-0F00-00001E020000}"/>
            </a:ext>
          </a:extLst>
        </xdr:cNvPr>
        <xdr:cNvSpPr txBox="1"/>
      </xdr:nvSpPr>
      <xdr:spPr>
        <a:xfrm>
          <a:off x="12960994" y="1327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543" name="n_3aveValue【消防施設】&#10;有形固定資産減価償却率">
          <a:extLst>
            <a:ext uri="{FF2B5EF4-FFF2-40B4-BE49-F238E27FC236}">
              <a16:creationId xmlns:a16="http://schemas.microsoft.com/office/drawing/2014/main" id="{00000000-0008-0000-0F00-00001F020000}"/>
            </a:ext>
          </a:extLst>
        </xdr:cNvPr>
        <xdr:cNvSpPr txBox="1"/>
      </xdr:nvSpPr>
      <xdr:spPr>
        <a:xfrm>
          <a:off x="12167244"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544" name="n_4aveValue【消防施設】&#10;有形固定資産減価償却率">
          <a:extLst>
            <a:ext uri="{FF2B5EF4-FFF2-40B4-BE49-F238E27FC236}">
              <a16:creationId xmlns:a16="http://schemas.microsoft.com/office/drawing/2014/main" id="{00000000-0008-0000-0F00-000020020000}"/>
            </a:ext>
          </a:extLst>
        </xdr:cNvPr>
        <xdr:cNvSpPr txBox="1"/>
      </xdr:nvSpPr>
      <xdr:spPr>
        <a:xfrm>
          <a:off x="113544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00000000-0008-0000-0F00-000037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9951064" y="12771628"/>
          <a:ext cx="0" cy="154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69" name="【消防施設】&#10;一人当たり面積最小値テキスト">
          <a:extLst>
            <a:ext uri="{FF2B5EF4-FFF2-40B4-BE49-F238E27FC236}">
              <a16:creationId xmlns:a16="http://schemas.microsoft.com/office/drawing/2014/main" id="{00000000-0008-0000-0F00-000039020000}"/>
            </a:ext>
          </a:extLst>
        </xdr:cNvPr>
        <xdr:cNvSpPr txBox="1"/>
      </xdr:nvSpPr>
      <xdr:spPr>
        <a:xfrm>
          <a:off x="19989800" y="14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9881850" y="14312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71" name="【消防施設】&#10;一人当たり面積最大値テキスト">
          <a:extLst>
            <a:ext uri="{FF2B5EF4-FFF2-40B4-BE49-F238E27FC236}">
              <a16:creationId xmlns:a16="http://schemas.microsoft.com/office/drawing/2014/main" id="{00000000-0008-0000-0F00-00003B020000}"/>
            </a:ext>
          </a:extLst>
        </xdr:cNvPr>
        <xdr:cNvSpPr txBox="1"/>
      </xdr:nvSpPr>
      <xdr:spPr>
        <a:xfrm>
          <a:off x="19989800" y="125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9881850" y="12771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73" name="【消防施設】&#10;一人当たり面積平均値テキスト">
          <a:extLst>
            <a:ext uri="{FF2B5EF4-FFF2-40B4-BE49-F238E27FC236}">
              <a16:creationId xmlns:a16="http://schemas.microsoft.com/office/drawing/2014/main" id="{00000000-0008-0000-0F00-00003D020000}"/>
            </a:ext>
          </a:extLst>
        </xdr:cNvPr>
        <xdr:cNvSpPr txBox="1"/>
      </xdr:nvSpPr>
      <xdr:spPr>
        <a:xfrm>
          <a:off x="19989800" y="14135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90090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157950" y="14164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345150" y="14114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755140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757650" y="14149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900900" y="13974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122190</xdr:rowOff>
    </xdr:from>
    <xdr:ext cx="469744" cy="259045"/>
    <xdr:sp macro="" textlink="">
      <xdr:nvSpPr>
        <xdr:cNvPr id="585" name="【消防施設】&#10;一人当たり面積該当値テキスト">
          <a:extLst>
            <a:ext uri="{FF2B5EF4-FFF2-40B4-BE49-F238E27FC236}">
              <a16:creationId xmlns:a16="http://schemas.microsoft.com/office/drawing/2014/main" id="{00000000-0008-0000-0F00-000049020000}"/>
            </a:ext>
          </a:extLst>
        </xdr:cNvPr>
        <xdr:cNvSpPr txBox="1"/>
      </xdr:nvSpPr>
      <xdr:spPr>
        <a:xfrm>
          <a:off x="19989800" y="13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71138</xdr:rowOff>
    </xdr:from>
    <xdr:ext cx="469744" cy="259045"/>
    <xdr:sp macro="" textlink="">
      <xdr:nvSpPr>
        <xdr:cNvPr id="586" name="n_1aveValue【消防施設】&#10;一人当たり面積">
          <a:extLst>
            <a:ext uri="{FF2B5EF4-FFF2-40B4-BE49-F238E27FC236}">
              <a16:creationId xmlns:a16="http://schemas.microsoft.com/office/drawing/2014/main" id="{00000000-0008-0000-0F00-00004A020000}"/>
            </a:ext>
          </a:extLst>
        </xdr:cNvPr>
        <xdr:cNvSpPr txBox="1"/>
      </xdr:nvSpPr>
      <xdr:spPr>
        <a:xfrm>
          <a:off x="18980227" y="139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587" name="n_2aveValue【消防施設】&#10;一人当たり面積">
          <a:extLst>
            <a:ext uri="{FF2B5EF4-FFF2-40B4-BE49-F238E27FC236}">
              <a16:creationId xmlns:a16="http://schemas.microsoft.com/office/drawing/2014/main" id="{00000000-0008-0000-0F00-00004B020000}"/>
            </a:ext>
          </a:extLst>
        </xdr:cNvPr>
        <xdr:cNvSpPr txBox="1"/>
      </xdr:nvSpPr>
      <xdr:spPr>
        <a:xfrm>
          <a:off x="18180127" y="138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588" name="n_3aveValue【消防施設】&#10;一人当たり面積">
          <a:extLst>
            <a:ext uri="{FF2B5EF4-FFF2-40B4-BE49-F238E27FC236}">
              <a16:creationId xmlns:a16="http://schemas.microsoft.com/office/drawing/2014/main" id="{00000000-0008-0000-0F00-00004C020000}"/>
            </a:ext>
          </a:extLst>
        </xdr:cNvPr>
        <xdr:cNvSpPr txBox="1"/>
      </xdr:nvSpPr>
      <xdr:spPr>
        <a:xfrm>
          <a:off x="17386377" y="139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589" name="n_4aveValue【消防施設】&#10;一人当たり面積">
          <a:extLst>
            <a:ext uri="{FF2B5EF4-FFF2-40B4-BE49-F238E27FC236}">
              <a16:creationId xmlns:a16="http://schemas.microsoft.com/office/drawing/2014/main" id="{00000000-0008-0000-0F00-00004D020000}"/>
            </a:ext>
          </a:extLst>
        </xdr:cNvPr>
        <xdr:cNvSpPr txBox="1"/>
      </xdr:nvSpPr>
      <xdr:spPr>
        <a:xfrm>
          <a:off x="16592627" y="139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F00-00006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a:extLst>
            <a:ext uri="{FF2B5EF4-FFF2-40B4-BE49-F238E27FC236}">
              <a16:creationId xmlns:a16="http://schemas.microsoft.com/office/drawing/2014/main" id="{00000000-0008-0000-0F00-000068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8" name="【庁舎】&#10;有形固定資産減価償却率最大値テキスト">
          <a:extLst>
            <a:ext uri="{FF2B5EF4-FFF2-40B4-BE49-F238E27FC236}">
              <a16:creationId xmlns:a16="http://schemas.microsoft.com/office/drawing/2014/main" id="{00000000-0008-0000-0F00-00006A020000}"/>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F00-00006C020000}"/>
            </a:ext>
          </a:extLst>
        </xdr:cNvPr>
        <xdr:cNvSpPr txBox="1"/>
      </xdr:nvSpPr>
      <xdr:spPr>
        <a:xfrm>
          <a:off x="14738350" y="17119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4649450" y="172683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30937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2299950" y="17483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14871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649450" y="17905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632" name="【庁舎】&#10;有形固定資産減価償却率該当値テキスト">
          <a:extLst>
            <a:ext uri="{FF2B5EF4-FFF2-40B4-BE49-F238E27FC236}">
              <a16:creationId xmlns:a16="http://schemas.microsoft.com/office/drawing/2014/main" id="{00000000-0008-0000-0F00-000078020000}"/>
            </a:ext>
          </a:extLst>
        </xdr:cNvPr>
        <xdr:cNvSpPr txBox="1"/>
      </xdr:nvSpPr>
      <xdr:spPr>
        <a:xfrm>
          <a:off x="1473835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88745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144780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3938250" y="17955986"/>
          <a:ext cx="762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3093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166007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3144500" y="18089880"/>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2299950" y="17890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166007</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344400" y="17941289"/>
          <a:ext cx="8001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9" name="n_1aveValue【庁舎】&#10;有形固定資産減価償却率">
          <a:extLst>
            <a:ext uri="{FF2B5EF4-FFF2-40B4-BE49-F238E27FC236}">
              <a16:creationId xmlns:a16="http://schemas.microsoft.com/office/drawing/2014/main" id="{00000000-0008-0000-0F00-00007F020000}"/>
            </a:ext>
          </a:extLst>
        </xdr:cNvPr>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640" name="n_2aveValue【庁舎】&#10;有形固定資産減価償却率">
          <a:extLst>
            <a:ext uri="{FF2B5EF4-FFF2-40B4-BE49-F238E27FC236}">
              <a16:creationId xmlns:a16="http://schemas.microsoft.com/office/drawing/2014/main" id="{00000000-0008-0000-0F00-000080020000}"/>
            </a:ext>
          </a:extLst>
        </xdr:cNvPr>
        <xdr:cNvSpPr txBox="1"/>
      </xdr:nvSpPr>
      <xdr:spPr>
        <a:xfrm>
          <a:off x="1296099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41" name="n_3aveValue【庁舎】&#10;有形固定資産減価償却率">
          <a:extLst>
            <a:ext uri="{FF2B5EF4-FFF2-40B4-BE49-F238E27FC236}">
              <a16:creationId xmlns:a16="http://schemas.microsoft.com/office/drawing/2014/main" id="{00000000-0008-0000-0F00-000081020000}"/>
            </a:ext>
          </a:extLst>
        </xdr:cNvPr>
        <xdr:cNvSpPr txBox="1"/>
      </xdr:nvSpPr>
      <xdr:spPr>
        <a:xfrm>
          <a:off x="121672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642" name="n_4aveValue【庁舎】&#10;有形固定資産減価償却率">
          <a:extLst>
            <a:ext uri="{FF2B5EF4-FFF2-40B4-BE49-F238E27FC236}">
              <a16:creationId xmlns:a16="http://schemas.microsoft.com/office/drawing/2014/main" id="{00000000-0008-0000-0F00-000082020000}"/>
            </a:ext>
          </a:extLst>
        </xdr:cNvPr>
        <xdr:cNvSpPr txBox="1"/>
      </xdr:nvSpPr>
      <xdr:spPr>
        <a:xfrm>
          <a:off x="113544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643" name="n_1mainValue【庁舎】&#10;有形固定資産減価償却率">
          <a:extLst>
            <a:ext uri="{FF2B5EF4-FFF2-40B4-BE49-F238E27FC236}">
              <a16:creationId xmlns:a16="http://schemas.microsoft.com/office/drawing/2014/main" id="{00000000-0008-0000-0F00-000083020000}"/>
            </a:ext>
          </a:extLst>
        </xdr:cNvPr>
        <xdr:cNvSpPr txBox="1"/>
      </xdr:nvSpPr>
      <xdr:spPr>
        <a:xfrm>
          <a:off x="1374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644" name="n_2mainValue【庁舎】&#10;有形固定資産減価償却率">
          <a:extLst>
            <a:ext uri="{FF2B5EF4-FFF2-40B4-BE49-F238E27FC236}">
              <a16:creationId xmlns:a16="http://schemas.microsoft.com/office/drawing/2014/main" id="{00000000-0008-0000-0F00-000084020000}"/>
            </a:ext>
          </a:extLst>
        </xdr:cNvPr>
        <xdr:cNvSpPr txBox="1"/>
      </xdr:nvSpPr>
      <xdr:spPr>
        <a:xfrm>
          <a:off x="1296099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645" name="n_3mainValue【庁舎】&#10;有形固定資産減価償却率">
          <a:extLst>
            <a:ext uri="{FF2B5EF4-FFF2-40B4-BE49-F238E27FC236}">
              <a16:creationId xmlns:a16="http://schemas.microsoft.com/office/drawing/2014/main" id="{00000000-0008-0000-0F00-000085020000}"/>
            </a:ext>
          </a:extLst>
        </xdr:cNvPr>
        <xdr:cNvSpPr txBox="1"/>
      </xdr:nvSpPr>
      <xdr:spPr>
        <a:xfrm>
          <a:off x="121672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00000000-0008-0000-0F00-00009C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9951064" y="167330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70" name="【庁舎】&#10;一人当たり面積最小値テキスト">
          <a:extLst>
            <a:ext uri="{FF2B5EF4-FFF2-40B4-BE49-F238E27FC236}">
              <a16:creationId xmlns:a16="http://schemas.microsoft.com/office/drawing/2014/main" id="{00000000-0008-0000-0F00-00009E020000}"/>
            </a:ext>
          </a:extLst>
        </xdr:cNvPr>
        <xdr:cNvSpPr txBox="1"/>
      </xdr:nvSpPr>
      <xdr:spPr>
        <a:xfrm>
          <a:off x="19989800" y="180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9881850" y="18090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72" name="【庁舎】&#10;一人当たり面積最大値テキスト">
          <a:extLst>
            <a:ext uri="{FF2B5EF4-FFF2-40B4-BE49-F238E27FC236}">
              <a16:creationId xmlns:a16="http://schemas.microsoft.com/office/drawing/2014/main" id="{00000000-0008-0000-0F00-0000A0020000}"/>
            </a:ext>
          </a:extLst>
        </xdr:cNvPr>
        <xdr:cNvSpPr txBox="1"/>
      </xdr:nvSpPr>
      <xdr:spPr>
        <a:xfrm>
          <a:off x="19989800" y="165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9881850" y="16733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74" name="【庁舎】&#10;一人当たり面積平均値テキスト">
          <a:extLst>
            <a:ext uri="{FF2B5EF4-FFF2-40B4-BE49-F238E27FC236}">
              <a16:creationId xmlns:a16="http://schemas.microsoft.com/office/drawing/2014/main" id="{00000000-0008-0000-0F00-0000A2020000}"/>
            </a:ext>
          </a:extLst>
        </xdr:cNvPr>
        <xdr:cNvSpPr txBox="1"/>
      </xdr:nvSpPr>
      <xdr:spPr>
        <a:xfrm>
          <a:off x="19989800" y="17896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9900900" y="1791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9157950" y="1792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834515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75514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6757650" y="17931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58038</xdr:rowOff>
    </xdr:from>
    <xdr:to>
      <xdr:col>116</xdr:col>
      <xdr:colOff>114300</xdr:colOff>
      <xdr:row>106</xdr:row>
      <xdr:rowOff>159638</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9900900" y="176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80915</xdr:rowOff>
    </xdr:from>
    <xdr:ext cx="469744" cy="259045"/>
    <xdr:sp macro="" textlink="">
      <xdr:nvSpPr>
        <xdr:cNvPr id="686" name="【庁舎】&#10;一人当たり面積該当値テキスト">
          <a:extLst>
            <a:ext uri="{FF2B5EF4-FFF2-40B4-BE49-F238E27FC236}">
              <a16:creationId xmlns:a16="http://schemas.microsoft.com/office/drawing/2014/main" id="{00000000-0008-0000-0F00-0000AE020000}"/>
            </a:ext>
          </a:extLst>
        </xdr:cNvPr>
        <xdr:cNvSpPr txBox="1"/>
      </xdr:nvSpPr>
      <xdr:spPr>
        <a:xfrm>
          <a:off x="19989800" y="175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6096</xdr:rowOff>
    </xdr:from>
    <xdr:to>
      <xdr:col>112</xdr:col>
      <xdr:colOff>38100</xdr:colOff>
      <xdr:row>106</xdr:row>
      <xdr:rowOff>107696</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9157950" y="17608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56896</xdr:rowOff>
    </xdr:from>
    <xdr:to>
      <xdr:col>116</xdr:col>
      <xdr:colOff>63500</xdr:colOff>
      <xdr:row>106</xdr:row>
      <xdr:rowOff>108838</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9202400" y="17659096"/>
          <a:ext cx="7493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11557</xdr:rowOff>
    </xdr:from>
    <xdr:to>
      <xdr:col>107</xdr:col>
      <xdr:colOff>101600</xdr:colOff>
      <xdr:row>107</xdr:row>
      <xdr:rowOff>113157</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8345150" y="177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56896</xdr:rowOff>
    </xdr:from>
    <xdr:to>
      <xdr:col>111</xdr:col>
      <xdr:colOff>177800</xdr:colOff>
      <xdr:row>107</xdr:row>
      <xdr:rowOff>62357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8395950" y="17659096"/>
          <a:ext cx="806450" cy="17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69469</xdr:rowOff>
    </xdr:from>
    <xdr:to>
      <xdr:col>102</xdr:col>
      <xdr:colOff>165100</xdr:colOff>
      <xdr:row>107</xdr:row>
      <xdr:rowOff>171069</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7551400" y="178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62357</xdr:rowOff>
    </xdr:from>
    <xdr:to>
      <xdr:col>107</xdr:col>
      <xdr:colOff>50800</xdr:colOff>
      <xdr:row>107</xdr:row>
      <xdr:rowOff>120269</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7602200" y="17836007"/>
          <a:ext cx="7937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93" name="n_1aveValue【庁舎】&#10;一人当たり面積">
          <a:extLst>
            <a:ext uri="{FF2B5EF4-FFF2-40B4-BE49-F238E27FC236}">
              <a16:creationId xmlns:a16="http://schemas.microsoft.com/office/drawing/2014/main" id="{00000000-0008-0000-0F00-0000B5020000}"/>
            </a:ext>
          </a:extLst>
        </xdr:cNvPr>
        <xdr:cNvSpPr txBox="1"/>
      </xdr:nvSpPr>
      <xdr:spPr>
        <a:xfrm>
          <a:off x="189802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94" name="n_2aveValue【庁舎】&#10;一人当たり面積">
          <a:extLst>
            <a:ext uri="{FF2B5EF4-FFF2-40B4-BE49-F238E27FC236}">
              <a16:creationId xmlns:a16="http://schemas.microsoft.com/office/drawing/2014/main" id="{00000000-0008-0000-0F00-0000B6020000}"/>
            </a:ext>
          </a:extLst>
        </xdr:cNvPr>
        <xdr:cNvSpPr txBox="1"/>
      </xdr:nvSpPr>
      <xdr:spPr>
        <a:xfrm>
          <a:off x="18180127" y="180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95" name="n_3aveValue【庁舎】&#10;一人当たり面積">
          <a:extLst>
            <a:ext uri="{FF2B5EF4-FFF2-40B4-BE49-F238E27FC236}">
              <a16:creationId xmlns:a16="http://schemas.microsoft.com/office/drawing/2014/main" id="{00000000-0008-0000-0F00-0000B7020000}"/>
            </a:ext>
          </a:extLst>
        </xdr:cNvPr>
        <xdr:cNvSpPr txBox="1"/>
      </xdr:nvSpPr>
      <xdr:spPr>
        <a:xfrm>
          <a:off x="1738637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696" name="n_4aveValue【庁舎】&#10;一人当たり面積">
          <a:extLst>
            <a:ext uri="{FF2B5EF4-FFF2-40B4-BE49-F238E27FC236}">
              <a16:creationId xmlns:a16="http://schemas.microsoft.com/office/drawing/2014/main" id="{00000000-0008-0000-0F00-0000B8020000}"/>
            </a:ext>
          </a:extLst>
        </xdr:cNvPr>
        <xdr:cNvSpPr txBox="1"/>
      </xdr:nvSpPr>
      <xdr:spPr>
        <a:xfrm>
          <a:off x="1659262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124223</xdr:rowOff>
    </xdr:from>
    <xdr:ext cx="469744" cy="259045"/>
    <xdr:sp macro="" textlink="">
      <xdr:nvSpPr>
        <xdr:cNvPr id="697" name="n_1mainValue【庁舎】&#10;一人当たり面積">
          <a:extLst>
            <a:ext uri="{FF2B5EF4-FFF2-40B4-BE49-F238E27FC236}">
              <a16:creationId xmlns:a16="http://schemas.microsoft.com/office/drawing/2014/main" id="{00000000-0008-0000-0F00-0000B9020000}"/>
            </a:ext>
          </a:extLst>
        </xdr:cNvPr>
        <xdr:cNvSpPr txBox="1"/>
      </xdr:nvSpPr>
      <xdr:spPr>
        <a:xfrm>
          <a:off x="18980227" y="1738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129684</xdr:rowOff>
    </xdr:from>
    <xdr:ext cx="469744" cy="259045"/>
    <xdr:sp macro="" textlink="">
      <xdr:nvSpPr>
        <xdr:cNvPr id="698" name="n_2mainValue【庁舎】&#10;一人当たり面積">
          <a:extLst>
            <a:ext uri="{FF2B5EF4-FFF2-40B4-BE49-F238E27FC236}">
              <a16:creationId xmlns:a16="http://schemas.microsoft.com/office/drawing/2014/main" id="{00000000-0008-0000-0F00-0000BA020000}"/>
            </a:ext>
          </a:extLst>
        </xdr:cNvPr>
        <xdr:cNvSpPr txBox="1"/>
      </xdr:nvSpPr>
      <xdr:spPr>
        <a:xfrm>
          <a:off x="18180127" y="175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16146</xdr:rowOff>
    </xdr:from>
    <xdr:ext cx="469744" cy="259045"/>
    <xdr:sp macro="" textlink="">
      <xdr:nvSpPr>
        <xdr:cNvPr id="699" name="n_3mainValue【庁舎】&#10;一人当たり面積">
          <a:extLst>
            <a:ext uri="{FF2B5EF4-FFF2-40B4-BE49-F238E27FC236}">
              <a16:creationId xmlns:a16="http://schemas.microsoft.com/office/drawing/2014/main" id="{00000000-0008-0000-0F00-0000BB020000}"/>
            </a:ext>
          </a:extLst>
        </xdr:cNvPr>
        <xdr:cNvSpPr txBox="1"/>
      </xdr:nvSpPr>
      <xdr:spPr>
        <a:xfrm>
          <a:off x="17386377" y="176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庁舎においては</a:t>
          </a:r>
          <a:r>
            <a:rPr kumimoji="1" lang="ja-JP" altLang="en-US" sz="1100">
              <a:solidFill>
                <a:sysClr val="windowText" lastClr="000000"/>
              </a:solidFill>
              <a:effectLst/>
              <a:latin typeface="+mn-lt"/>
              <a:ea typeface="+mn-ea"/>
              <a:cs typeface="+mn-cs"/>
            </a:rPr>
            <a:t>、建替えや大規模改修を実施しておらず、類似団体内平均値を大きく上回り、</a:t>
          </a:r>
          <a:r>
            <a:rPr kumimoji="1" lang="en-US" altLang="ja-JP" sz="1100">
              <a:solidFill>
                <a:sysClr val="windowText" lastClr="000000"/>
              </a:solidFill>
              <a:effectLst/>
              <a:latin typeface="+mn-lt"/>
              <a:ea typeface="+mn-ea"/>
              <a:cs typeface="+mn-cs"/>
            </a:rPr>
            <a:t>88.0</a:t>
          </a:r>
          <a:r>
            <a:rPr kumimoji="1" lang="ja-JP" altLang="ja-JP" sz="1100">
              <a:solidFill>
                <a:sysClr val="windowText" lastClr="000000"/>
              </a:solidFill>
              <a:effectLst/>
              <a:latin typeface="+mn-lt"/>
              <a:ea typeface="+mn-ea"/>
              <a:cs typeface="+mn-cs"/>
            </a:rPr>
            <a:t>％と老朽化がかなり進んでおり、早急な対応</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必要です。</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体育館・プール、市民会館</a:t>
          </a:r>
          <a:r>
            <a:rPr kumimoji="1" lang="ja-JP" altLang="ja-JP" sz="1100">
              <a:solidFill>
                <a:sysClr val="windowText" lastClr="000000"/>
              </a:solidFill>
              <a:effectLst/>
              <a:latin typeface="+mn-lt"/>
              <a:ea typeface="+mn-ea"/>
              <a:cs typeface="+mn-cs"/>
            </a:rPr>
            <a:t>において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、建替えや大規模改修を実施しておらず、類似団体</a:t>
          </a:r>
          <a:r>
            <a:rPr kumimoji="1" lang="ja-JP" altLang="en-US" sz="1100">
              <a:solidFill>
                <a:sysClr val="windowText" lastClr="000000"/>
              </a:solidFill>
              <a:effectLst/>
              <a:latin typeface="+mn-lt"/>
              <a:ea typeface="+mn-ea"/>
              <a:cs typeface="+mn-cs"/>
            </a:rPr>
            <a:t>内平均値</a:t>
          </a:r>
          <a:r>
            <a:rPr kumimoji="1" lang="ja-JP" altLang="ja-JP" sz="1100">
              <a:solidFill>
                <a:sysClr val="windowText" lastClr="000000"/>
              </a:solidFill>
              <a:effectLst/>
              <a:latin typeface="+mn-lt"/>
              <a:ea typeface="+mn-ea"/>
              <a:cs typeface="+mn-cs"/>
            </a:rPr>
            <a:t>を上回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耐用年数を迎えており、</a:t>
          </a:r>
          <a:r>
            <a:rPr kumimoji="1" lang="ja-JP" altLang="ja-JP" sz="1100">
              <a:solidFill>
                <a:sysClr val="windowText" lastClr="000000"/>
              </a:solidFill>
              <a:effectLst/>
              <a:latin typeface="+mn-lt"/>
              <a:ea typeface="+mn-ea"/>
              <a:cs typeface="+mn-cs"/>
            </a:rPr>
            <a:t>早急な対応が必要です。</a:t>
          </a:r>
          <a:endParaRPr lang="ja-JP" altLang="ja-JP">
            <a:solidFill>
              <a:sysClr val="windowText" lastClr="000000"/>
            </a:solidFill>
            <a:effectLst/>
          </a:endParaRPr>
        </a:p>
        <a:p>
          <a:r>
            <a:rPr kumimoji="1" lang="ja-JP" altLang="ja-JP" sz="1100">
              <a:solidFill>
                <a:schemeClr val="dk1"/>
              </a:solidFill>
              <a:effectLst/>
              <a:latin typeface="+mn-lt"/>
              <a:ea typeface="+mn-ea"/>
              <a:cs typeface="+mn-cs"/>
            </a:rPr>
            <a:t>他の分類においても平均値より高い傾向にありますので、村全体として今後の施設管理には具体的な方策と適切な維持管理に取り組んでいきます。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2710056</v>
      </c>
      <c r="BO4" s="407"/>
      <c r="BP4" s="407"/>
      <c r="BQ4" s="407"/>
      <c r="BR4" s="407"/>
      <c r="BS4" s="407"/>
      <c r="BT4" s="407"/>
      <c r="BU4" s="408"/>
      <c r="BV4" s="406">
        <v>3085491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2.9</v>
      </c>
      <c r="CU4" s="413"/>
      <c r="CV4" s="413"/>
      <c r="CW4" s="413"/>
      <c r="CX4" s="413"/>
      <c r="CY4" s="413"/>
      <c r="CZ4" s="413"/>
      <c r="DA4" s="414"/>
      <c r="DB4" s="412">
        <v>3.3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2656707</v>
      </c>
      <c r="BO5" s="444"/>
      <c r="BP5" s="444"/>
      <c r="BQ5" s="444"/>
      <c r="BR5" s="444"/>
      <c r="BS5" s="444"/>
      <c r="BT5" s="444"/>
      <c r="BU5" s="445"/>
      <c r="BV5" s="443">
        <v>3022728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85.7</v>
      </c>
      <c r="CU5" s="441"/>
      <c r="CV5" s="441"/>
      <c r="CW5" s="441"/>
      <c r="CX5" s="441"/>
      <c r="CY5" s="441"/>
      <c r="CZ5" s="441"/>
      <c r="DA5" s="442"/>
      <c r="DB5" s="440">
        <v>87.6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53349</v>
      </c>
      <c r="BO6" s="444"/>
      <c r="BP6" s="444"/>
      <c r="BQ6" s="444"/>
      <c r="BR6" s="444"/>
      <c r="BS6" s="444"/>
      <c r="BT6" s="444"/>
      <c r="BU6" s="445"/>
      <c r="BV6" s="443">
        <v>62763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86.5</v>
      </c>
      <c r="CU6" s="481"/>
      <c r="CV6" s="481"/>
      <c r="CW6" s="481"/>
      <c r="CX6" s="481"/>
      <c r="CY6" s="481"/>
      <c r="CZ6" s="481"/>
      <c r="DA6" s="482"/>
      <c r="DB6" s="480">
        <v>90.6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1120</v>
      </c>
      <c r="BO7" s="444"/>
      <c r="BP7" s="444"/>
      <c r="BQ7" s="444"/>
      <c r="BR7" s="444"/>
      <c r="BS7" s="444"/>
      <c r="BT7" s="444"/>
      <c r="BU7" s="445"/>
      <c r="BV7" s="443">
        <v>2100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1788766</v>
      </c>
      <c r="CU7" s="444"/>
      <c r="CV7" s="444"/>
      <c r="CW7" s="444"/>
      <c r="CX7" s="444"/>
      <c r="CY7" s="444"/>
      <c r="CZ7" s="444"/>
      <c r="DA7" s="445"/>
      <c r="DB7" s="443">
        <v>1820117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52229</v>
      </c>
      <c r="BO8" s="444"/>
      <c r="BP8" s="444"/>
      <c r="BQ8" s="444"/>
      <c r="BR8" s="444"/>
      <c r="BS8" s="444"/>
      <c r="BT8" s="444"/>
      <c r="BU8" s="445"/>
      <c r="BV8" s="443">
        <v>60663</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1306</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-8434</v>
      </c>
      <c r="BO9" s="444"/>
      <c r="BP9" s="444"/>
      <c r="BQ9" s="444"/>
      <c r="BR9" s="444"/>
      <c r="BS9" s="444"/>
      <c r="BT9" s="444"/>
      <c r="BU9" s="445"/>
      <c r="BV9" s="443">
        <v>8570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14.3</v>
      </c>
      <c r="CU9" s="441"/>
      <c r="CV9" s="441"/>
      <c r="CW9" s="441"/>
      <c r="CX9" s="441"/>
      <c r="CY9" s="441"/>
      <c r="CZ9" s="441"/>
      <c r="DA9" s="442"/>
      <c r="DB9" s="440">
        <v>21.1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1211</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4</v>
      </c>
      <c r="BO10" s="444"/>
      <c r="BP10" s="444"/>
      <c r="BQ10" s="444"/>
      <c r="BR10" s="444"/>
      <c r="BS10" s="444"/>
      <c r="BT10" s="444"/>
      <c r="BU10" s="445"/>
      <c r="BV10" s="443">
        <v>18889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1394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15060</v>
      </c>
      <c r="BO12" s="444"/>
      <c r="BP12" s="444"/>
      <c r="BQ12" s="444"/>
      <c r="BR12" s="444"/>
      <c r="BS12" s="444"/>
      <c r="BT12" s="444"/>
      <c r="BU12" s="445"/>
      <c r="BV12" s="443">
        <v>7000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1073</v>
      </c>
      <c r="S13" s="528"/>
      <c r="T13" s="528"/>
      <c r="U13" s="528"/>
      <c r="V13" s="529"/>
      <c r="W13" s="459" t="s">
        <v>142</v>
      </c>
      <c r="X13" s="460"/>
      <c r="Y13" s="460"/>
      <c r="Z13" s="460"/>
      <c r="AA13" s="460"/>
      <c r="AB13" s="450"/>
      <c r="AC13" s="494">
        <v>69</v>
      </c>
      <c r="AD13" s="495"/>
      <c r="AE13" s="495"/>
      <c r="AF13" s="495"/>
      <c r="AG13" s="537"/>
      <c r="AH13" s="494">
        <v>66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-23490</v>
      </c>
      <c r="BO13" s="444"/>
      <c r="BP13" s="444"/>
      <c r="BQ13" s="444"/>
      <c r="BR13" s="444"/>
      <c r="BS13" s="444"/>
      <c r="BT13" s="444"/>
      <c r="BU13" s="445"/>
      <c r="BV13" s="443">
        <v>20459</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7.8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1229</v>
      </c>
      <c r="S14" s="528"/>
      <c r="T14" s="528"/>
      <c r="U14" s="528"/>
      <c r="V14" s="529"/>
      <c r="W14" s="433"/>
      <c r="X14" s="434"/>
      <c r="Y14" s="434"/>
      <c r="Z14" s="434"/>
      <c r="AA14" s="434"/>
      <c r="AB14" s="423"/>
      <c r="AC14" s="530">
        <v>7.9</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44</v>
      </c>
      <c r="CU14" s="542"/>
      <c r="CV14" s="542"/>
      <c r="CW14" s="542"/>
      <c r="CX14" s="542"/>
      <c r="CY14" s="542"/>
      <c r="CZ14" s="542"/>
      <c r="DA14" s="543"/>
      <c r="DB14" s="541">
        <v>42.4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1080</v>
      </c>
      <c r="S15" s="528"/>
      <c r="T15" s="528"/>
      <c r="U15" s="528"/>
      <c r="V15" s="529"/>
      <c r="W15" s="459" t="s">
        <v>150</v>
      </c>
      <c r="X15" s="460"/>
      <c r="Y15" s="460"/>
      <c r="Z15" s="460"/>
      <c r="AA15" s="460"/>
      <c r="AB15" s="450"/>
      <c r="AC15" s="494">
        <v>65</v>
      </c>
      <c r="AD15" s="495"/>
      <c r="AE15" s="495"/>
      <c r="AF15" s="495"/>
      <c r="AG15" s="537"/>
      <c r="AH15" s="494">
        <v>69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360915</v>
      </c>
      <c r="BO15" s="407"/>
      <c r="BP15" s="407"/>
      <c r="BQ15" s="407"/>
      <c r="BR15" s="407"/>
      <c r="BS15" s="407"/>
      <c r="BT15" s="407"/>
      <c r="BU15" s="408"/>
      <c r="BV15" s="406">
        <v>339654</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7.4</v>
      </c>
      <c r="AD16" s="531"/>
      <c r="AE16" s="531"/>
      <c r="AF16" s="531"/>
      <c r="AG16" s="532"/>
      <c r="AH16" s="530">
        <v>9.3000000000000007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1672927</v>
      </c>
      <c r="BO16" s="444"/>
      <c r="BP16" s="444"/>
      <c r="BQ16" s="444"/>
      <c r="BR16" s="444"/>
      <c r="BS16" s="444"/>
      <c r="BT16" s="444"/>
      <c r="BU16" s="445"/>
      <c r="BV16" s="443">
        <v>1663831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740</v>
      </c>
      <c r="AD17" s="495"/>
      <c r="AE17" s="495"/>
      <c r="AF17" s="495"/>
      <c r="AG17" s="537"/>
      <c r="AH17" s="494">
        <v>607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458970</v>
      </c>
      <c r="BO17" s="444"/>
      <c r="BP17" s="444"/>
      <c r="BQ17" s="444"/>
      <c r="BR17" s="444"/>
      <c r="BS17" s="444"/>
      <c r="BT17" s="444"/>
      <c r="BU17" s="445"/>
      <c r="BV17" s="443">
        <v>429871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571.41</v>
      </c>
      <c r="M18" s="567"/>
      <c r="N18" s="567"/>
      <c r="O18" s="567"/>
      <c r="P18" s="567"/>
      <c r="Q18" s="567"/>
      <c r="R18" s="568"/>
      <c r="S18" s="568"/>
      <c r="T18" s="568"/>
      <c r="U18" s="568"/>
      <c r="V18" s="569"/>
      <c r="W18" s="461"/>
      <c r="X18" s="462"/>
      <c r="Y18" s="462"/>
      <c r="Z18" s="462"/>
      <c r="AA18" s="462"/>
      <c r="AB18" s="453"/>
      <c r="AC18" s="570">
        <v>84.7</v>
      </c>
      <c r="AD18" s="571"/>
      <c r="AE18" s="571"/>
      <c r="AF18" s="571"/>
      <c r="AG18" s="572"/>
      <c r="AH18" s="570">
        <v>81.8</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1588802</v>
      </c>
      <c r="BO18" s="444"/>
      <c r="BP18" s="444"/>
      <c r="BQ18" s="444"/>
      <c r="BR18" s="444"/>
      <c r="BS18" s="444"/>
      <c r="BT18" s="444"/>
      <c r="BU18" s="445"/>
      <c r="BV18" s="443">
        <v>1728746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2169065</v>
      </c>
      <c r="BO19" s="444"/>
      <c r="BP19" s="444"/>
      <c r="BQ19" s="444"/>
      <c r="BR19" s="444"/>
      <c r="BS19" s="444"/>
      <c r="BT19" s="444"/>
      <c r="BU19" s="445"/>
      <c r="BV19" s="443">
        <v>2191802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849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2828784</v>
      </c>
      <c r="BO22" s="407"/>
      <c r="BP22" s="407"/>
      <c r="BQ22" s="407"/>
      <c r="BR22" s="407"/>
      <c r="BS22" s="407"/>
      <c r="BT22" s="407"/>
      <c r="BU22" s="408"/>
      <c r="BV22" s="406">
        <v>3000407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2803192</v>
      </c>
      <c r="BO23" s="444"/>
      <c r="BP23" s="444"/>
      <c r="BQ23" s="444"/>
      <c r="BR23" s="444"/>
      <c r="BS23" s="444"/>
      <c r="BT23" s="444"/>
      <c r="BU23" s="445"/>
      <c r="BV23" s="443">
        <v>2960284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6480</v>
      </c>
      <c r="R24" s="495"/>
      <c r="S24" s="495"/>
      <c r="T24" s="495"/>
      <c r="U24" s="495"/>
      <c r="V24" s="537"/>
      <c r="W24" s="589"/>
      <c r="X24" s="590"/>
      <c r="Y24" s="591"/>
      <c r="Z24" s="493" t="s">
        <v>175</v>
      </c>
      <c r="AA24" s="473"/>
      <c r="AB24" s="473"/>
      <c r="AC24" s="473"/>
      <c r="AD24" s="473"/>
      <c r="AE24" s="473"/>
      <c r="AF24" s="473"/>
      <c r="AG24" s="474"/>
      <c r="AH24" s="494">
        <v>52</v>
      </c>
      <c r="AI24" s="495"/>
      <c r="AJ24" s="495"/>
      <c r="AK24" s="495"/>
      <c r="AL24" s="537"/>
      <c r="AM24" s="494">
        <v>169520</v>
      </c>
      <c r="AN24" s="495"/>
      <c r="AO24" s="495"/>
      <c r="AP24" s="495"/>
      <c r="AQ24" s="495"/>
      <c r="AR24" s="537"/>
      <c r="AS24" s="494">
        <v>3260</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1833332</v>
      </c>
      <c r="BO24" s="444"/>
      <c r="BP24" s="444"/>
      <c r="BQ24" s="444"/>
      <c r="BR24" s="444"/>
      <c r="BS24" s="444"/>
      <c r="BT24" s="444"/>
      <c r="BU24" s="445"/>
      <c r="BV24" s="443">
        <v>1895545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5620</v>
      </c>
      <c r="R25" s="495"/>
      <c r="S25" s="495"/>
      <c r="T25" s="495"/>
      <c r="U25" s="495"/>
      <c r="V25" s="537"/>
      <c r="W25" s="589"/>
      <c r="X25" s="590"/>
      <c r="Y25" s="591"/>
      <c r="Z25" s="493" t="s">
        <v>178</v>
      </c>
      <c r="AA25" s="473"/>
      <c r="AB25" s="473"/>
      <c r="AC25" s="473"/>
      <c r="AD25" s="473"/>
      <c r="AE25" s="473"/>
      <c r="AF25" s="473"/>
      <c r="AG25" s="474"/>
      <c r="AH25" s="494" t="s">
        <v>131</v>
      </c>
      <c r="AI25" s="495"/>
      <c r="AJ25" s="495"/>
      <c r="AK25" s="495"/>
      <c r="AL25" s="537"/>
      <c r="AM25" s="494" t="s">
        <v>140</v>
      </c>
      <c r="AN25" s="495"/>
      <c r="AO25" s="495"/>
      <c r="AP25" s="495"/>
      <c r="AQ25" s="495"/>
      <c r="AR25" s="537"/>
      <c r="AS25" s="494" t="s">
        <v>131</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187014</v>
      </c>
      <c r="BO25" s="407"/>
      <c r="BP25" s="407"/>
      <c r="BQ25" s="407"/>
      <c r="BR25" s="407"/>
      <c r="BS25" s="407"/>
      <c r="BT25" s="407"/>
      <c r="BU25" s="408"/>
      <c r="BV25" s="406">
        <v>317678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5390</v>
      </c>
      <c r="R26" s="495"/>
      <c r="S26" s="495"/>
      <c r="T26" s="495"/>
      <c r="U26" s="495"/>
      <c r="V26" s="537"/>
      <c r="W26" s="589"/>
      <c r="X26" s="590"/>
      <c r="Y26" s="591"/>
      <c r="Z26" s="493" t="s">
        <v>181</v>
      </c>
      <c r="AA26" s="595"/>
      <c r="AB26" s="595"/>
      <c r="AC26" s="595"/>
      <c r="AD26" s="595"/>
      <c r="AE26" s="595"/>
      <c r="AF26" s="595"/>
      <c r="AG26" s="596"/>
      <c r="AH26" s="494" t="s">
        <v>131</v>
      </c>
      <c r="AI26" s="495"/>
      <c r="AJ26" s="495"/>
      <c r="AK26" s="495"/>
      <c r="AL26" s="537"/>
      <c r="AM26" s="494" t="s">
        <v>140</v>
      </c>
      <c r="AN26" s="495"/>
      <c r="AO26" s="495"/>
      <c r="AP26" s="495"/>
      <c r="AQ26" s="495"/>
      <c r="AR26" s="537"/>
      <c r="AS26" s="494" t="s">
        <v>140</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2250</v>
      </c>
      <c r="R27" s="495"/>
      <c r="S27" s="495"/>
      <c r="T27" s="495"/>
      <c r="U27" s="495"/>
      <c r="V27" s="537"/>
      <c r="W27" s="589"/>
      <c r="X27" s="590"/>
      <c r="Y27" s="591"/>
      <c r="Z27" s="493" t="s">
        <v>184</v>
      </c>
      <c r="AA27" s="473"/>
      <c r="AB27" s="473"/>
      <c r="AC27" s="473"/>
      <c r="AD27" s="473"/>
      <c r="AE27" s="473"/>
      <c r="AF27" s="473"/>
      <c r="AG27" s="474"/>
      <c r="AH27" s="494" t="s">
        <v>140</v>
      </c>
      <c r="AI27" s="495"/>
      <c r="AJ27" s="495"/>
      <c r="AK27" s="495"/>
      <c r="AL27" s="537"/>
      <c r="AM27" s="494" t="s">
        <v>140</v>
      </c>
      <c r="AN27" s="495"/>
      <c r="AO27" s="495"/>
      <c r="AP27" s="495"/>
      <c r="AQ27" s="495"/>
      <c r="AR27" s="537"/>
      <c r="AS27" s="494" t="s">
        <v>140</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140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1700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140</v>
      </c>
      <c r="AN28" s="495"/>
      <c r="AO28" s="495"/>
      <c r="AP28" s="495"/>
      <c r="AQ28" s="495"/>
      <c r="AR28" s="537"/>
      <c r="AS28" s="494" t="s">
        <v>131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296685</v>
      </c>
      <c r="BO28" s="407"/>
      <c r="BP28" s="407"/>
      <c r="BQ28" s="407"/>
      <c r="BR28" s="407"/>
      <c r="BS28" s="407"/>
      <c r="BT28" s="407"/>
      <c r="BU28" s="408"/>
      <c r="BV28" s="406">
        <v>311741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6</v>
      </c>
      <c r="M29" s="495"/>
      <c r="N29" s="495"/>
      <c r="O29" s="495"/>
      <c r="P29" s="537"/>
      <c r="Q29" s="494">
        <v>1400</v>
      </c>
      <c r="R29" s="495"/>
      <c r="S29" s="495"/>
      <c r="T29" s="495"/>
      <c r="U29" s="495"/>
      <c r="V29" s="537"/>
      <c r="W29" s="592"/>
      <c r="X29" s="593"/>
      <c r="Y29" s="594"/>
      <c r="Z29" s="493" t="s">
        <v>190</v>
      </c>
      <c r="AA29" s="473"/>
      <c r="AB29" s="473"/>
      <c r="AC29" s="473"/>
      <c r="AD29" s="473"/>
      <c r="AE29" s="473"/>
      <c r="AF29" s="473"/>
      <c r="AG29" s="474"/>
      <c r="AH29" s="494">
        <v>52</v>
      </c>
      <c r="AI29" s="495"/>
      <c r="AJ29" s="495"/>
      <c r="AK29" s="495"/>
      <c r="AL29" s="537"/>
      <c r="AM29" s="494">
        <v>169520</v>
      </c>
      <c r="AN29" s="495"/>
      <c r="AO29" s="495"/>
      <c r="AP29" s="495"/>
      <c r="AQ29" s="495"/>
      <c r="AR29" s="537"/>
      <c r="AS29" s="494">
        <v>3260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207995</v>
      </c>
      <c r="BO29" s="444"/>
      <c r="BP29" s="444"/>
      <c r="BQ29" s="444"/>
      <c r="BR29" s="444"/>
      <c r="BS29" s="444"/>
      <c r="BT29" s="444"/>
      <c r="BU29" s="445"/>
      <c r="BV29" s="443">
        <v>207995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100.7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310620</v>
      </c>
      <c r="BO30" s="563"/>
      <c r="BP30" s="563"/>
      <c r="BQ30" s="563"/>
      <c r="BR30" s="563"/>
      <c r="BS30" s="563"/>
      <c r="BT30" s="563"/>
      <c r="BU30" s="564"/>
      <c r="BV30" s="562">
        <v>362945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204</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富良野広域連合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村立診療所特別会計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IF('各会計、関係団体の財政状況及び健全化判断比率'!B32="","",'各会計、関係団体の財政状況及び健全化判断比率'!B32)</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上川教育研修センター</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占冠村歯科診療所事業特別会計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8makOBfZu1APawo/PeF6JKl2vmsp200m+A2QmjhPnFR/MPORYZzDXtA3cQFXWj7m6zJkK/TfkEAYcGPq/bpsA==" saltValue="5sMzFVi0S5i2YP17asTa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445333</v>
      </c>
      <c r="S5" s="649"/>
      <c r="T5" s="649"/>
      <c r="U5" s="649"/>
      <c r="V5" s="649"/>
      <c r="W5" s="649"/>
      <c r="X5" s="649"/>
      <c r="Y5" s="650"/>
      <c r="Z5" s="651">
        <v>16.399999999999999</v>
      </c>
      <c r="AA5" s="651"/>
      <c r="AB5" s="651"/>
      <c r="AC5" s="651"/>
      <c r="AD5" s="652">
        <v>445333</v>
      </c>
      <c r="AE5" s="652"/>
      <c r="AF5" s="652"/>
      <c r="AG5" s="652"/>
      <c r="AH5" s="652"/>
      <c r="AI5" s="652"/>
      <c r="AJ5" s="652"/>
      <c r="AK5" s="652"/>
      <c r="AL5" s="653">
        <v>24.2</v>
      </c>
      <c r="AM5" s="654"/>
      <c r="AN5" s="654"/>
      <c r="AO5" s="655"/>
      <c r="AP5" s="645" t="s">
        <v>230</v>
      </c>
      <c r="AQ5" s="646"/>
      <c r="AR5" s="646"/>
      <c r="AS5" s="646"/>
      <c r="AT5" s="646"/>
      <c r="AU5" s="646"/>
      <c r="AV5" s="646"/>
      <c r="AW5" s="646"/>
      <c r="AX5" s="646"/>
      <c r="AY5" s="646"/>
      <c r="AZ5" s="646"/>
      <c r="BA5" s="646"/>
      <c r="BB5" s="646"/>
      <c r="BC5" s="646"/>
      <c r="BD5" s="646"/>
      <c r="BE5" s="646"/>
      <c r="BF5" s="647"/>
      <c r="BG5" s="659">
        <v>445333</v>
      </c>
      <c r="BH5" s="660"/>
      <c r="BI5" s="660"/>
      <c r="BJ5" s="660"/>
      <c r="BK5" s="660"/>
      <c r="BL5" s="660"/>
      <c r="BM5" s="660"/>
      <c r="BN5" s="661"/>
      <c r="BO5" s="662">
        <v>100</v>
      </c>
      <c r="BP5" s="662"/>
      <c r="BQ5" s="662"/>
      <c r="BR5" s="662"/>
      <c r="BS5" s="663">
        <v>2063</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37125</v>
      </c>
      <c r="S6" s="660"/>
      <c r="T6" s="660"/>
      <c r="U6" s="660"/>
      <c r="V6" s="660"/>
      <c r="W6" s="660"/>
      <c r="X6" s="660"/>
      <c r="Y6" s="661"/>
      <c r="Z6" s="662">
        <v>1.4</v>
      </c>
      <c r="AA6" s="662"/>
      <c r="AB6" s="662"/>
      <c r="AC6" s="662"/>
      <c r="AD6" s="663">
        <v>37125</v>
      </c>
      <c r="AE6" s="663"/>
      <c r="AF6" s="663"/>
      <c r="AG6" s="663"/>
      <c r="AH6" s="663"/>
      <c r="AI6" s="663"/>
      <c r="AJ6" s="663"/>
      <c r="AK6" s="663"/>
      <c r="AL6" s="664">
        <v>2</v>
      </c>
      <c r="AM6" s="665"/>
      <c r="AN6" s="665"/>
      <c r="AO6" s="666"/>
      <c r="AP6" s="656" t="s">
        <v>235</v>
      </c>
      <c r="AQ6" s="657"/>
      <c r="AR6" s="657"/>
      <c r="AS6" s="657"/>
      <c r="AT6" s="657"/>
      <c r="AU6" s="657"/>
      <c r="AV6" s="657"/>
      <c r="AW6" s="657"/>
      <c r="AX6" s="657"/>
      <c r="AY6" s="657"/>
      <c r="AZ6" s="657"/>
      <c r="BA6" s="657"/>
      <c r="BB6" s="657"/>
      <c r="BC6" s="657"/>
      <c r="BD6" s="657"/>
      <c r="BE6" s="657"/>
      <c r="BF6" s="658"/>
      <c r="BG6" s="659">
        <v>445333</v>
      </c>
      <c r="BH6" s="660"/>
      <c r="BI6" s="660"/>
      <c r="BJ6" s="660"/>
      <c r="BK6" s="660"/>
      <c r="BL6" s="660"/>
      <c r="BM6" s="660"/>
      <c r="BN6" s="661"/>
      <c r="BO6" s="662">
        <v>100</v>
      </c>
      <c r="BP6" s="662"/>
      <c r="BQ6" s="662"/>
      <c r="BR6" s="662"/>
      <c r="BS6" s="663">
        <v>2063</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39105</v>
      </c>
      <c r="CS6" s="660"/>
      <c r="CT6" s="660"/>
      <c r="CU6" s="660"/>
      <c r="CV6" s="660"/>
      <c r="CW6" s="660"/>
      <c r="CX6" s="660"/>
      <c r="CY6" s="661"/>
      <c r="CZ6" s="653">
        <v>1.5</v>
      </c>
      <c r="DA6" s="654"/>
      <c r="DB6" s="654"/>
      <c r="DC6" s="670"/>
      <c r="DD6" s="668" t="s">
        <v>140</v>
      </c>
      <c r="DE6" s="660"/>
      <c r="DF6" s="660"/>
      <c r="DG6" s="660"/>
      <c r="DH6" s="660"/>
      <c r="DI6" s="660"/>
      <c r="DJ6" s="660"/>
      <c r="DK6" s="660"/>
      <c r="DL6" s="660"/>
      <c r="DM6" s="660"/>
      <c r="DN6" s="660"/>
      <c r="DO6" s="660"/>
      <c r="DP6" s="661"/>
      <c r="DQ6" s="668">
        <v>39105</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58</v>
      </c>
      <c r="S7" s="660"/>
      <c r="T7" s="660"/>
      <c r="U7" s="660"/>
      <c r="V7" s="660"/>
      <c r="W7" s="660"/>
      <c r="X7" s="660"/>
      <c r="Y7" s="661"/>
      <c r="Z7" s="662">
        <v>0</v>
      </c>
      <c r="AA7" s="662"/>
      <c r="AB7" s="662"/>
      <c r="AC7" s="662"/>
      <c r="AD7" s="663">
        <v>58</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95346</v>
      </c>
      <c r="BH7" s="660"/>
      <c r="BI7" s="660"/>
      <c r="BJ7" s="660"/>
      <c r="BK7" s="660"/>
      <c r="BL7" s="660"/>
      <c r="BM7" s="660"/>
      <c r="BN7" s="661"/>
      <c r="BO7" s="662">
        <v>21.4</v>
      </c>
      <c r="BP7" s="662"/>
      <c r="BQ7" s="662"/>
      <c r="BR7" s="662"/>
      <c r="BS7" s="663">
        <v>2063</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666162</v>
      </c>
      <c r="CS7" s="660"/>
      <c r="CT7" s="660"/>
      <c r="CU7" s="660"/>
      <c r="CV7" s="660"/>
      <c r="CW7" s="660"/>
      <c r="CX7" s="660"/>
      <c r="CY7" s="661"/>
      <c r="CZ7" s="662">
        <v>25.1</v>
      </c>
      <c r="DA7" s="662"/>
      <c r="DB7" s="662"/>
      <c r="DC7" s="662"/>
      <c r="DD7" s="668">
        <v>244602</v>
      </c>
      <c r="DE7" s="660"/>
      <c r="DF7" s="660"/>
      <c r="DG7" s="660"/>
      <c r="DH7" s="660"/>
      <c r="DI7" s="660"/>
      <c r="DJ7" s="660"/>
      <c r="DK7" s="660"/>
      <c r="DL7" s="660"/>
      <c r="DM7" s="660"/>
      <c r="DN7" s="660"/>
      <c r="DO7" s="660"/>
      <c r="DP7" s="661"/>
      <c r="DQ7" s="668">
        <v>497770</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443</v>
      </c>
      <c r="S8" s="660"/>
      <c r="T8" s="660"/>
      <c r="U8" s="660"/>
      <c r="V8" s="660"/>
      <c r="W8" s="660"/>
      <c r="X8" s="660"/>
      <c r="Y8" s="661"/>
      <c r="Z8" s="662">
        <v>0</v>
      </c>
      <c r="AA8" s="662"/>
      <c r="AB8" s="662"/>
      <c r="AC8" s="662"/>
      <c r="AD8" s="663">
        <v>443</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2517</v>
      </c>
      <c r="BH8" s="660"/>
      <c r="BI8" s="660"/>
      <c r="BJ8" s="660"/>
      <c r="BK8" s="660"/>
      <c r="BL8" s="660"/>
      <c r="BM8" s="660"/>
      <c r="BN8" s="661"/>
      <c r="BO8" s="662">
        <v>0.6</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313346</v>
      </c>
      <c r="CS8" s="660"/>
      <c r="CT8" s="660"/>
      <c r="CU8" s="660"/>
      <c r="CV8" s="660"/>
      <c r="CW8" s="660"/>
      <c r="CX8" s="660"/>
      <c r="CY8" s="661"/>
      <c r="CZ8" s="662">
        <v>11.8</v>
      </c>
      <c r="DA8" s="662"/>
      <c r="DB8" s="662"/>
      <c r="DC8" s="662"/>
      <c r="DD8" s="668">
        <v>31989</v>
      </c>
      <c r="DE8" s="660"/>
      <c r="DF8" s="660"/>
      <c r="DG8" s="660"/>
      <c r="DH8" s="660"/>
      <c r="DI8" s="660"/>
      <c r="DJ8" s="660"/>
      <c r="DK8" s="660"/>
      <c r="DL8" s="660"/>
      <c r="DM8" s="660"/>
      <c r="DN8" s="660"/>
      <c r="DO8" s="660"/>
      <c r="DP8" s="661"/>
      <c r="DQ8" s="668">
        <v>248895</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360</v>
      </c>
      <c r="S9" s="660"/>
      <c r="T9" s="660"/>
      <c r="U9" s="660"/>
      <c r="V9" s="660"/>
      <c r="W9" s="660"/>
      <c r="X9" s="660"/>
      <c r="Y9" s="661"/>
      <c r="Z9" s="662">
        <v>0</v>
      </c>
      <c r="AA9" s="662"/>
      <c r="AB9" s="662"/>
      <c r="AC9" s="662"/>
      <c r="AD9" s="663">
        <v>360</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56642</v>
      </c>
      <c r="BH9" s="660"/>
      <c r="BI9" s="660"/>
      <c r="BJ9" s="660"/>
      <c r="BK9" s="660"/>
      <c r="BL9" s="660"/>
      <c r="BM9" s="660"/>
      <c r="BN9" s="661"/>
      <c r="BO9" s="662">
        <v>12.7</v>
      </c>
      <c r="BP9" s="662"/>
      <c r="BQ9" s="662"/>
      <c r="BR9" s="662"/>
      <c r="BS9" s="663" t="s">
        <v>140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329170</v>
      </c>
      <c r="CS9" s="660"/>
      <c r="CT9" s="660"/>
      <c r="CU9" s="660"/>
      <c r="CV9" s="660"/>
      <c r="CW9" s="660"/>
      <c r="CX9" s="660"/>
      <c r="CY9" s="661"/>
      <c r="CZ9" s="662">
        <v>12.4</v>
      </c>
      <c r="DA9" s="662"/>
      <c r="DB9" s="662"/>
      <c r="DC9" s="662"/>
      <c r="DD9" s="668">
        <v>15863</v>
      </c>
      <c r="DE9" s="660"/>
      <c r="DF9" s="660"/>
      <c r="DG9" s="660"/>
      <c r="DH9" s="660"/>
      <c r="DI9" s="660"/>
      <c r="DJ9" s="660"/>
      <c r="DK9" s="660"/>
      <c r="DL9" s="660"/>
      <c r="DM9" s="660"/>
      <c r="DN9" s="660"/>
      <c r="DO9" s="660"/>
      <c r="DP9" s="661"/>
      <c r="DQ9" s="668">
        <v>252255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140</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28967</v>
      </c>
      <c r="BH10" s="660"/>
      <c r="BI10" s="660"/>
      <c r="BJ10" s="660"/>
      <c r="BK10" s="660"/>
      <c r="BL10" s="660"/>
      <c r="BM10" s="660"/>
      <c r="BN10" s="661"/>
      <c r="BO10" s="662">
        <v>6.5</v>
      </c>
      <c r="BP10" s="662"/>
      <c r="BQ10" s="662"/>
      <c r="BR10" s="662"/>
      <c r="BS10" s="663" t="s">
        <v>140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656</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656</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33947</v>
      </c>
      <c r="S11" s="660"/>
      <c r="T11" s="660"/>
      <c r="U11" s="660"/>
      <c r="V11" s="660"/>
      <c r="W11" s="660"/>
      <c r="X11" s="660"/>
      <c r="Y11" s="661"/>
      <c r="Z11" s="664">
        <v>1.3</v>
      </c>
      <c r="AA11" s="665"/>
      <c r="AB11" s="665"/>
      <c r="AC11" s="671"/>
      <c r="AD11" s="668">
        <v>33947</v>
      </c>
      <c r="AE11" s="660"/>
      <c r="AF11" s="660"/>
      <c r="AG11" s="660"/>
      <c r="AH11" s="660"/>
      <c r="AI11" s="660"/>
      <c r="AJ11" s="660"/>
      <c r="AK11" s="661"/>
      <c r="AL11" s="664">
        <v>1.8</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7220</v>
      </c>
      <c r="BH11" s="660"/>
      <c r="BI11" s="660"/>
      <c r="BJ11" s="660"/>
      <c r="BK11" s="660"/>
      <c r="BL11" s="660"/>
      <c r="BM11" s="660"/>
      <c r="BN11" s="661"/>
      <c r="BO11" s="662">
        <v>1.6</v>
      </c>
      <c r="BP11" s="662"/>
      <c r="BQ11" s="662"/>
      <c r="BR11" s="662"/>
      <c r="BS11" s="663">
        <v>2063</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249995</v>
      </c>
      <c r="CS11" s="660"/>
      <c r="CT11" s="660"/>
      <c r="CU11" s="660"/>
      <c r="CV11" s="660"/>
      <c r="CW11" s="660"/>
      <c r="CX11" s="660"/>
      <c r="CY11" s="661"/>
      <c r="CZ11" s="662">
        <v>9.4</v>
      </c>
      <c r="DA11" s="662"/>
      <c r="DB11" s="662"/>
      <c r="DC11" s="662"/>
      <c r="DD11" s="668">
        <v>129576</v>
      </c>
      <c r="DE11" s="660"/>
      <c r="DF11" s="660"/>
      <c r="DG11" s="660"/>
      <c r="DH11" s="660"/>
      <c r="DI11" s="660"/>
      <c r="DJ11" s="660"/>
      <c r="DK11" s="660"/>
      <c r="DL11" s="660"/>
      <c r="DM11" s="660"/>
      <c r="DN11" s="660"/>
      <c r="DO11" s="660"/>
      <c r="DP11" s="661"/>
      <c r="DQ11" s="668">
        <v>147747</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140</v>
      </c>
      <c r="AA12" s="662"/>
      <c r="AB12" s="662"/>
      <c r="AC12" s="662"/>
      <c r="AD12" s="663" t="s">
        <v>140</v>
      </c>
      <c r="AE12" s="663"/>
      <c r="AF12" s="663"/>
      <c r="AG12" s="663"/>
      <c r="AH12" s="663"/>
      <c r="AI12" s="663"/>
      <c r="AJ12" s="663"/>
      <c r="AK12" s="663"/>
      <c r="AL12" s="664" t="s">
        <v>131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340398</v>
      </c>
      <c r="BH12" s="660"/>
      <c r="BI12" s="660"/>
      <c r="BJ12" s="660"/>
      <c r="BK12" s="660"/>
      <c r="BL12" s="660"/>
      <c r="BM12" s="660"/>
      <c r="BN12" s="661"/>
      <c r="BO12" s="662">
        <v>76.400000000000006</v>
      </c>
      <c r="BP12" s="662"/>
      <c r="BQ12" s="662"/>
      <c r="BR12" s="662"/>
      <c r="BS12" s="663" t="s">
        <v>140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112171</v>
      </c>
      <c r="CS12" s="660"/>
      <c r="CT12" s="660"/>
      <c r="CU12" s="660"/>
      <c r="CV12" s="660"/>
      <c r="CW12" s="660"/>
      <c r="CX12" s="660"/>
      <c r="CY12" s="661"/>
      <c r="CZ12" s="662">
        <v>4.2</v>
      </c>
      <c r="DA12" s="662"/>
      <c r="DB12" s="662"/>
      <c r="DC12" s="662"/>
      <c r="DD12" s="668">
        <v>28352</v>
      </c>
      <c r="DE12" s="660"/>
      <c r="DF12" s="660"/>
      <c r="DG12" s="660"/>
      <c r="DH12" s="660"/>
      <c r="DI12" s="660"/>
      <c r="DJ12" s="660"/>
      <c r="DK12" s="660"/>
      <c r="DL12" s="660"/>
      <c r="DM12" s="660"/>
      <c r="DN12" s="660"/>
      <c r="DO12" s="660"/>
      <c r="DP12" s="661"/>
      <c r="DQ12" s="668">
        <v>91774</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140</v>
      </c>
      <c r="AA13" s="662"/>
      <c r="AB13" s="662"/>
      <c r="AC13" s="662"/>
      <c r="AD13" s="663" t="s">
        <v>140</v>
      </c>
      <c r="AE13" s="663"/>
      <c r="AF13" s="663"/>
      <c r="AG13" s="663"/>
      <c r="AH13" s="663"/>
      <c r="AI13" s="663"/>
      <c r="AJ13" s="663"/>
      <c r="AK13" s="663"/>
      <c r="AL13" s="664" t="s">
        <v>140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328826</v>
      </c>
      <c r="BH13" s="660"/>
      <c r="BI13" s="660"/>
      <c r="BJ13" s="660"/>
      <c r="BK13" s="660"/>
      <c r="BL13" s="660"/>
      <c r="BM13" s="660"/>
      <c r="BN13" s="661"/>
      <c r="BO13" s="662">
        <v>73.8</v>
      </c>
      <c r="BP13" s="662"/>
      <c r="BQ13" s="662"/>
      <c r="BR13" s="662"/>
      <c r="BS13" s="663" t="s">
        <v>140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254137</v>
      </c>
      <c r="CS13" s="660"/>
      <c r="CT13" s="660"/>
      <c r="CU13" s="660"/>
      <c r="CV13" s="660"/>
      <c r="CW13" s="660"/>
      <c r="CX13" s="660"/>
      <c r="CY13" s="661"/>
      <c r="CZ13" s="662">
        <v>9.6</v>
      </c>
      <c r="DA13" s="662"/>
      <c r="DB13" s="662"/>
      <c r="DC13" s="662"/>
      <c r="DD13" s="668">
        <v>36355</v>
      </c>
      <c r="DE13" s="660"/>
      <c r="DF13" s="660"/>
      <c r="DG13" s="660"/>
      <c r="DH13" s="660"/>
      <c r="DI13" s="660"/>
      <c r="DJ13" s="660"/>
      <c r="DK13" s="660"/>
      <c r="DL13" s="660"/>
      <c r="DM13" s="660"/>
      <c r="DN13" s="660"/>
      <c r="DO13" s="660"/>
      <c r="DP13" s="661"/>
      <c r="DQ13" s="668">
        <v>175207</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140</v>
      </c>
      <c r="S14" s="660"/>
      <c r="T14" s="660"/>
      <c r="U14" s="660"/>
      <c r="V14" s="660"/>
      <c r="W14" s="660"/>
      <c r="X14" s="660"/>
      <c r="Y14" s="661"/>
      <c r="Z14" s="662" t="s">
        <v>131</v>
      </c>
      <c r="AA14" s="662"/>
      <c r="AB14" s="662"/>
      <c r="AC14" s="662"/>
      <c r="AD14" s="663" t="s">
        <v>140</v>
      </c>
      <c r="AE14" s="663"/>
      <c r="AF14" s="663"/>
      <c r="AG14" s="663"/>
      <c r="AH14" s="663"/>
      <c r="AI14" s="663"/>
      <c r="AJ14" s="663"/>
      <c r="AK14" s="663"/>
      <c r="AL14" s="664" t="s">
        <v>131</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3263</v>
      </c>
      <c r="BH14" s="660"/>
      <c r="BI14" s="660"/>
      <c r="BJ14" s="660"/>
      <c r="BK14" s="660"/>
      <c r="BL14" s="660"/>
      <c r="BM14" s="660"/>
      <c r="BN14" s="661"/>
      <c r="BO14" s="662">
        <v>0.7</v>
      </c>
      <c r="BP14" s="662"/>
      <c r="BQ14" s="662"/>
      <c r="BR14" s="662"/>
      <c r="BS14" s="663" t="s">
        <v>140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161583</v>
      </c>
      <c r="CS14" s="660"/>
      <c r="CT14" s="660"/>
      <c r="CU14" s="660"/>
      <c r="CV14" s="660"/>
      <c r="CW14" s="660"/>
      <c r="CX14" s="660"/>
      <c r="CY14" s="661"/>
      <c r="CZ14" s="662">
        <v>6.1</v>
      </c>
      <c r="DA14" s="662"/>
      <c r="DB14" s="662"/>
      <c r="DC14" s="662"/>
      <c r="DD14" s="668" t="s">
        <v>140</v>
      </c>
      <c r="DE14" s="660"/>
      <c r="DF14" s="660"/>
      <c r="DG14" s="660"/>
      <c r="DH14" s="660"/>
      <c r="DI14" s="660"/>
      <c r="DJ14" s="660"/>
      <c r="DK14" s="660"/>
      <c r="DL14" s="660"/>
      <c r="DM14" s="660"/>
      <c r="DN14" s="660"/>
      <c r="DO14" s="660"/>
      <c r="DP14" s="661"/>
      <c r="DQ14" s="668">
        <v>161583</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140</v>
      </c>
      <c r="AE15" s="663"/>
      <c r="AF15" s="663"/>
      <c r="AG15" s="663"/>
      <c r="AH15" s="663"/>
      <c r="AI15" s="663"/>
      <c r="AJ15" s="663"/>
      <c r="AK15" s="663"/>
      <c r="AL15" s="664" t="s">
        <v>140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6326</v>
      </c>
      <c r="BH15" s="660"/>
      <c r="BI15" s="660"/>
      <c r="BJ15" s="660"/>
      <c r="BK15" s="660"/>
      <c r="BL15" s="660"/>
      <c r="BM15" s="660"/>
      <c r="BN15" s="661"/>
      <c r="BO15" s="662">
        <v>1.4</v>
      </c>
      <c r="BP15" s="662"/>
      <c r="BQ15" s="662"/>
      <c r="BR15" s="662"/>
      <c r="BS15" s="663" t="s">
        <v>140</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196689</v>
      </c>
      <c r="CS15" s="660"/>
      <c r="CT15" s="660"/>
      <c r="CU15" s="660"/>
      <c r="CV15" s="660"/>
      <c r="CW15" s="660"/>
      <c r="CX15" s="660"/>
      <c r="CY15" s="661"/>
      <c r="CZ15" s="662">
        <v>7.4</v>
      </c>
      <c r="DA15" s="662"/>
      <c r="DB15" s="662"/>
      <c r="DC15" s="662"/>
      <c r="DD15" s="668">
        <v>27228</v>
      </c>
      <c r="DE15" s="660"/>
      <c r="DF15" s="660"/>
      <c r="DG15" s="660"/>
      <c r="DH15" s="660"/>
      <c r="DI15" s="660"/>
      <c r="DJ15" s="660"/>
      <c r="DK15" s="660"/>
      <c r="DL15" s="660"/>
      <c r="DM15" s="660"/>
      <c r="DN15" s="660"/>
      <c r="DO15" s="660"/>
      <c r="DP15" s="661"/>
      <c r="DQ15" s="668">
        <v>174131</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2885</v>
      </c>
      <c r="S16" s="660"/>
      <c r="T16" s="660"/>
      <c r="U16" s="660"/>
      <c r="V16" s="660"/>
      <c r="W16" s="660"/>
      <c r="X16" s="660"/>
      <c r="Y16" s="661"/>
      <c r="Z16" s="662">
        <v>0.1</v>
      </c>
      <c r="AA16" s="662"/>
      <c r="AB16" s="662"/>
      <c r="AC16" s="662"/>
      <c r="AD16" s="663">
        <v>2885</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20491</v>
      </c>
      <c r="CS16" s="660"/>
      <c r="CT16" s="660"/>
      <c r="CU16" s="660"/>
      <c r="CV16" s="660"/>
      <c r="CW16" s="660"/>
      <c r="CX16" s="660"/>
      <c r="CY16" s="661"/>
      <c r="CZ16" s="662">
        <v>0.8</v>
      </c>
      <c r="DA16" s="662"/>
      <c r="DB16" s="662"/>
      <c r="DC16" s="662"/>
      <c r="DD16" s="668" t="s">
        <v>140</v>
      </c>
      <c r="DE16" s="660"/>
      <c r="DF16" s="660"/>
      <c r="DG16" s="660"/>
      <c r="DH16" s="660"/>
      <c r="DI16" s="660"/>
      <c r="DJ16" s="660"/>
      <c r="DK16" s="660"/>
      <c r="DL16" s="660"/>
      <c r="DM16" s="660"/>
      <c r="DN16" s="660"/>
      <c r="DO16" s="660"/>
      <c r="DP16" s="661"/>
      <c r="DQ16" s="668">
        <v>13391</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4281</v>
      </c>
      <c r="S17" s="660"/>
      <c r="T17" s="660"/>
      <c r="U17" s="660"/>
      <c r="V17" s="660"/>
      <c r="W17" s="660"/>
      <c r="X17" s="660"/>
      <c r="Y17" s="661"/>
      <c r="Z17" s="662">
        <v>0.2</v>
      </c>
      <c r="AA17" s="662"/>
      <c r="AB17" s="662"/>
      <c r="AC17" s="662"/>
      <c r="AD17" s="663">
        <v>4281</v>
      </c>
      <c r="AE17" s="663"/>
      <c r="AF17" s="663"/>
      <c r="AG17" s="663"/>
      <c r="AH17" s="663"/>
      <c r="AI17" s="663"/>
      <c r="AJ17" s="663"/>
      <c r="AK17" s="663"/>
      <c r="AL17" s="664">
        <v>0.2</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311216</v>
      </c>
      <c r="CS17" s="660"/>
      <c r="CT17" s="660"/>
      <c r="CU17" s="660"/>
      <c r="CV17" s="660"/>
      <c r="CW17" s="660"/>
      <c r="CX17" s="660"/>
      <c r="CY17" s="661"/>
      <c r="CZ17" s="662">
        <v>11.7</v>
      </c>
      <c r="DA17" s="662"/>
      <c r="DB17" s="662"/>
      <c r="DC17" s="662"/>
      <c r="DD17" s="668" t="s">
        <v>131</v>
      </c>
      <c r="DE17" s="660"/>
      <c r="DF17" s="660"/>
      <c r="DG17" s="660"/>
      <c r="DH17" s="660"/>
      <c r="DI17" s="660"/>
      <c r="DJ17" s="660"/>
      <c r="DK17" s="660"/>
      <c r="DL17" s="660"/>
      <c r="DM17" s="660"/>
      <c r="DN17" s="660"/>
      <c r="DO17" s="660"/>
      <c r="DP17" s="661"/>
      <c r="DQ17" s="668">
        <v>311216</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439</v>
      </c>
      <c r="S18" s="660"/>
      <c r="T18" s="660"/>
      <c r="U18" s="660"/>
      <c r="V18" s="660"/>
      <c r="W18" s="660"/>
      <c r="X18" s="660"/>
      <c r="Y18" s="661"/>
      <c r="Z18" s="662">
        <v>0</v>
      </c>
      <c r="AA18" s="662"/>
      <c r="AB18" s="662"/>
      <c r="AC18" s="662"/>
      <c r="AD18" s="663">
        <v>439</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140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1986</v>
      </c>
      <c r="CS18" s="660"/>
      <c r="CT18" s="660"/>
      <c r="CU18" s="660"/>
      <c r="CV18" s="660"/>
      <c r="CW18" s="660"/>
      <c r="CX18" s="660"/>
      <c r="CY18" s="661"/>
      <c r="CZ18" s="662">
        <v>0.1</v>
      </c>
      <c r="DA18" s="662"/>
      <c r="DB18" s="662"/>
      <c r="DC18" s="662"/>
      <c r="DD18" s="668">
        <v>1986</v>
      </c>
      <c r="DE18" s="660"/>
      <c r="DF18" s="660"/>
      <c r="DG18" s="660"/>
      <c r="DH18" s="660"/>
      <c r="DI18" s="660"/>
      <c r="DJ18" s="660"/>
      <c r="DK18" s="660"/>
      <c r="DL18" s="660"/>
      <c r="DM18" s="660"/>
      <c r="DN18" s="660"/>
      <c r="DO18" s="660"/>
      <c r="DP18" s="661"/>
      <c r="DQ18" s="668">
        <v>1986</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439</v>
      </c>
      <c r="S19" s="660"/>
      <c r="T19" s="660"/>
      <c r="U19" s="660"/>
      <c r="V19" s="660"/>
      <c r="W19" s="660"/>
      <c r="X19" s="660"/>
      <c r="Y19" s="661"/>
      <c r="Z19" s="662">
        <v>0</v>
      </c>
      <c r="AA19" s="662"/>
      <c r="AB19" s="662"/>
      <c r="AC19" s="662"/>
      <c r="AD19" s="663">
        <v>439</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140</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140</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t="s">
        <v>140</v>
      </c>
      <c r="S20" s="660"/>
      <c r="T20" s="660"/>
      <c r="U20" s="660"/>
      <c r="V20" s="660"/>
      <c r="W20" s="660"/>
      <c r="X20" s="660"/>
      <c r="Y20" s="661"/>
      <c r="Z20" s="662" t="s">
        <v>131</v>
      </c>
      <c r="AA20" s="662"/>
      <c r="AB20" s="662"/>
      <c r="AC20" s="662"/>
      <c r="AD20" s="663" t="s">
        <v>131</v>
      </c>
      <c r="AE20" s="663"/>
      <c r="AF20" s="663"/>
      <c r="AG20" s="663"/>
      <c r="AH20" s="663"/>
      <c r="AI20" s="663"/>
      <c r="AJ20" s="663"/>
      <c r="AK20" s="663"/>
      <c r="AL20" s="664" t="s">
        <v>131</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3" t="s">
        <v>131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2656707</v>
      </c>
      <c r="CS20" s="660"/>
      <c r="CT20" s="660"/>
      <c r="CU20" s="660"/>
      <c r="CV20" s="660"/>
      <c r="CW20" s="660"/>
      <c r="CX20" s="660"/>
      <c r="CY20" s="661"/>
      <c r="CZ20" s="662">
        <v>100</v>
      </c>
      <c r="DA20" s="662"/>
      <c r="DB20" s="662"/>
      <c r="DC20" s="662"/>
      <c r="DD20" s="668">
        <v>515951</v>
      </c>
      <c r="DE20" s="660"/>
      <c r="DF20" s="660"/>
      <c r="DG20" s="660"/>
      <c r="DH20" s="660"/>
      <c r="DI20" s="660"/>
      <c r="DJ20" s="660"/>
      <c r="DK20" s="660"/>
      <c r="DL20" s="660"/>
      <c r="DM20" s="660"/>
      <c r="DN20" s="660"/>
      <c r="DO20" s="660"/>
      <c r="DP20" s="661"/>
      <c r="DQ20" s="668">
        <v>2115716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1462992</v>
      </c>
      <c r="S21" s="660"/>
      <c r="T21" s="660"/>
      <c r="U21" s="660"/>
      <c r="V21" s="660"/>
      <c r="W21" s="660"/>
      <c r="X21" s="660"/>
      <c r="Y21" s="661"/>
      <c r="Z21" s="662">
        <v>54</v>
      </c>
      <c r="AA21" s="662"/>
      <c r="AB21" s="662"/>
      <c r="AC21" s="662"/>
      <c r="AD21" s="663">
        <v>1312012</v>
      </c>
      <c r="AE21" s="663"/>
      <c r="AF21" s="663"/>
      <c r="AG21" s="663"/>
      <c r="AH21" s="663"/>
      <c r="AI21" s="663"/>
      <c r="AJ21" s="663"/>
      <c r="AK21" s="663"/>
      <c r="AL21" s="664">
        <v>71.400000000000006</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1312012</v>
      </c>
      <c r="S22" s="660"/>
      <c r="T22" s="660"/>
      <c r="U22" s="660"/>
      <c r="V22" s="660"/>
      <c r="W22" s="660"/>
      <c r="X22" s="660"/>
      <c r="Y22" s="661"/>
      <c r="Z22" s="662">
        <v>48.4</v>
      </c>
      <c r="AA22" s="662"/>
      <c r="AB22" s="662"/>
      <c r="AC22" s="662"/>
      <c r="AD22" s="663">
        <v>1312012</v>
      </c>
      <c r="AE22" s="663"/>
      <c r="AF22" s="663"/>
      <c r="AG22" s="663"/>
      <c r="AH22" s="663"/>
      <c r="AI22" s="663"/>
      <c r="AJ22" s="663"/>
      <c r="AK22" s="663"/>
      <c r="AL22" s="664">
        <v>71.400000000000006</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140</v>
      </c>
      <c r="BP22" s="662"/>
      <c r="BQ22" s="662"/>
      <c r="BR22" s="662"/>
      <c r="BS22" s="663" t="s">
        <v>140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150980</v>
      </c>
      <c r="S23" s="660"/>
      <c r="T23" s="660"/>
      <c r="U23" s="660"/>
      <c r="V23" s="660"/>
      <c r="W23" s="660"/>
      <c r="X23" s="660"/>
      <c r="Y23" s="661"/>
      <c r="Z23" s="662">
        <v>5.6</v>
      </c>
      <c r="AA23" s="662"/>
      <c r="AB23" s="662"/>
      <c r="AC23" s="662"/>
      <c r="AD23" s="663" t="s">
        <v>131</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140</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131</v>
      </c>
      <c r="AA24" s="662"/>
      <c r="AB24" s="662"/>
      <c r="AC24" s="662"/>
      <c r="AD24" s="663" t="s">
        <v>140</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140</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917432</v>
      </c>
      <c r="CS24" s="649"/>
      <c r="CT24" s="649"/>
      <c r="CU24" s="649"/>
      <c r="CV24" s="649"/>
      <c r="CW24" s="649"/>
      <c r="CX24" s="649"/>
      <c r="CY24" s="650"/>
      <c r="CZ24" s="653">
        <v>34.5</v>
      </c>
      <c r="DA24" s="654"/>
      <c r="DB24" s="654"/>
      <c r="DC24" s="670"/>
      <c r="DD24" s="694">
        <v>847381</v>
      </c>
      <c r="DE24" s="649"/>
      <c r="DF24" s="649"/>
      <c r="DG24" s="649"/>
      <c r="DH24" s="649"/>
      <c r="DI24" s="649"/>
      <c r="DJ24" s="649"/>
      <c r="DK24" s="650"/>
      <c r="DL24" s="694">
        <v>773697</v>
      </c>
      <c r="DM24" s="649"/>
      <c r="DN24" s="649"/>
      <c r="DO24" s="649"/>
      <c r="DP24" s="649"/>
      <c r="DQ24" s="649"/>
      <c r="DR24" s="649"/>
      <c r="DS24" s="649"/>
      <c r="DT24" s="649"/>
      <c r="DU24" s="649"/>
      <c r="DV24" s="650"/>
      <c r="DW24" s="653">
        <v>41.7</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1987863</v>
      </c>
      <c r="S25" s="660"/>
      <c r="T25" s="660"/>
      <c r="U25" s="660"/>
      <c r="V25" s="660"/>
      <c r="W25" s="660"/>
      <c r="X25" s="660"/>
      <c r="Y25" s="661"/>
      <c r="Z25" s="662">
        <v>73.400000000000006</v>
      </c>
      <c r="AA25" s="662"/>
      <c r="AB25" s="662"/>
      <c r="AC25" s="662"/>
      <c r="AD25" s="663">
        <v>1836883</v>
      </c>
      <c r="AE25" s="663"/>
      <c r="AF25" s="663"/>
      <c r="AG25" s="663"/>
      <c r="AH25" s="663"/>
      <c r="AI25" s="663"/>
      <c r="AJ25" s="663"/>
      <c r="AK25" s="663"/>
      <c r="AL25" s="664">
        <v>100</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140</v>
      </c>
      <c r="BH25" s="660"/>
      <c r="BI25" s="660"/>
      <c r="BJ25" s="660"/>
      <c r="BK25" s="660"/>
      <c r="BL25" s="660"/>
      <c r="BM25" s="660"/>
      <c r="BN25" s="661"/>
      <c r="BO25" s="662" t="s">
        <v>140</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513099</v>
      </c>
      <c r="CS25" s="691"/>
      <c r="CT25" s="691"/>
      <c r="CU25" s="691"/>
      <c r="CV25" s="691"/>
      <c r="CW25" s="691"/>
      <c r="CX25" s="691"/>
      <c r="CY25" s="692"/>
      <c r="CZ25" s="664">
        <v>19.3</v>
      </c>
      <c r="DA25" s="689"/>
      <c r="DB25" s="689"/>
      <c r="DC25" s="693"/>
      <c r="DD25" s="668">
        <v>506113</v>
      </c>
      <c r="DE25" s="691"/>
      <c r="DF25" s="691"/>
      <c r="DG25" s="691"/>
      <c r="DH25" s="691"/>
      <c r="DI25" s="691"/>
      <c r="DJ25" s="691"/>
      <c r="DK25" s="692"/>
      <c r="DL25" s="668">
        <v>445975</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140</v>
      </c>
      <c r="AA26" s="662"/>
      <c r="AB26" s="662"/>
      <c r="AC26" s="662"/>
      <c r="AD26" s="663" t="s">
        <v>140</v>
      </c>
      <c r="AE26" s="663"/>
      <c r="AF26" s="663"/>
      <c r="AG26" s="663"/>
      <c r="AH26" s="663"/>
      <c r="AI26" s="663"/>
      <c r="AJ26" s="663"/>
      <c r="AK26" s="663"/>
      <c r="AL26" s="664" t="s">
        <v>131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140</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398126</v>
      </c>
      <c r="CS26" s="660"/>
      <c r="CT26" s="660"/>
      <c r="CU26" s="660"/>
      <c r="CV26" s="660"/>
      <c r="CW26" s="660"/>
      <c r="CX26" s="660"/>
      <c r="CY26" s="661"/>
      <c r="CZ26" s="664">
        <v>15</v>
      </c>
      <c r="DA26" s="689"/>
      <c r="DB26" s="689"/>
      <c r="DC26" s="693"/>
      <c r="DD26" s="668">
        <v>398126</v>
      </c>
      <c r="DE26" s="660"/>
      <c r="DF26" s="660"/>
      <c r="DG26" s="660"/>
      <c r="DH26" s="660"/>
      <c r="DI26" s="660"/>
      <c r="DJ26" s="660"/>
      <c r="DK26" s="661"/>
      <c r="DL26" s="668" t="s">
        <v>140</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7040</v>
      </c>
      <c r="S27" s="660"/>
      <c r="T27" s="660"/>
      <c r="U27" s="660"/>
      <c r="V27" s="660"/>
      <c r="W27" s="660"/>
      <c r="X27" s="660"/>
      <c r="Y27" s="661"/>
      <c r="Z27" s="662">
        <v>0.3</v>
      </c>
      <c r="AA27" s="662"/>
      <c r="AB27" s="662"/>
      <c r="AC27" s="662"/>
      <c r="AD27" s="663" t="s">
        <v>140</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445333</v>
      </c>
      <c r="BH27" s="660"/>
      <c r="BI27" s="660"/>
      <c r="BJ27" s="660"/>
      <c r="BK27" s="660"/>
      <c r="BL27" s="660"/>
      <c r="BM27" s="660"/>
      <c r="BN27" s="661"/>
      <c r="BO27" s="662">
        <v>100</v>
      </c>
      <c r="BP27" s="662"/>
      <c r="BQ27" s="662"/>
      <c r="BR27" s="662"/>
      <c r="BS27" s="663">
        <v>2063</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93117</v>
      </c>
      <c r="CS27" s="691"/>
      <c r="CT27" s="691"/>
      <c r="CU27" s="691"/>
      <c r="CV27" s="691"/>
      <c r="CW27" s="691"/>
      <c r="CX27" s="691"/>
      <c r="CY27" s="692"/>
      <c r="CZ27" s="664">
        <v>3.5</v>
      </c>
      <c r="DA27" s="689"/>
      <c r="DB27" s="689"/>
      <c r="DC27" s="693"/>
      <c r="DD27" s="668">
        <v>30052</v>
      </c>
      <c r="DE27" s="691"/>
      <c r="DF27" s="691"/>
      <c r="DG27" s="691"/>
      <c r="DH27" s="691"/>
      <c r="DI27" s="691"/>
      <c r="DJ27" s="691"/>
      <c r="DK27" s="692"/>
      <c r="DL27" s="668">
        <v>16506</v>
      </c>
      <c r="DM27" s="691"/>
      <c r="DN27" s="691"/>
      <c r="DO27" s="691"/>
      <c r="DP27" s="691"/>
      <c r="DQ27" s="691"/>
      <c r="DR27" s="691"/>
      <c r="DS27" s="691"/>
      <c r="DT27" s="691"/>
      <c r="DU27" s="691"/>
      <c r="DV27" s="692"/>
      <c r="DW27" s="664">
        <v>0.9</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49860</v>
      </c>
      <c r="S28" s="660"/>
      <c r="T28" s="660"/>
      <c r="U28" s="660"/>
      <c r="V28" s="660"/>
      <c r="W28" s="660"/>
      <c r="X28" s="660"/>
      <c r="Y28" s="661"/>
      <c r="Z28" s="662">
        <v>1.8</v>
      </c>
      <c r="AA28" s="662"/>
      <c r="AB28" s="662"/>
      <c r="AC28" s="662"/>
      <c r="AD28" s="663" t="s">
        <v>140</v>
      </c>
      <c r="AE28" s="663"/>
      <c r="AF28" s="663"/>
      <c r="AG28" s="663"/>
      <c r="AH28" s="663"/>
      <c r="AI28" s="663"/>
      <c r="AJ28" s="663"/>
      <c r="AK28" s="663"/>
      <c r="AL28" s="664" t="s">
        <v>140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311216</v>
      </c>
      <c r="CS28" s="660"/>
      <c r="CT28" s="660"/>
      <c r="CU28" s="660"/>
      <c r="CV28" s="660"/>
      <c r="CW28" s="660"/>
      <c r="CX28" s="660"/>
      <c r="CY28" s="661"/>
      <c r="CZ28" s="664">
        <v>11.7</v>
      </c>
      <c r="DA28" s="689"/>
      <c r="DB28" s="689"/>
      <c r="DC28" s="693"/>
      <c r="DD28" s="668">
        <v>311216</v>
      </c>
      <c r="DE28" s="660"/>
      <c r="DF28" s="660"/>
      <c r="DG28" s="660"/>
      <c r="DH28" s="660"/>
      <c r="DI28" s="660"/>
      <c r="DJ28" s="660"/>
      <c r="DK28" s="661"/>
      <c r="DL28" s="668">
        <v>311216</v>
      </c>
      <c r="DM28" s="660"/>
      <c r="DN28" s="660"/>
      <c r="DO28" s="660"/>
      <c r="DP28" s="660"/>
      <c r="DQ28" s="660"/>
      <c r="DR28" s="660"/>
      <c r="DS28" s="660"/>
      <c r="DT28" s="660"/>
      <c r="DU28" s="660"/>
      <c r="DV28" s="661"/>
      <c r="DW28" s="664">
        <v>16.8</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828</v>
      </c>
      <c r="S29" s="660"/>
      <c r="T29" s="660"/>
      <c r="U29" s="660"/>
      <c r="V29" s="660"/>
      <c r="W29" s="660"/>
      <c r="X29" s="660"/>
      <c r="Y29" s="661"/>
      <c r="Z29" s="662">
        <v>0</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310696</v>
      </c>
      <c r="CS29" s="691"/>
      <c r="CT29" s="691"/>
      <c r="CU29" s="691"/>
      <c r="CV29" s="691"/>
      <c r="CW29" s="691"/>
      <c r="CX29" s="691"/>
      <c r="CY29" s="692"/>
      <c r="CZ29" s="664">
        <v>11.7</v>
      </c>
      <c r="DA29" s="689"/>
      <c r="DB29" s="689"/>
      <c r="DC29" s="693"/>
      <c r="DD29" s="668">
        <v>310696</v>
      </c>
      <c r="DE29" s="691"/>
      <c r="DF29" s="691"/>
      <c r="DG29" s="691"/>
      <c r="DH29" s="691"/>
      <c r="DI29" s="691"/>
      <c r="DJ29" s="691"/>
      <c r="DK29" s="692"/>
      <c r="DL29" s="668">
        <v>310696</v>
      </c>
      <c r="DM29" s="691"/>
      <c r="DN29" s="691"/>
      <c r="DO29" s="691"/>
      <c r="DP29" s="691"/>
      <c r="DQ29" s="691"/>
      <c r="DR29" s="691"/>
      <c r="DS29" s="691"/>
      <c r="DT29" s="691"/>
      <c r="DU29" s="691"/>
      <c r="DV29" s="692"/>
      <c r="DW29" s="664">
        <v>16.8</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145560</v>
      </c>
      <c r="S30" s="660"/>
      <c r="T30" s="660"/>
      <c r="U30" s="660"/>
      <c r="V30" s="660"/>
      <c r="W30" s="660"/>
      <c r="X30" s="660"/>
      <c r="Y30" s="661"/>
      <c r="Z30" s="662">
        <v>5.4</v>
      </c>
      <c r="AA30" s="662"/>
      <c r="AB30" s="662"/>
      <c r="AC30" s="662"/>
      <c r="AD30" s="663" t="s">
        <v>140</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303207</v>
      </c>
      <c r="CS30" s="660"/>
      <c r="CT30" s="660"/>
      <c r="CU30" s="660"/>
      <c r="CV30" s="660"/>
      <c r="CW30" s="660"/>
      <c r="CX30" s="660"/>
      <c r="CY30" s="661"/>
      <c r="CZ30" s="664">
        <v>11.4</v>
      </c>
      <c r="DA30" s="689"/>
      <c r="DB30" s="689"/>
      <c r="DC30" s="693"/>
      <c r="DD30" s="668">
        <v>303207</v>
      </c>
      <c r="DE30" s="660"/>
      <c r="DF30" s="660"/>
      <c r="DG30" s="660"/>
      <c r="DH30" s="660"/>
      <c r="DI30" s="660"/>
      <c r="DJ30" s="660"/>
      <c r="DK30" s="661"/>
      <c r="DL30" s="668">
        <v>303207</v>
      </c>
      <c r="DM30" s="660"/>
      <c r="DN30" s="660"/>
      <c r="DO30" s="660"/>
      <c r="DP30" s="660"/>
      <c r="DQ30" s="660"/>
      <c r="DR30" s="660"/>
      <c r="DS30" s="660"/>
      <c r="DT30" s="660"/>
      <c r="DU30" s="660"/>
      <c r="DV30" s="661"/>
      <c r="DW30" s="664">
        <v>16.3</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140</v>
      </c>
      <c r="S31" s="660"/>
      <c r="T31" s="660"/>
      <c r="U31" s="660"/>
      <c r="V31" s="660"/>
      <c r="W31" s="660"/>
      <c r="X31" s="660"/>
      <c r="Y31" s="661"/>
      <c r="Z31" s="662" t="s">
        <v>140</v>
      </c>
      <c r="AA31" s="662"/>
      <c r="AB31" s="662"/>
      <c r="AC31" s="662"/>
      <c r="AD31" s="663" t="s">
        <v>140</v>
      </c>
      <c r="AE31" s="663"/>
      <c r="AF31" s="663"/>
      <c r="AG31" s="663"/>
      <c r="AH31" s="663"/>
      <c r="AI31" s="663"/>
      <c r="AJ31" s="663"/>
      <c r="AK31" s="663"/>
      <c r="AL31" s="664" t="s">
        <v>131</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v>
      </c>
      <c r="BH31" s="703"/>
      <c r="BI31" s="703"/>
      <c r="BJ31" s="703"/>
      <c r="BK31" s="703"/>
      <c r="BL31" s="703"/>
      <c r="BM31" s="654">
        <v>95.7</v>
      </c>
      <c r="BN31" s="703"/>
      <c r="BO31" s="703"/>
      <c r="BP31" s="703"/>
      <c r="BQ31" s="704"/>
      <c r="BR31" s="715">
        <v>98.5</v>
      </c>
      <c r="BS31" s="703"/>
      <c r="BT31" s="703"/>
      <c r="BU31" s="703"/>
      <c r="BV31" s="703"/>
      <c r="BW31" s="703"/>
      <c r="BX31" s="654">
        <v>95.7</v>
      </c>
      <c r="BY31" s="703"/>
      <c r="BZ31" s="703"/>
      <c r="CA31" s="703"/>
      <c r="CB31" s="704"/>
      <c r="CD31" s="697"/>
      <c r="CE31" s="698"/>
      <c r="CF31" s="656" t="s">
        <v>315</v>
      </c>
      <c r="CG31" s="657"/>
      <c r="CH31" s="657"/>
      <c r="CI31" s="657"/>
      <c r="CJ31" s="657"/>
      <c r="CK31" s="657"/>
      <c r="CL31" s="657"/>
      <c r="CM31" s="657"/>
      <c r="CN31" s="657"/>
      <c r="CO31" s="657"/>
      <c r="CP31" s="657"/>
      <c r="CQ31" s="658"/>
      <c r="CR31" s="659">
        <v>7489</v>
      </c>
      <c r="CS31" s="691"/>
      <c r="CT31" s="691"/>
      <c r="CU31" s="691"/>
      <c r="CV31" s="691"/>
      <c r="CW31" s="691"/>
      <c r="CX31" s="691"/>
      <c r="CY31" s="692"/>
      <c r="CZ31" s="664">
        <v>0.3</v>
      </c>
      <c r="DA31" s="689"/>
      <c r="DB31" s="689"/>
      <c r="DC31" s="693"/>
      <c r="DD31" s="668">
        <v>7489</v>
      </c>
      <c r="DE31" s="691"/>
      <c r="DF31" s="691"/>
      <c r="DG31" s="691"/>
      <c r="DH31" s="691"/>
      <c r="DI31" s="691"/>
      <c r="DJ31" s="691"/>
      <c r="DK31" s="692"/>
      <c r="DL31" s="668">
        <v>7489</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67926</v>
      </c>
      <c r="S32" s="660"/>
      <c r="T32" s="660"/>
      <c r="U32" s="660"/>
      <c r="V32" s="660"/>
      <c r="W32" s="660"/>
      <c r="X32" s="660"/>
      <c r="Y32" s="661"/>
      <c r="Z32" s="662">
        <v>2.5</v>
      </c>
      <c r="AA32" s="662"/>
      <c r="AB32" s="662"/>
      <c r="AC32" s="662"/>
      <c r="AD32" s="663" t="s">
        <v>140</v>
      </c>
      <c r="AE32" s="663"/>
      <c r="AF32" s="663"/>
      <c r="AG32" s="663"/>
      <c r="AH32" s="663"/>
      <c r="AI32" s="663"/>
      <c r="AJ32" s="663"/>
      <c r="AK32" s="663"/>
      <c r="AL32" s="664" t="s">
        <v>140</v>
      </c>
      <c r="AM32" s="665"/>
      <c r="AN32" s="665"/>
      <c r="AO32" s="666"/>
      <c r="AP32" s="707"/>
      <c r="AQ32" s="708"/>
      <c r="AR32" s="708"/>
      <c r="AS32" s="708"/>
      <c r="AT32" s="712"/>
      <c r="AU32" s="214" t="s">
        <v>317</v>
      </c>
      <c r="AX32" s="656" t="s">
        <v>318</v>
      </c>
      <c r="AY32" s="657"/>
      <c r="AZ32" s="657"/>
      <c r="BA32" s="657"/>
      <c r="BB32" s="657"/>
      <c r="BC32" s="657"/>
      <c r="BD32" s="657"/>
      <c r="BE32" s="657"/>
      <c r="BF32" s="658"/>
      <c r="BG32" s="716">
        <v>98.9</v>
      </c>
      <c r="BH32" s="691"/>
      <c r="BI32" s="691"/>
      <c r="BJ32" s="691"/>
      <c r="BK32" s="691"/>
      <c r="BL32" s="691"/>
      <c r="BM32" s="665">
        <v>95.3</v>
      </c>
      <c r="BN32" s="691"/>
      <c r="BO32" s="691"/>
      <c r="BP32" s="691"/>
      <c r="BQ32" s="714"/>
      <c r="BR32" s="716">
        <v>98.1</v>
      </c>
      <c r="BS32" s="691"/>
      <c r="BT32" s="691"/>
      <c r="BU32" s="691"/>
      <c r="BV32" s="691"/>
      <c r="BW32" s="691"/>
      <c r="BX32" s="665">
        <v>94.7</v>
      </c>
      <c r="BY32" s="691"/>
      <c r="BZ32" s="691"/>
      <c r="CA32" s="691"/>
      <c r="CB32" s="714"/>
      <c r="CD32" s="699"/>
      <c r="CE32" s="700"/>
      <c r="CF32" s="656" t="s">
        <v>319</v>
      </c>
      <c r="CG32" s="657"/>
      <c r="CH32" s="657"/>
      <c r="CI32" s="657"/>
      <c r="CJ32" s="657"/>
      <c r="CK32" s="657"/>
      <c r="CL32" s="657"/>
      <c r="CM32" s="657"/>
      <c r="CN32" s="657"/>
      <c r="CO32" s="657"/>
      <c r="CP32" s="657"/>
      <c r="CQ32" s="658"/>
      <c r="CR32" s="659">
        <v>520</v>
      </c>
      <c r="CS32" s="660"/>
      <c r="CT32" s="660"/>
      <c r="CU32" s="660"/>
      <c r="CV32" s="660"/>
      <c r="CW32" s="660"/>
      <c r="CX32" s="660"/>
      <c r="CY32" s="661"/>
      <c r="CZ32" s="664">
        <v>0</v>
      </c>
      <c r="DA32" s="689"/>
      <c r="DB32" s="689"/>
      <c r="DC32" s="693"/>
      <c r="DD32" s="668">
        <v>520</v>
      </c>
      <c r="DE32" s="660"/>
      <c r="DF32" s="660"/>
      <c r="DG32" s="660"/>
      <c r="DH32" s="660"/>
      <c r="DI32" s="660"/>
      <c r="DJ32" s="660"/>
      <c r="DK32" s="661"/>
      <c r="DL32" s="668">
        <v>520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37764</v>
      </c>
      <c r="S33" s="660"/>
      <c r="T33" s="660"/>
      <c r="U33" s="660"/>
      <c r="V33" s="660"/>
      <c r="W33" s="660"/>
      <c r="X33" s="660"/>
      <c r="Y33" s="661"/>
      <c r="Z33" s="662">
        <v>1.4</v>
      </c>
      <c r="AA33" s="662"/>
      <c r="AB33" s="662"/>
      <c r="AC33" s="662"/>
      <c r="AD33" s="663" t="s">
        <v>140</v>
      </c>
      <c r="AE33" s="663"/>
      <c r="AF33" s="663"/>
      <c r="AG33" s="663"/>
      <c r="AH33" s="663"/>
      <c r="AI33" s="663"/>
      <c r="AJ33" s="663"/>
      <c r="AK33" s="663"/>
      <c r="AL33" s="664" t="s">
        <v>131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v>
      </c>
      <c r="BH33" s="718"/>
      <c r="BI33" s="718"/>
      <c r="BJ33" s="718"/>
      <c r="BK33" s="718"/>
      <c r="BL33" s="718"/>
      <c r="BM33" s="719">
        <v>95.6</v>
      </c>
      <c r="BN33" s="718"/>
      <c r="BO33" s="718"/>
      <c r="BP33" s="718"/>
      <c r="BQ33" s="720"/>
      <c r="BR33" s="717">
        <v>98.6</v>
      </c>
      <c r="BS33" s="718"/>
      <c r="BT33" s="718"/>
      <c r="BU33" s="718"/>
      <c r="BV33" s="718"/>
      <c r="BW33" s="718"/>
      <c r="BX33" s="719">
        <v>95.8</v>
      </c>
      <c r="BY33" s="718"/>
      <c r="BZ33" s="718"/>
      <c r="CA33" s="718"/>
      <c r="CB33" s="720"/>
      <c r="CD33" s="656" t="s">
        <v>322</v>
      </c>
      <c r="CE33" s="657"/>
      <c r="CF33" s="657"/>
      <c r="CG33" s="657"/>
      <c r="CH33" s="657"/>
      <c r="CI33" s="657"/>
      <c r="CJ33" s="657"/>
      <c r="CK33" s="657"/>
      <c r="CL33" s="657"/>
      <c r="CM33" s="657"/>
      <c r="CN33" s="657"/>
      <c r="CO33" s="657"/>
      <c r="CP33" s="657"/>
      <c r="CQ33" s="658"/>
      <c r="CR33" s="659">
        <v>1202833</v>
      </c>
      <c r="CS33" s="691"/>
      <c r="CT33" s="691"/>
      <c r="CU33" s="691"/>
      <c r="CV33" s="691"/>
      <c r="CW33" s="691"/>
      <c r="CX33" s="691"/>
      <c r="CY33" s="692"/>
      <c r="CZ33" s="664">
        <v>45.3</v>
      </c>
      <c r="DA33" s="689"/>
      <c r="DB33" s="689"/>
      <c r="DC33" s="693"/>
      <c r="DD33" s="668">
        <v>982435</v>
      </c>
      <c r="DE33" s="691"/>
      <c r="DF33" s="691"/>
      <c r="DG33" s="691"/>
      <c r="DH33" s="691"/>
      <c r="DI33" s="691"/>
      <c r="DJ33" s="691"/>
      <c r="DK33" s="692"/>
      <c r="DL33" s="668">
        <v>815105</v>
      </c>
      <c r="DM33" s="691"/>
      <c r="DN33" s="691"/>
      <c r="DO33" s="691"/>
      <c r="DP33" s="691"/>
      <c r="DQ33" s="691"/>
      <c r="DR33" s="691"/>
      <c r="DS33" s="691"/>
      <c r="DT33" s="691"/>
      <c r="DU33" s="691"/>
      <c r="DV33" s="692"/>
      <c r="DW33" s="664">
        <v>43.9</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20990</v>
      </c>
      <c r="S34" s="660"/>
      <c r="T34" s="660"/>
      <c r="U34" s="660"/>
      <c r="V34" s="660"/>
      <c r="W34" s="660"/>
      <c r="X34" s="660"/>
      <c r="Y34" s="661"/>
      <c r="Z34" s="662">
        <v>0.8</v>
      </c>
      <c r="AA34" s="662"/>
      <c r="AB34" s="662"/>
      <c r="AC34" s="662"/>
      <c r="AD34" s="663" t="s">
        <v>140</v>
      </c>
      <c r="AE34" s="663"/>
      <c r="AF34" s="663"/>
      <c r="AG34" s="663"/>
      <c r="AH34" s="663"/>
      <c r="AI34" s="663"/>
      <c r="AJ34" s="663"/>
      <c r="AK34" s="663"/>
      <c r="AL34" s="664" t="s">
        <v>140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432247</v>
      </c>
      <c r="CS34" s="660"/>
      <c r="CT34" s="660"/>
      <c r="CU34" s="660"/>
      <c r="CV34" s="660"/>
      <c r="CW34" s="660"/>
      <c r="CX34" s="660"/>
      <c r="CY34" s="661"/>
      <c r="CZ34" s="664">
        <v>16.3</v>
      </c>
      <c r="DA34" s="689"/>
      <c r="DB34" s="689"/>
      <c r="DC34" s="693"/>
      <c r="DD34" s="668">
        <v>300432</v>
      </c>
      <c r="DE34" s="660"/>
      <c r="DF34" s="660"/>
      <c r="DG34" s="660"/>
      <c r="DH34" s="660"/>
      <c r="DI34" s="660"/>
      <c r="DJ34" s="660"/>
      <c r="DK34" s="661"/>
      <c r="DL34" s="668">
        <v>224933</v>
      </c>
      <c r="DM34" s="660"/>
      <c r="DN34" s="660"/>
      <c r="DO34" s="660"/>
      <c r="DP34" s="660"/>
      <c r="DQ34" s="660"/>
      <c r="DR34" s="660"/>
      <c r="DS34" s="660"/>
      <c r="DT34" s="660"/>
      <c r="DU34" s="660"/>
      <c r="DV34" s="661"/>
      <c r="DW34" s="664">
        <v>12.1</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105022</v>
      </c>
      <c r="S35" s="660"/>
      <c r="T35" s="660"/>
      <c r="U35" s="660"/>
      <c r="V35" s="660"/>
      <c r="W35" s="660"/>
      <c r="X35" s="660"/>
      <c r="Y35" s="661"/>
      <c r="Z35" s="662">
        <v>3.9</v>
      </c>
      <c r="AA35" s="662"/>
      <c r="AB35" s="662"/>
      <c r="AC35" s="662"/>
      <c r="AD35" s="663" t="s">
        <v>140</v>
      </c>
      <c r="AE35" s="663"/>
      <c r="AF35" s="663"/>
      <c r="AG35" s="663"/>
      <c r="AH35" s="663"/>
      <c r="AI35" s="663"/>
      <c r="AJ35" s="663"/>
      <c r="AK35" s="663"/>
      <c r="AL35" s="664" t="s">
        <v>140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105171</v>
      </c>
      <c r="CS35" s="691"/>
      <c r="CT35" s="691"/>
      <c r="CU35" s="691"/>
      <c r="CV35" s="691"/>
      <c r="CW35" s="691"/>
      <c r="CX35" s="691"/>
      <c r="CY35" s="692"/>
      <c r="CZ35" s="664">
        <v>4</v>
      </c>
      <c r="DA35" s="689"/>
      <c r="DB35" s="689"/>
      <c r="DC35" s="693"/>
      <c r="DD35" s="668">
        <v>90574</v>
      </c>
      <c r="DE35" s="691"/>
      <c r="DF35" s="691"/>
      <c r="DG35" s="691"/>
      <c r="DH35" s="691"/>
      <c r="DI35" s="691"/>
      <c r="DJ35" s="691"/>
      <c r="DK35" s="692"/>
      <c r="DL35" s="668">
        <v>70903</v>
      </c>
      <c r="DM35" s="691"/>
      <c r="DN35" s="691"/>
      <c r="DO35" s="691"/>
      <c r="DP35" s="691"/>
      <c r="DQ35" s="691"/>
      <c r="DR35" s="691"/>
      <c r="DS35" s="691"/>
      <c r="DT35" s="691"/>
      <c r="DU35" s="691"/>
      <c r="DV35" s="692"/>
      <c r="DW35" s="664">
        <v>3.8</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62763</v>
      </c>
      <c r="S36" s="660"/>
      <c r="T36" s="660"/>
      <c r="U36" s="660"/>
      <c r="V36" s="660"/>
      <c r="W36" s="660"/>
      <c r="X36" s="660"/>
      <c r="Y36" s="661"/>
      <c r="Z36" s="662">
        <v>2.2999999999999998</v>
      </c>
      <c r="AA36" s="662"/>
      <c r="AB36" s="662"/>
      <c r="AC36" s="662"/>
      <c r="AD36" s="663" t="s">
        <v>140</v>
      </c>
      <c r="AE36" s="663"/>
      <c r="AF36" s="663"/>
      <c r="AG36" s="663"/>
      <c r="AH36" s="663"/>
      <c r="AI36" s="663"/>
      <c r="AJ36" s="663"/>
      <c r="AK36" s="663"/>
      <c r="AL36" s="664" t="s">
        <v>131</v>
      </c>
      <c r="AM36" s="665"/>
      <c r="AN36" s="665"/>
      <c r="AO36" s="666"/>
      <c r="AP36" s="222"/>
      <c r="AQ36" s="725" t="s">
        <v>330</v>
      </c>
      <c r="AR36" s="726"/>
      <c r="AS36" s="726"/>
      <c r="AT36" s="726"/>
      <c r="AU36" s="726"/>
      <c r="AV36" s="726"/>
      <c r="AW36" s="726"/>
      <c r="AX36" s="726"/>
      <c r="AY36" s="727"/>
      <c r="AZ36" s="648">
        <v>242400</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3558</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376073</v>
      </c>
      <c r="CS36" s="660"/>
      <c r="CT36" s="660"/>
      <c r="CU36" s="660"/>
      <c r="CV36" s="660"/>
      <c r="CW36" s="660"/>
      <c r="CX36" s="660"/>
      <c r="CY36" s="661"/>
      <c r="CZ36" s="664">
        <v>14.2</v>
      </c>
      <c r="DA36" s="689"/>
      <c r="DB36" s="689"/>
      <c r="DC36" s="693"/>
      <c r="DD36" s="668">
        <v>357410</v>
      </c>
      <c r="DE36" s="660"/>
      <c r="DF36" s="660"/>
      <c r="DG36" s="660"/>
      <c r="DH36" s="660"/>
      <c r="DI36" s="660"/>
      <c r="DJ36" s="660"/>
      <c r="DK36" s="661"/>
      <c r="DL36" s="668">
        <v>310393</v>
      </c>
      <c r="DM36" s="660"/>
      <c r="DN36" s="660"/>
      <c r="DO36" s="660"/>
      <c r="DP36" s="660"/>
      <c r="DQ36" s="660"/>
      <c r="DR36" s="660"/>
      <c r="DS36" s="660"/>
      <c r="DT36" s="660"/>
      <c r="DU36" s="660"/>
      <c r="DV36" s="661"/>
      <c r="DW36" s="664">
        <v>16.7</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92856</v>
      </c>
      <c r="S37" s="660"/>
      <c r="T37" s="660"/>
      <c r="U37" s="660"/>
      <c r="V37" s="660"/>
      <c r="W37" s="660"/>
      <c r="X37" s="660"/>
      <c r="Y37" s="661"/>
      <c r="Z37" s="662">
        <v>3.4</v>
      </c>
      <c r="AA37" s="662"/>
      <c r="AB37" s="662"/>
      <c r="AC37" s="662"/>
      <c r="AD37" s="663" t="s">
        <v>140</v>
      </c>
      <c r="AE37" s="663"/>
      <c r="AF37" s="663"/>
      <c r="AG37" s="663"/>
      <c r="AH37" s="663"/>
      <c r="AI37" s="663"/>
      <c r="AJ37" s="663"/>
      <c r="AK37" s="663"/>
      <c r="AL37" s="664" t="s">
        <v>140</v>
      </c>
      <c r="AM37" s="665"/>
      <c r="AN37" s="665"/>
      <c r="AO37" s="666"/>
      <c r="AQ37" s="722" t="s">
        <v>334</v>
      </c>
      <c r="AR37" s="723"/>
      <c r="AS37" s="723"/>
      <c r="AT37" s="723"/>
      <c r="AU37" s="723"/>
      <c r="AV37" s="723"/>
      <c r="AW37" s="723"/>
      <c r="AX37" s="723"/>
      <c r="AY37" s="724"/>
      <c r="AZ37" s="659">
        <v>242400</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3415</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225686</v>
      </c>
      <c r="CS37" s="691"/>
      <c r="CT37" s="691"/>
      <c r="CU37" s="691"/>
      <c r="CV37" s="691"/>
      <c r="CW37" s="691"/>
      <c r="CX37" s="691"/>
      <c r="CY37" s="692"/>
      <c r="CZ37" s="664">
        <v>8.5</v>
      </c>
      <c r="DA37" s="689"/>
      <c r="DB37" s="689"/>
      <c r="DC37" s="693"/>
      <c r="DD37" s="668">
        <v>212828</v>
      </c>
      <c r="DE37" s="691"/>
      <c r="DF37" s="691"/>
      <c r="DG37" s="691"/>
      <c r="DH37" s="691"/>
      <c r="DI37" s="691"/>
      <c r="DJ37" s="691"/>
      <c r="DK37" s="692"/>
      <c r="DL37" s="668">
        <v>180374</v>
      </c>
      <c r="DM37" s="691"/>
      <c r="DN37" s="691"/>
      <c r="DO37" s="691"/>
      <c r="DP37" s="691"/>
      <c r="DQ37" s="691"/>
      <c r="DR37" s="691"/>
      <c r="DS37" s="691"/>
      <c r="DT37" s="691"/>
      <c r="DU37" s="691"/>
      <c r="DV37" s="692"/>
      <c r="DW37" s="664">
        <v>9.6999999999999993</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131584</v>
      </c>
      <c r="S38" s="660"/>
      <c r="T38" s="660"/>
      <c r="U38" s="660"/>
      <c r="V38" s="660"/>
      <c r="W38" s="660"/>
      <c r="X38" s="660"/>
      <c r="Y38" s="661"/>
      <c r="Z38" s="662">
        <v>4.9000000000000004</v>
      </c>
      <c r="AA38" s="662"/>
      <c r="AB38" s="662"/>
      <c r="AC38" s="662"/>
      <c r="AD38" s="663" t="s">
        <v>131</v>
      </c>
      <c r="AE38" s="663"/>
      <c r="AF38" s="663"/>
      <c r="AG38" s="663"/>
      <c r="AH38" s="663"/>
      <c r="AI38" s="663"/>
      <c r="AJ38" s="663"/>
      <c r="AK38" s="663"/>
      <c r="AL38" s="664" t="s">
        <v>140</v>
      </c>
      <c r="AM38" s="665"/>
      <c r="AN38" s="665"/>
      <c r="AO38" s="666"/>
      <c r="AQ38" s="722" t="s">
        <v>338</v>
      </c>
      <c r="AR38" s="723"/>
      <c r="AS38" s="723"/>
      <c r="AT38" s="723"/>
      <c r="AU38" s="723"/>
      <c r="AV38" s="723"/>
      <c r="AW38" s="723"/>
      <c r="AX38" s="723"/>
      <c r="AY38" s="724"/>
      <c r="AZ38" s="659" t="s">
        <v>131</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197</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242400</v>
      </c>
      <c r="CS38" s="660"/>
      <c r="CT38" s="660"/>
      <c r="CU38" s="660"/>
      <c r="CV38" s="660"/>
      <c r="CW38" s="660"/>
      <c r="CX38" s="660"/>
      <c r="CY38" s="661"/>
      <c r="CZ38" s="664">
        <v>9.1</v>
      </c>
      <c r="DA38" s="689"/>
      <c r="DB38" s="689"/>
      <c r="DC38" s="693"/>
      <c r="DD38" s="668">
        <v>233720</v>
      </c>
      <c r="DE38" s="660"/>
      <c r="DF38" s="660"/>
      <c r="DG38" s="660"/>
      <c r="DH38" s="660"/>
      <c r="DI38" s="660"/>
      <c r="DJ38" s="660"/>
      <c r="DK38" s="661"/>
      <c r="DL38" s="668">
        <v>208876</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140</v>
      </c>
      <c r="AA39" s="662"/>
      <c r="AB39" s="662"/>
      <c r="AC39" s="662"/>
      <c r="AD39" s="663" t="s">
        <v>131</v>
      </c>
      <c r="AE39" s="663"/>
      <c r="AF39" s="663"/>
      <c r="AG39" s="663"/>
      <c r="AH39" s="663"/>
      <c r="AI39" s="663"/>
      <c r="AJ39" s="663"/>
      <c r="AK39" s="663"/>
      <c r="AL39" s="664" t="s">
        <v>140</v>
      </c>
      <c r="AM39" s="665"/>
      <c r="AN39" s="665"/>
      <c r="AO39" s="666"/>
      <c r="AQ39" s="722" t="s">
        <v>342</v>
      </c>
      <c r="AR39" s="723"/>
      <c r="AS39" s="723"/>
      <c r="AT39" s="723"/>
      <c r="AU39" s="723"/>
      <c r="AV39" s="723"/>
      <c r="AW39" s="723"/>
      <c r="AX39" s="723"/>
      <c r="AY39" s="724"/>
      <c r="AZ39" s="659" t="s">
        <v>140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305</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37642</v>
      </c>
      <c r="CS39" s="691"/>
      <c r="CT39" s="691"/>
      <c r="CU39" s="691"/>
      <c r="CV39" s="691"/>
      <c r="CW39" s="691"/>
      <c r="CX39" s="691"/>
      <c r="CY39" s="692"/>
      <c r="CZ39" s="664">
        <v>1.4</v>
      </c>
      <c r="DA39" s="689"/>
      <c r="DB39" s="689"/>
      <c r="DC39" s="693"/>
      <c r="DD39" s="668">
        <v>299</v>
      </c>
      <c r="DE39" s="691"/>
      <c r="DF39" s="691"/>
      <c r="DG39" s="691"/>
      <c r="DH39" s="691"/>
      <c r="DI39" s="691"/>
      <c r="DJ39" s="691"/>
      <c r="DK39" s="692"/>
      <c r="DL39" s="668" t="s">
        <v>131</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17784</v>
      </c>
      <c r="S40" s="660"/>
      <c r="T40" s="660"/>
      <c r="U40" s="660"/>
      <c r="V40" s="660"/>
      <c r="W40" s="660"/>
      <c r="X40" s="660"/>
      <c r="Y40" s="661"/>
      <c r="Z40" s="662">
        <v>0.7</v>
      </c>
      <c r="AA40" s="662"/>
      <c r="AB40" s="662"/>
      <c r="AC40" s="662"/>
      <c r="AD40" s="663" t="s">
        <v>131</v>
      </c>
      <c r="AE40" s="663"/>
      <c r="AF40" s="663"/>
      <c r="AG40" s="663"/>
      <c r="AH40" s="663"/>
      <c r="AI40" s="663"/>
      <c r="AJ40" s="663"/>
      <c r="AK40" s="663"/>
      <c r="AL40" s="664" t="s">
        <v>140</v>
      </c>
      <c r="AM40" s="665"/>
      <c r="AN40" s="665"/>
      <c r="AO40" s="666"/>
      <c r="AQ40" s="722" t="s">
        <v>346</v>
      </c>
      <c r="AR40" s="723"/>
      <c r="AS40" s="723"/>
      <c r="AT40" s="723"/>
      <c r="AU40" s="723"/>
      <c r="AV40" s="723"/>
      <c r="AW40" s="723"/>
      <c r="AX40" s="723"/>
      <c r="AY40" s="724"/>
      <c r="AZ40" s="659" t="s">
        <v>140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86</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9300</v>
      </c>
      <c r="CS40" s="660"/>
      <c r="CT40" s="660"/>
      <c r="CU40" s="660"/>
      <c r="CV40" s="660"/>
      <c r="CW40" s="660"/>
      <c r="CX40" s="660"/>
      <c r="CY40" s="661"/>
      <c r="CZ40" s="664">
        <v>0.4</v>
      </c>
      <c r="DA40" s="689"/>
      <c r="DB40" s="689"/>
      <c r="DC40" s="693"/>
      <c r="DD40" s="668" t="s">
        <v>140</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2710056</v>
      </c>
      <c r="S41" s="732"/>
      <c r="T41" s="732"/>
      <c r="U41" s="732"/>
      <c r="V41" s="732"/>
      <c r="W41" s="732"/>
      <c r="X41" s="732"/>
      <c r="Y41" s="736"/>
      <c r="Z41" s="737">
        <v>100</v>
      </c>
      <c r="AA41" s="737"/>
      <c r="AB41" s="737"/>
      <c r="AC41" s="737"/>
      <c r="AD41" s="738">
        <v>1836883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t="s">
        <v>131</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131</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t="s">
        <v>131</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227</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536442</v>
      </c>
      <c r="CS42" s="691"/>
      <c r="CT42" s="691"/>
      <c r="CU42" s="691"/>
      <c r="CV42" s="691"/>
      <c r="CW42" s="691"/>
      <c r="CX42" s="691"/>
      <c r="CY42" s="692"/>
      <c r="CZ42" s="664">
        <v>20.2</v>
      </c>
      <c r="DA42" s="689"/>
      <c r="DB42" s="689"/>
      <c r="DC42" s="693"/>
      <c r="DD42" s="668">
        <v>285900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t="s">
        <v>131</v>
      </c>
      <c r="CS43" s="691"/>
      <c r="CT43" s="691"/>
      <c r="CU43" s="691"/>
      <c r="CV43" s="691"/>
      <c r="CW43" s="691"/>
      <c r="CX43" s="691"/>
      <c r="CY43" s="692"/>
      <c r="CZ43" s="664" t="s">
        <v>359</v>
      </c>
      <c r="DA43" s="689"/>
      <c r="DB43" s="689"/>
      <c r="DC43" s="693"/>
      <c r="DD43" s="668" t="s">
        <v>359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361</v>
      </c>
      <c r="CG44" s="657"/>
      <c r="CH44" s="657"/>
      <c r="CI44" s="657"/>
      <c r="CJ44" s="657"/>
      <c r="CK44" s="657"/>
      <c r="CL44" s="657"/>
      <c r="CM44" s="657"/>
      <c r="CN44" s="657"/>
      <c r="CO44" s="657"/>
      <c r="CP44" s="657"/>
      <c r="CQ44" s="658"/>
      <c r="CR44" s="659">
        <v>515951</v>
      </c>
      <c r="CS44" s="660"/>
      <c r="CT44" s="660"/>
      <c r="CU44" s="660"/>
      <c r="CV44" s="660"/>
      <c r="CW44" s="660"/>
      <c r="CX44" s="660"/>
      <c r="CY44" s="661"/>
      <c r="CZ44" s="664">
        <v>19.399999999999999</v>
      </c>
      <c r="DA44" s="665"/>
      <c r="DB44" s="665"/>
      <c r="DC44" s="671"/>
      <c r="DD44" s="668">
        <v>272509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235259</v>
      </c>
      <c r="CS45" s="691"/>
      <c r="CT45" s="691"/>
      <c r="CU45" s="691"/>
      <c r="CV45" s="691"/>
      <c r="CW45" s="691"/>
      <c r="CX45" s="691"/>
      <c r="CY45" s="692"/>
      <c r="CZ45" s="664">
        <v>8.9</v>
      </c>
      <c r="DA45" s="689"/>
      <c r="DB45" s="689"/>
      <c r="DC45" s="693"/>
      <c r="DD45" s="668">
        <v>194326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280692</v>
      </c>
      <c r="CS46" s="660"/>
      <c r="CT46" s="660"/>
      <c r="CU46" s="660"/>
      <c r="CV46" s="660"/>
      <c r="CW46" s="660"/>
      <c r="CX46" s="660"/>
      <c r="CY46" s="661"/>
      <c r="CZ46" s="664">
        <v>10.6</v>
      </c>
      <c r="DA46" s="665"/>
      <c r="DB46" s="665"/>
      <c r="DC46" s="671"/>
      <c r="DD46" s="668">
        <v>78183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20491</v>
      </c>
      <c r="CS47" s="691"/>
      <c r="CT47" s="691"/>
      <c r="CU47" s="691"/>
      <c r="CV47" s="691"/>
      <c r="CW47" s="691"/>
      <c r="CX47" s="691"/>
      <c r="CY47" s="692"/>
      <c r="CZ47" s="664">
        <v>0.8</v>
      </c>
      <c r="DA47" s="689"/>
      <c r="DB47" s="689"/>
      <c r="DC47" s="693"/>
      <c r="DD47" s="668">
        <v>13391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359</v>
      </c>
      <c r="CS48" s="660"/>
      <c r="CT48" s="660"/>
      <c r="CU48" s="660"/>
      <c r="CV48" s="660"/>
      <c r="CW48" s="660"/>
      <c r="CX48" s="660"/>
      <c r="CY48" s="661"/>
      <c r="CZ48" s="664" t="s">
        <v>359</v>
      </c>
      <c r="DA48" s="665"/>
      <c r="DB48" s="665"/>
      <c r="DC48" s="671"/>
      <c r="DD48" s="668" t="s">
        <v>359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2656707</v>
      </c>
      <c r="CS49" s="718"/>
      <c r="CT49" s="718"/>
      <c r="CU49" s="718"/>
      <c r="CV49" s="718"/>
      <c r="CW49" s="718"/>
      <c r="CX49" s="718"/>
      <c r="CY49" s="747"/>
      <c r="CZ49" s="739">
        <v>100</v>
      </c>
      <c r="DA49" s="748"/>
      <c r="DB49" s="748"/>
      <c r="DC49" s="749"/>
      <c r="DD49" s="750">
        <v>2115716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PH0b36a45A+Zki0XmbNPcHRqkoKUOidO5w6/vquPRHh9sYHy6byALRVhUnve7nuldrVQiktiNRbmL7zU43Siw==" saltValue="1QOGcRINOmNA/oyEBZOQ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 right="0" top="0.39370078740157483" bottom="0.39370078740157483" header="0.19685039370078741" footer="0.19685039370078741"/>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2657</v>
      </c>
      <c r="R7" s="789"/>
      <c r="S7" s="789"/>
      <c r="T7" s="789"/>
      <c r="U7" s="789"/>
      <c r="V7" s="789">
        <v>2608</v>
      </c>
      <c r="W7" s="789"/>
      <c r="X7" s="789"/>
      <c r="Y7" s="789"/>
      <c r="Z7" s="789"/>
      <c r="AA7" s="789">
        <v>49</v>
      </c>
      <c r="AB7" s="789"/>
      <c r="AC7" s="789"/>
      <c r="AD7" s="789"/>
      <c r="AE7" s="790"/>
      <c r="AF7" s="791">
        <v>48</v>
      </c>
      <c r="AG7" s="792"/>
      <c r="AH7" s="792"/>
      <c r="AI7" s="792"/>
      <c r="AJ7" s="793"/>
      <c r="AK7" s="794" t="s">
        <v>586</v>
      </c>
      <c r="AL7" s="795"/>
      <c r="AM7" s="795"/>
      <c r="AN7" s="795"/>
      <c r="AO7" s="795"/>
      <c r="AP7" s="795">
        <v>2829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40</v>
      </c>
      <c r="R8" s="820"/>
      <c r="S8" s="820"/>
      <c r="T8" s="820"/>
      <c r="U8" s="820"/>
      <c r="V8" s="820">
        <v>37</v>
      </c>
      <c r="W8" s="820"/>
      <c r="X8" s="820"/>
      <c r="Y8" s="820"/>
      <c r="Z8" s="820"/>
      <c r="AA8" s="820">
        <v>3</v>
      </c>
      <c r="AB8" s="820"/>
      <c r="AC8" s="820"/>
      <c r="AD8" s="820"/>
      <c r="AE8" s="821"/>
      <c r="AF8" s="822">
        <v>3</v>
      </c>
      <c r="AG8" s="823"/>
      <c r="AH8" s="823"/>
      <c r="AI8" s="823"/>
      <c r="AJ8" s="824"/>
      <c r="AK8" s="805" t="s">
        <v>586</v>
      </c>
      <c r="AL8" s="806"/>
      <c r="AM8" s="806"/>
      <c r="AN8" s="806"/>
      <c r="AO8" s="806"/>
      <c r="AP8" s="806" t="s">
        <v>586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13</v>
      </c>
      <c r="R9" s="820"/>
      <c r="S9" s="820"/>
      <c r="T9" s="820"/>
      <c r="U9" s="820"/>
      <c r="V9" s="820">
        <v>12</v>
      </c>
      <c r="W9" s="820"/>
      <c r="X9" s="820"/>
      <c r="Y9" s="820"/>
      <c r="Z9" s="820"/>
      <c r="AA9" s="820">
        <v>1</v>
      </c>
      <c r="AB9" s="820"/>
      <c r="AC9" s="820"/>
      <c r="AD9" s="820"/>
      <c r="AE9" s="821"/>
      <c r="AF9" s="822">
        <v>1</v>
      </c>
      <c r="AG9" s="823"/>
      <c r="AH9" s="823"/>
      <c r="AI9" s="823"/>
      <c r="AJ9" s="824"/>
      <c r="AK9" s="805" t="s">
        <v>586</v>
      </c>
      <c r="AL9" s="806"/>
      <c r="AM9" s="806"/>
      <c r="AN9" s="806"/>
      <c r="AO9" s="806"/>
      <c r="AP9" s="806" t="s">
        <v>586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f>IF(SUM(Q7:U22)=0,"-",SUM(Q7:U22))</f>
        <v>2710</v>
      </c>
      <c r="R23" s="829"/>
      <c r="S23" s="829"/>
      <c r="T23" s="829"/>
      <c r="U23" s="829"/>
      <c r="V23" s="829">
        <f t="shared" ref="V23" si="0">IF(SUM(V7:Z22)=0,"-",SUM(V7:Z22))</f>
        <v>2657</v>
      </c>
      <c r="W23" s="829"/>
      <c r="X23" s="829"/>
      <c r="Y23" s="829"/>
      <c r="Z23" s="829"/>
      <c r="AA23" s="829">
        <f t="shared" ref="AA23" si="1">IF(SUM(AA7:AE22)=0,"-",SUM(AA7:AE22))</f>
        <v>53</v>
      </c>
      <c r="AB23" s="829"/>
      <c r="AC23" s="829"/>
      <c r="AD23" s="829"/>
      <c r="AE23" s="830"/>
      <c r="AF23" s="831">
        <f t="shared" ref="AF23" si="2">IF(SUM(AF7:AJ22)=0,"-",SUM(AF7:AJ22))</f>
        <v>52</v>
      </c>
      <c r="AG23" s="829"/>
      <c r="AH23" s="829"/>
      <c r="AI23" s="829"/>
      <c r="AJ23" s="832"/>
      <c r="AK23" s="833"/>
      <c r="AL23" s="834"/>
      <c r="AM23" s="834"/>
      <c r="AN23" s="834"/>
      <c r="AO23" s="834"/>
      <c r="AP23" s="829">
        <f t="shared" ref="AP23" si="3">IF(SUM(AP7:AT22)=0,"-",SUM(AP7:AT22))</f>
        <v>2829</v>
      </c>
      <c r="AQ23" s="829"/>
      <c r="AR23" s="829"/>
      <c r="AS23" s="829"/>
      <c r="AT23" s="829"/>
      <c r="AU23" s="845"/>
      <c r="AV23" s="846"/>
      <c r="AW23" s="846"/>
      <c r="AX23" s="846"/>
      <c r="AY23" s="847"/>
      <c r="AZ23" s="848" t="s">
        <v>396</v>
      </c>
      <c r="BA23" s="849"/>
      <c r="BB23" s="849"/>
      <c r="BC23" s="849"/>
      <c r="BD23" s="850"/>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1" t="s">
        <v>402</v>
      </c>
      <c r="AG26" s="852"/>
      <c r="AH26" s="852"/>
      <c r="AI26" s="852"/>
      <c r="AJ26" s="853"/>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9">
        <v>137</v>
      </c>
      <c r="R28" s="860"/>
      <c r="S28" s="860"/>
      <c r="T28" s="860"/>
      <c r="U28" s="860"/>
      <c r="V28" s="860">
        <v>134</v>
      </c>
      <c r="W28" s="860"/>
      <c r="X28" s="860"/>
      <c r="Y28" s="860"/>
      <c r="Z28" s="860"/>
      <c r="AA28" s="860">
        <v>3</v>
      </c>
      <c r="AB28" s="860"/>
      <c r="AC28" s="860"/>
      <c r="AD28" s="860"/>
      <c r="AE28" s="861"/>
      <c r="AF28" s="862">
        <v>4</v>
      </c>
      <c r="AG28" s="860"/>
      <c r="AH28" s="860"/>
      <c r="AI28" s="860"/>
      <c r="AJ28" s="863"/>
      <c r="AK28" s="864" t="s">
        <v>586</v>
      </c>
      <c r="AL28" s="865"/>
      <c r="AM28" s="865"/>
      <c r="AN28" s="865"/>
      <c r="AO28" s="865"/>
      <c r="AP28" s="865" t="s">
        <v>586</v>
      </c>
      <c r="AQ28" s="865"/>
      <c r="AR28" s="865"/>
      <c r="AS28" s="865"/>
      <c r="AT28" s="865"/>
      <c r="AU28" s="865" t="s">
        <v>586</v>
      </c>
      <c r="AV28" s="865"/>
      <c r="AW28" s="865"/>
      <c r="AX28" s="865"/>
      <c r="AY28" s="865"/>
      <c r="AZ28" s="866" t="s">
        <v>586</v>
      </c>
      <c r="BA28" s="866"/>
      <c r="BB28" s="866"/>
      <c r="BC28" s="866"/>
      <c r="BD28" s="866"/>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115</v>
      </c>
      <c r="R29" s="820"/>
      <c r="S29" s="820"/>
      <c r="T29" s="820"/>
      <c r="U29" s="820"/>
      <c r="V29" s="820">
        <v>104</v>
      </c>
      <c r="W29" s="820"/>
      <c r="X29" s="820"/>
      <c r="Y29" s="820"/>
      <c r="Z29" s="820"/>
      <c r="AA29" s="820">
        <v>11</v>
      </c>
      <c r="AB29" s="820"/>
      <c r="AC29" s="820"/>
      <c r="AD29" s="820"/>
      <c r="AE29" s="821"/>
      <c r="AF29" s="822">
        <v>11</v>
      </c>
      <c r="AG29" s="823"/>
      <c r="AH29" s="823"/>
      <c r="AI29" s="823"/>
      <c r="AJ29" s="824"/>
      <c r="AK29" s="871" t="s">
        <v>586</v>
      </c>
      <c r="AL29" s="867"/>
      <c r="AM29" s="867"/>
      <c r="AN29" s="867"/>
      <c r="AO29" s="867"/>
      <c r="AP29" s="867" t="s">
        <v>586</v>
      </c>
      <c r="AQ29" s="867"/>
      <c r="AR29" s="867"/>
      <c r="AS29" s="867"/>
      <c r="AT29" s="867"/>
      <c r="AU29" s="867" t="s">
        <v>586</v>
      </c>
      <c r="AV29" s="867"/>
      <c r="AW29" s="867"/>
      <c r="AX29" s="867"/>
      <c r="AY29" s="867"/>
      <c r="AZ29" s="868" t="s">
        <v>586</v>
      </c>
      <c r="BA29" s="868"/>
      <c r="BB29" s="868"/>
      <c r="BC29" s="868"/>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19</v>
      </c>
      <c r="R30" s="820"/>
      <c r="S30" s="820"/>
      <c r="T30" s="820"/>
      <c r="U30" s="820"/>
      <c r="V30" s="820">
        <v>19</v>
      </c>
      <c r="W30" s="820"/>
      <c r="X30" s="820"/>
      <c r="Y30" s="820"/>
      <c r="Z30" s="820"/>
      <c r="AA30" s="820">
        <v>0</v>
      </c>
      <c r="AB30" s="820"/>
      <c r="AC30" s="820"/>
      <c r="AD30" s="820"/>
      <c r="AE30" s="821"/>
      <c r="AF30" s="822">
        <v>0</v>
      </c>
      <c r="AG30" s="823"/>
      <c r="AH30" s="823"/>
      <c r="AI30" s="823"/>
      <c r="AJ30" s="824"/>
      <c r="AK30" s="871" t="s">
        <v>586</v>
      </c>
      <c r="AL30" s="867"/>
      <c r="AM30" s="867"/>
      <c r="AN30" s="867"/>
      <c r="AO30" s="867"/>
      <c r="AP30" s="867" t="s">
        <v>586</v>
      </c>
      <c r="AQ30" s="867"/>
      <c r="AR30" s="867"/>
      <c r="AS30" s="867"/>
      <c r="AT30" s="867"/>
      <c r="AU30" s="867" t="s">
        <v>586</v>
      </c>
      <c r="AV30" s="867"/>
      <c r="AW30" s="867"/>
      <c r="AX30" s="867"/>
      <c r="AY30" s="867"/>
      <c r="AZ30" s="868" t="s">
        <v>586</v>
      </c>
      <c r="BA30" s="868"/>
      <c r="BB30" s="868"/>
      <c r="BC30" s="868"/>
      <c r="BD30" s="868"/>
      <c r="BE30" s="869"/>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114</v>
      </c>
      <c r="R31" s="820"/>
      <c r="S31" s="820"/>
      <c r="T31" s="820"/>
      <c r="U31" s="820"/>
      <c r="V31" s="820">
        <v>113</v>
      </c>
      <c r="W31" s="820"/>
      <c r="X31" s="820"/>
      <c r="Y31" s="820"/>
      <c r="Z31" s="820"/>
      <c r="AA31" s="820">
        <v>1</v>
      </c>
      <c r="AB31" s="820"/>
      <c r="AC31" s="820"/>
      <c r="AD31" s="820"/>
      <c r="AE31" s="821"/>
      <c r="AF31" s="822">
        <v>1</v>
      </c>
      <c r="AG31" s="823"/>
      <c r="AH31" s="823"/>
      <c r="AI31" s="823"/>
      <c r="AJ31" s="824"/>
      <c r="AK31" s="871">
        <v>73</v>
      </c>
      <c r="AL31" s="867"/>
      <c r="AM31" s="867"/>
      <c r="AN31" s="867"/>
      <c r="AO31" s="867"/>
      <c r="AP31" s="867">
        <v>387</v>
      </c>
      <c r="AQ31" s="867"/>
      <c r="AR31" s="867"/>
      <c r="AS31" s="867"/>
      <c r="AT31" s="867"/>
      <c r="AU31" s="867">
        <v>324</v>
      </c>
      <c r="AV31" s="867"/>
      <c r="AW31" s="867"/>
      <c r="AX31" s="867"/>
      <c r="AY31" s="867"/>
      <c r="AZ31" s="868" t="s">
        <v>586</v>
      </c>
      <c r="BA31" s="868"/>
      <c r="BB31" s="868"/>
      <c r="BC31" s="868"/>
      <c r="BD31" s="868"/>
      <c r="BE31" s="869" t="s">
        <v>411</v>
      </c>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106</v>
      </c>
      <c r="R32" s="820"/>
      <c r="S32" s="820"/>
      <c r="T32" s="820"/>
      <c r="U32" s="820"/>
      <c r="V32" s="820">
        <v>104</v>
      </c>
      <c r="W32" s="820"/>
      <c r="X32" s="820"/>
      <c r="Y32" s="820"/>
      <c r="Z32" s="820"/>
      <c r="AA32" s="820">
        <v>2</v>
      </c>
      <c r="AB32" s="820"/>
      <c r="AC32" s="820"/>
      <c r="AD32" s="820"/>
      <c r="AE32" s="821"/>
      <c r="AF32" s="822">
        <v>2</v>
      </c>
      <c r="AG32" s="823"/>
      <c r="AH32" s="823"/>
      <c r="AI32" s="823"/>
      <c r="AJ32" s="824"/>
      <c r="AK32" s="871">
        <v>71</v>
      </c>
      <c r="AL32" s="867"/>
      <c r="AM32" s="867"/>
      <c r="AN32" s="867"/>
      <c r="AO32" s="867"/>
      <c r="AP32" s="867">
        <v>264</v>
      </c>
      <c r="AQ32" s="867"/>
      <c r="AR32" s="867"/>
      <c r="AS32" s="867"/>
      <c r="AT32" s="867"/>
      <c r="AU32" s="867">
        <v>161</v>
      </c>
      <c r="AV32" s="867"/>
      <c r="AW32" s="867"/>
      <c r="AX32" s="867"/>
      <c r="AY32" s="867"/>
      <c r="AZ32" s="868" t="s">
        <v>586</v>
      </c>
      <c r="BA32" s="868"/>
      <c r="BB32" s="868"/>
      <c r="BC32" s="868"/>
      <c r="BD32" s="868"/>
      <c r="BE32" s="869" t="s">
        <v>413</v>
      </c>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67"/>
      <c r="AM33" s="867"/>
      <c r="AN33" s="867"/>
      <c r="AO33" s="867"/>
      <c r="AP33" s="867"/>
      <c r="AQ33" s="867"/>
      <c r="AR33" s="867"/>
      <c r="AS33" s="867"/>
      <c r="AT33" s="867"/>
      <c r="AU33" s="867"/>
      <c r="AV33" s="867"/>
      <c r="AW33" s="867"/>
      <c r="AX33" s="867"/>
      <c r="AY33" s="867"/>
      <c r="AZ33" s="868"/>
      <c r="BA33" s="868"/>
      <c r="BB33" s="868"/>
      <c r="BC33" s="868"/>
      <c r="BD33" s="868"/>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2"/>
      <c r="R50" s="873"/>
      <c r="S50" s="873"/>
      <c r="T50" s="873"/>
      <c r="U50" s="873"/>
      <c r="V50" s="873"/>
      <c r="W50" s="873"/>
      <c r="X50" s="873"/>
      <c r="Y50" s="873"/>
      <c r="Z50" s="873"/>
      <c r="AA50" s="873"/>
      <c r="AB50" s="873"/>
      <c r="AC50" s="873"/>
      <c r="AD50" s="873"/>
      <c r="AE50" s="874"/>
      <c r="AF50" s="822"/>
      <c r="AG50" s="823"/>
      <c r="AH50" s="823"/>
      <c r="AI50" s="823"/>
      <c r="AJ50" s="824"/>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2"/>
      <c r="R51" s="873"/>
      <c r="S51" s="873"/>
      <c r="T51" s="873"/>
      <c r="U51" s="873"/>
      <c r="V51" s="873"/>
      <c r="W51" s="873"/>
      <c r="X51" s="873"/>
      <c r="Y51" s="873"/>
      <c r="Z51" s="873"/>
      <c r="AA51" s="873"/>
      <c r="AB51" s="873"/>
      <c r="AC51" s="873"/>
      <c r="AD51" s="873"/>
      <c r="AE51" s="874"/>
      <c r="AF51" s="822"/>
      <c r="AG51" s="823"/>
      <c r="AH51" s="823"/>
      <c r="AI51" s="823"/>
      <c r="AJ51" s="824"/>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2"/>
      <c r="R52" s="873"/>
      <c r="S52" s="873"/>
      <c r="T52" s="873"/>
      <c r="U52" s="873"/>
      <c r="V52" s="873"/>
      <c r="W52" s="873"/>
      <c r="X52" s="873"/>
      <c r="Y52" s="873"/>
      <c r="Z52" s="873"/>
      <c r="AA52" s="873"/>
      <c r="AB52" s="873"/>
      <c r="AC52" s="873"/>
      <c r="AD52" s="873"/>
      <c r="AE52" s="874"/>
      <c r="AF52" s="822"/>
      <c r="AG52" s="823"/>
      <c r="AH52" s="823"/>
      <c r="AI52" s="823"/>
      <c r="AJ52" s="824"/>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2"/>
      <c r="R53" s="873"/>
      <c r="S53" s="873"/>
      <c r="T53" s="873"/>
      <c r="U53" s="873"/>
      <c r="V53" s="873"/>
      <c r="W53" s="873"/>
      <c r="X53" s="873"/>
      <c r="Y53" s="873"/>
      <c r="Z53" s="873"/>
      <c r="AA53" s="873"/>
      <c r="AB53" s="873"/>
      <c r="AC53" s="873"/>
      <c r="AD53" s="873"/>
      <c r="AE53" s="874"/>
      <c r="AF53" s="822"/>
      <c r="AG53" s="823"/>
      <c r="AH53" s="823"/>
      <c r="AI53" s="823"/>
      <c r="AJ53" s="824"/>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2"/>
      <c r="R54" s="873"/>
      <c r="S54" s="873"/>
      <c r="T54" s="873"/>
      <c r="U54" s="873"/>
      <c r="V54" s="873"/>
      <c r="W54" s="873"/>
      <c r="X54" s="873"/>
      <c r="Y54" s="873"/>
      <c r="Z54" s="873"/>
      <c r="AA54" s="873"/>
      <c r="AB54" s="873"/>
      <c r="AC54" s="873"/>
      <c r="AD54" s="873"/>
      <c r="AE54" s="874"/>
      <c r="AF54" s="822"/>
      <c r="AG54" s="823"/>
      <c r="AH54" s="823"/>
      <c r="AI54" s="823"/>
      <c r="AJ54" s="824"/>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2"/>
      <c r="R55" s="873"/>
      <c r="S55" s="873"/>
      <c r="T55" s="873"/>
      <c r="U55" s="873"/>
      <c r="V55" s="873"/>
      <c r="W55" s="873"/>
      <c r="X55" s="873"/>
      <c r="Y55" s="873"/>
      <c r="Z55" s="873"/>
      <c r="AA55" s="873"/>
      <c r="AB55" s="873"/>
      <c r="AC55" s="873"/>
      <c r="AD55" s="873"/>
      <c r="AE55" s="874"/>
      <c r="AF55" s="822"/>
      <c r="AG55" s="823"/>
      <c r="AH55" s="823"/>
      <c r="AI55" s="823"/>
      <c r="AJ55" s="824"/>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2"/>
      <c r="R56" s="873"/>
      <c r="S56" s="873"/>
      <c r="T56" s="873"/>
      <c r="U56" s="873"/>
      <c r="V56" s="873"/>
      <c r="W56" s="873"/>
      <c r="X56" s="873"/>
      <c r="Y56" s="873"/>
      <c r="Z56" s="873"/>
      <c r="AA56" s="873"/>
      <c r="AB56" s="873"/>
      <c r="AC56" s="873"/>
      <c r="AD56" s="873"/>
      <c r="AE56" s="874"/>
      <c r="AF56" s="822"/>
      <c r="AG56" s="823"/>
      <c r="AH56" s="823"/>
      <c r="AI56" s="823"/>
      <c r="AJ56" s="824"/>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2"/>
      <c r="R57" s="873"/>
      <c r="S57" s="873"/>
      <c r="T57" s="873"/>
      <c r="U57" s="873"/>
      <c r="V57" s="873"/>
      <c r="W57" s="873"/>
      <c r="X57" s="873"/>
      <c r="Y57" s="873"/>
      <c r="Z57" s="873"/>
      <c r="AA57" s="873"/>
      <c r="AB57" s="873"/>
      <c r="AC57" s="873"/>
      <c r="AD57" s="873"/>
      <c r="AE57" s="874"/>
      <c r="AF57" s="822"/>
      <c r="AG57" s="823"/>
      <c r="AH57" s="823"/>
      <c r="AI57" s="823"/>
      <c r="AJ57" s="824"/>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2"/>
      <c r="R58" s="873"/>
      <c r="S58" s="873"/>
      <c r="T58" s="873"/>
      <c r="U58" s="873"/>
      <c r="V58" s="873"/>
      <c r="W58" s="873"/>
      <c r="X58" s="873"/>
      <c r="Y58" s="873"/>
      <c r="Z58" s="873"/>
      <c r="AA58" s="873"/>
      <c r="AB58" s="873"/>
      <c r="AC58" s="873"/>
      <c r="AD58" s="873"/>
      <c r="AE58" s="874"/>
      <c r="AF58" s="822"/>
      <c r="AG58" s="823"/>
      <c r="AH58" s="823"/>
      <c r="AI58" s="823"/>
      <c r="AJ58" s="824"/>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2"/>
      <c r="R59" s="873"/>
      <c r="S59" s="873"/>
      <c r="T59" s="873"/>
      <c r="U59" s="873"/>
      <c r="V59" s="873"/>
      <c r="W59" s="873"/>
      <c r="X59" s="873"/>
      <c r="Y59" s="873"/>
      <c r="Z59" s="873"/>
      <c r="AA59" s="873"/>
      <c r="AB59" s="873"/>
      <c r="AC59" s="873"/>
      <c r="AD59" s="873"/>
      <c r="AE59" s="874"/>
      <c r="AF59" s="822"/>
      <c r="AG59" s="823"/>
      <c r="AH59" s="823"/>
      <c r="AI59" s="823"/>
      <c r="AJ59" s="824"/>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2"/>
      <c r="R60" s="873"/>
      <c r="S60" s="873"/>
      <c r="T60" s="873"/>
      <c r="U60" s="873"/>
      <c r="V60" s="873"/>
      <c r="W60" s="873"/>
      <c r="X60" s="873"/>
      <c r="Y60" s="873"/>
      <c r="Z60" s="873"/>
      <c r="AA60" s="873"/>
      <c r="AB60" s="873"/>
      <c r="AC60" s="873"/>
      <c r="AD60" s="873"/>
      <c r="AE60" s="874"/>
      <c r="AF60" s="822"/>
      <c r="AG60" s="823"/>
      <c r="AH60" s="823"/>
      <c r="AI60" s="823"/>
      <c r="AJ60" s="824"/>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2"/>
      <c r="R61" s="873"/>
      <c r="S61" s="873"/>
      <c r="T61" s="873"/>
      <c r="U61" s="873"/>
      <c r="V61" s="873"/>
      <c r="W61" s="873"/>
      <c r="X61" s="873"/>
      <c r="Y61" s="873"/>
      <c r="Z61" s="873"/>
      <c r="AA61" s="873"/>
      <c r="AB61" s="873"/>
      <c r="AC61" s="873"/>
      <c r="AD61" s="873"/>
      <c r="AE61" s="874"/>
      <c r="AF61" s="822"/>
      <c r="AG61" s="823"/>
      <c r="AH61" s="823"/>
      <c r="AI61" s="823"/>
      <c r="AJ61" s="824"/>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2"/>
      <c r="R62" s="873"/>
      <c r="S62" s="873"/>
      <c r="T62" s="873"/>
      <c r="U62" s="873"/>
      <c r="V62" s="873"/>
      <c r="W62" s="873"/>
      <c r="X62" s="873"/>
      <c r="Y62" s="873"/>
      <c r="Z62" s="873"/>
      <c r="AA62" s="873"/>
      <c r="AB62" s="873"/>
      <c r="AC62" s="873"/>
      <c r="AD62" s="873"/>
      <c r="AE62" s="874"/>
      <c r="AF62" s="822"/>
      <c r="AG62" s="823"/>
      <c r="AH62" s="823"/>
      <c r="AI62" s="823"/>
      <c r="AJ62" s="824"/>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2"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415</v>
      </c>
      <c r="C63" s="826"/>
      <c r="D63" s="826"/>
      <c r="E63" s="826"/>
      <c r="F63" s="826"/>
      <c r="G63" s="826"/>
      <c r="H63" s="826"/>
      <c r="I63" s="826"/>
      <c r="J63" s="826"/>
      <c r="K63" s="826"/>
      <c r="L63" s="826"/>
      <c r="M63" s="826"/>
      <c r="N63" s="826"/>
      <c r="O63" s="826"/>
      <c r="P63" s="827"/>
      <c r="Q63" s="877"/>
      <c r="R63" s="834"/>
      <c r="S63" s="834"/>
      <c r="T63" s="834"/>
      <c r="U63" s="834"/>
      <c r="V63" s="834"/>
      <c r="W63" s="834"/>
      <c r="X63" s="834"/>
      <c r="Y63" s="834"/>
      <c r="Z63" s="834"/>
      <c r="AA63" s="834"/>
      <c r="AB63" s="834"/>
      <c r="AC63" s="834"/>
      <c r="AD63" s="834"/>
      <c r="AE63" s="878"/>
      <c r="AF63" s="879">
        <f>IF(SUM(AF28:AJ62)=0,"-",SUM(AF28:AJ62))</f>
        <v>18</v>
      </c>
      <c r="AG63" s="880"/>
      <c r="AH63" s="880"/>
      <c r="AI63" s="880"/>
      <c r="AJ63" s="881"/>
      <c r="AK63" s="833"/>
      <c r="AL63" s="834"/>
      <c r="AM63" s="834"/>
      <c r="AN63" s="834"/>
      <c r="AO63" s="834"/>
      <c r="AP63" s="829">
        <f>IF(SUM(AP28:AT62)=0,"-",SUM(AP28:AT62))</f>
        <v>651</v>
      </c>
      <c r="AQ63" s="829"/>
      <c r="AR63" s="829"/>
      <c r="AS63" s="829"/>
      <c r="AT63" s="829"/>
      <c r="AU63" s="829">
        <f>IF(SUM(AU28:AY62)=0,"-",SUM(AU28:AY62))</f>
        <v>485</v>
      </c>
      <c r="AV63" s="829"/>
      <c r="AW63" s="829"/>
      <c r="AX63" s="829"/>
      <c r="AY63" s="829"/>
      <c r="AZ63" s="883"/>
      <c r="BA63" s="883"/>
      <c r="BB63" s="883"/>
      <c r="BC63" s="883"/>
      <c r="BD63" s="883"/>
      <c r="BE63" s="884"/>
      <c r="BF63" s="884"/>
      <c r="BG63" s="884"/>
      <c r="BH63" s="884"/>
      <c r="BI63" s="885"/>
      <c r="BJ63" s="886" t="s">
        <v>416</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89" t="s">
        <v>422</v>
      </c>
      <c r="AG66" s="852"/>
      <c r="AH66" s="852"/>
      <c r="AI66" s="852"/>
      <c r="AJ66" s="890"/>
      <c r="AK66" s="769" t="s">
        <v>403</v>
      </c>
      <c r="AL66" s="764"/>
      <c r="AM66" s="764"/>
      <c r="AN66" s="764"/>
      <c r="AO66" s="765"/>
      <c r="AP66" s="769" t="s">
        <v>423</v>
      </c>
      <c r="AQ66" s="770"/>
      <c r="AR66" s="770"/>
      <c r="AS66" s="770"/>
      <c r="AT66" s="771"/>
      <c r="AU66" s="769" t="s">
        <v>424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5"/>
      <c r="AH67" s="855"/>
      <c r="AI67" s="855"/>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15">
      <c r="A68" s="236">
        <v>1</v>
      </c>
      <c r="B68" s="904" t="s">
        <v>587</v>
      </c>
      <c r="C68" s="905"/>
      <c r="D68" s="905"/>
      <c r="E68" s="905"/>
      <c r="F68" s="905"/>
      <c r="G68" s="905"/>
      <c r="H68" s="905"/>
      <c r="I68" s="905"/>
      <c r="J68" s="905"/>
      <c r="K68" s="905"/>
      <c r="L68" s="905"/>
      <c r="M68" s="905"/>
      <c r="N68" s="905"/>
      <c r="O68" s="905"/>
      <c r="P68" s="906"/>
      <c r="Q68" s="907">
        <v>2289</v>
      </c>
      <c r="R68" s="901"/>
      <c r="S68" s="901"/>
      <c r="T68" s="901"/>
      <c r="U68" s="901"/>
      <c r="V68" s="901">
        <v>2252</v>
      </c>
      <c r="W68" s="901"/>
      <c r="X68" s="901"/>
      <c r="Y68" s="901"/>
      <c r="Z68" s="901"/>
      <c r="AA68" s="901">
        <v>37</v>
      </c>
      <c r="AB68" s="901"/>
      <c r="AC68" s="901"/>
      <c r="AD68" s="901"/>
      <c r="AE68" s="901"/>
      <c r="AF68" s="901">
        <v>37</v>
      </c>
      <c r="AG68" s="901"/>
      <c r="AH68" s="901"/>
      <c r="AI68" s="901"/>
      <c r="AJ68" s="901"/>
      <c r="AK68" s="901" t="s">
        <v>586</v>
      </c>
      <c r="AL68" s="901"/>
      <c r="AM68" s="901"/>
      <c r="AN68" s="901"/>
      <c r="AO68" s="901"/>
      <c r="AP68" s="901">
        <v>437</v>
      </c>
      <c r="AQ68" s="901"/>
      <c r="AR68" s="901"/>
      <c r="AS68" s="901"/>
      <c r="AT68" s="901"/>
      <c r="AU68" s="901">
        <v>38</v>
      </c>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15">
      <c r="A69" s="238">
        <v>2</v>
      </c>
      <c r="B69" s="908" t="s">
        <v>588</v>
      </c>
      <c r="C69" s="909"/>
      <c r="D69" s="909"/>
      <c r="E69" s="909"/>
      <c r="F69" s="909"/>
      <c r="G69" s="909"/>
      <c r="H69" s="909"/>
      <c r="I69" s="909"/>
      <c r="J69" s="909"/>
      <c r="K69" s="909"/>
      <c r="L69" s="909"/>
      <c r="M69" s="909"/>
      <c r="N69" s="909"/>
      <c r="O69" s="909"/>
      <c r="P69" s="910"/>
      <c r="Q69" s="911">
        <v>34</v>
      </c>
      <c r="R69" s="867"/>
      <c r="S69" s="867"/>
      <c r="T69" s="867"/>
      <c r="U69" s="867"/>
      <c r="V69" s="867">
        <v>32</v>
      </c>
      <c r="W69" s="867"/>
      <c r="X69" s="867"/>
      <c r="Y69" s="867"/>
      <c r="Z69" s="867"/>
      <c r="AA69" s="867">
        <v>2</v>
      </c>
      <c r="AB69" s="867"/>
      <c r="AC69" s="867"/>
      <c r="AD69" s="867"/>
      <c r="AE69" s="867"/>
      <c r="AF69" s="867">
        <v>3</v>
      </c>
      <c r="AG69" s="867"/>
      <c r="AH69" s="867"/>
      <c r="AI69" s="867"/>
      <c r="AJ69" s="867"/>
      <c r="AK69" s="867" t="s">
        <v>586</v>
      </c>
      <c r="AL69" s="867"/>
      <c r="AM69" s="867"/>
      <c r="AN69" s="867"/>
      <c r="AO69" s="867"/>
      <c r="AP69" s="867" t="s">
        <v>586</v>
      </c>
      <c r="AQ69" s="867"/>
      <c r="AR69" s="867"/>
      <c r="AS69" s="867"/>
      <c r="AT69" s="867"/>
      <c r="AU69" s="867" t="s">
        <v>586</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15">
      <c r="A70" s="238">
        <v>3</v>
      </c>
      <c r="B70" s="908"/>
      <c r="C70" s="909"/>
      <c r="D70" s="909"/>
      <c r="E70" s="909"/>
      <c r="F70" s="909"/>
      <c r="G70" s="909"/>
      <c r="H70" s="909"/>
      <c r="I70" s="909"/>
      <c r="J70" s="909"/>
      <c r="K70" s="909"/>
      <c r="L70" s="909"/>
      <c r="M70" s="909"/>
      <c r="N70" s="909"/>
      <c r="O70" s="909"/>
      <c r="P70" s="910"/>
      <c r="Q70" s="911"/>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15">
      <c r="A71" s="238">
        <v>4</v>
      </c>
      <c r="B71" s="908"/>
      <c r="C71" s="909"/>
      <c r="D71" s="909"/>
      <c r="E71" s="909"/>
      <c r="F71" s="909"/>
      <c r="G71" s="909"/>
      <c r="H71" s="909"/>
      <c r="I71" s="909"/>
      <c r="J71" s="909"/>
      <c r="K71" s="909"/>
      <c r="L71" s="909"/>
      <c r="M71" s="909"/>
      <c r="N71" s="909"/>
      <c r="O71" s="909"/>
      <c r="P71" s="910"/>
      <c r="Q71" s="911"/>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15">
      <c r="A72" s="238">
        <v>5</v>
      </c>
      <c r="B72" s="908"/>
      <c r="C72" s="909"/>
      <c r="D72" s="909"/>
      <c r="E72" s="909"/>
      <c r="F72" s="909"/>
      <c r="G72" s="909"/>
      <c r="H72" s="909"/>
      <c r="I72" s="909"/>
      <c r="J72" s="909"/>
      <c r="K72" s="909"/>
      <c r="L72" s="909"/>
      <c r="M72" s="909"/>
      <c r="N72" s="909"/>
      <c r="O72" s="909"/>
      <c r="P72" s="910"/>
      <c r="Q72" s="911"/>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15">
      <c r="A73" s="238">
        <v>6</v>
      </c>
      <c r="B73" s="908"/>
      <c r="C73" s="909"/>
      <c r="D73" s="909"/>
      <c r="E73" s="909"/>
      <c r="F73" s="909"/>
      <c r="G73" s="909"/>
      <c r="H73" s="909"/>
      <c r="I73" s="909"/>
      <c r="J73" s="909"/>
      <c r="K73" s="909"/>
      <c r="L73" s="909"/>
      <c r="M73" s="909"/>
      <c r="N73" s="909"/>
      <c r="O73" s="909"/>
      <c r="P73" s="910"/>
      <c r="Q73" s="911"/>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15">
      <c r="A74" s="238">
        <v>7</v>
      </c>
      <c r="B74" s="908"/>
      <c r="C74" s="909"/>
      <c r="D74" s="909"/>
      <c r="E74" s="909"/>
      <c r="F74" s="909"/>
      <c r="G74" s="909"/>
      <c r="H74" s="909"/>
      <c r="I74" s="909"/>
      <c r="J74" s="909"/>
      <c r="K74" s="909"/>
      <c r="L74" s="909"/>
      <c r="M74" s="909"/>
      <c r="N74" s="909"/>
      <c r="O74" s="909"/>
      <c r="P74" s="910"/>
      <c r="Q74" s="911"/>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15">
      <c r="A75" s="238">
        <v>8</v>
      </c>
      <c r="B75" s="908"/>
      <c r="C75" s="909"/>
      <c r="D75" s="909"/>
      <c r="E75" s="909"/>
      <c r="F75" s="909"/>
      <c r="G75" s="909"/>
      <c r="H75" s="909"/>
      <c r="I75" s="909"/>
      <c r="J75" s="909"/>
      <c r="K75" s="909"/>
      <c r="L75" s="909"/>
      <c r="M75" s="909"/>
      <c r="N75" s="909"/>
      <c r="O75" s="909"/>
      <c r="P75" s="910"/>
      <c r="Q75" s="912"/>
      <c r="R75" s="913"/>
      <c r="S75" s="913"/>
      <c r="T75" s="913"/>
      <c r="U75" s="871"/>
      <c r="V75" s="914"/>
      <c r="W75" s="913"/>
      <c r="X75" s="913"/>
      <c r="Y75" s="913"/>
      <c r="Z75" s="871"/>
      <c r="AA75" s="914"/>
      <c r="AB75" s="913"/>
      <c r="AC75" s="913"/>
      <c r="AD75" s="913"/>
      <c r="AE75" s="871"/>
      <c r="AF75" s="914"/>
      <c r="AG75" s="913"/>
      <c r="AH75" s="913"/>
      <c r="AI75" s="913"/>
      <c r="AJ75" s="871"/>
      <c r="AK75" s="914"/>
      <c r="AL75" s="913"/>
      <c r="AM75" s="913"/>
      <c r="AN75" s="913"/>
      <c r="AO75" s="871"/>
      <c r="AP75" s="914"/>
      <c r="AQ75" s="913"/>
      <c r="AR75" s="913"/>
      <c r="AS75" s="913"/>
      <c r="AT75" s="871"/>
      <c r="AU75" s="914"/>
      <c r="AV75" s="913"/>
      <c r="AW75" s="913"/>
      <c r="AX75" s="913"/>
      <c r="AY75" s="871"/>
      <c r="AZ75" s="869"/>
      <c r="BA75" s="869"/>
      <c r="BB75" s="869"/>
      <c r="BC75" s="869"/>
      <c r="BD75" s="870"/>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15">
      <c r="A76" s="238">
        <v>9</v>
      </c>
      <c r="B76" s="908"/>
      <c r="C76" s="909"/>
      <c r="D76" s="909"/>
      <c r="E76" s="909"/>
      <c r="F76" s="909"/>
      <c r="G76" s="909"/>
      <c r="H76" s="909"/>
      <c r="I76" s="909"/>
      <c r="J76" s="909"/>
      <c r="K76" s="909"/>
      <c r="L76" s="909"/>
      <c r="M76" s="909"/>
      <c r="N76" s="909"/>
      <c r="O76" s="909"/>
      <c r="P76" s="910"/>
      <c r="Q76" s="912"/>
      <c r="R76" s="913"/>
      <c r="S76" s="913"/>
      <c r="T76" s="913"/>
      <c r="U76" s="871"/>
      <c r="V76" s="914"/>
      <c r="W76" s="913"/>
      <c r="X76" s="913"/>
      <c r="Y76" s="913"/>
      <c r="Z76" s="871"/>
      <c r="AA76" s="914"/>
      <c r="AB76" s="913"/>
      <c r="AC76" s="913"/>
      <c r="AD76" s="913"/>
      <c r="AE76" s="871"/>
      <c r="AF76" s="914"/>
      <c r="AG76" s="913"/>
      <c r="AH76" s="913"/>
      <c r="AI76" s="913"/>
      <c r="AJ76" s="871"/>
      <c r="AK76" s="914"/>
      <c r="AL76" s="913"/>
      <c r="AM76" s="913"/>
      <c r="AN76" s="913"/>
      <c r="AO76" s="871"/>
      <c r="AP76" s="914"/>
      <c r="AQ76" s="913"/>
      <c r="AR76" s="913"/>
      <c r="AS76" s="913"/>
      <c r="AT76" s="871"/>
      <c r="AU76" s="914"/>
      <c r="AV76" s="913"/>
      <c r="AW76" s="913"/>
      <c r="AX76" s="913"/>
      <c r="AY76" s="871"/>
      <c r="AZ76" s="869"/>
      <c r="BA76" s="869"/>
      <c r="BB76" s="869"/>
      <c r="BC76" s="869"/>
      <c r="BD76" s="870"/>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15">
      <c r="A77" s="238">
        <v>10</v>
      </c>
      <c r="B77" s="908"/>
      <c r="C77" s="909"/>
      <c r="D77" s="909"/>
      <c r="E77" s="909"/>
      <c r="F77" s="909"/>
      <c r="G77" s="909"/>
      <c r="H77" s="909"/>
      <c r="I77" s="909"/>
      <c r="J77" s="909"/>
      <c r="K77" s="909"/>
      <c r="L77" s="909"/>
      <c r="M77" s="909"/>
      <c r="N77" s="909"/>
      <c r="O77" s="909"/>
      <c r="P77" s="910"/>
      <c r="Q77" s="912"/>
      <c r="R77" s="913"/>
      <c r="S77" s="913"/>
      <c r="T77" s="913"/>
      <c r="U77" s="871"/>
      <c r="V77" s="914"/>
      <c r="W77" s="913"/>
      <c r="X77" s="913"/>
      <c r="Y77" s="913"/>
      <c r="Z77" s="871"/>
      <c r="AA77" s="914"/>
      <c r="AB77" s="913"/>
      <c r="AC77" s="913"/>
      <c r="AD77" s="913"/>
      <c r="AE77" s="871"/>
      <c r="AF77" s="914"/>
      <c r="AG77" s="913"/>
      <c r="AH77" s="913"/>
      <c r="AI77" s="913"/>
      <c r="AJ77" s="871"/>
      <c r="AK77" s="914"/>
      <c r="AL77" s="913"/>
      <c r="AM77" s="913"/>
      <c r="AN77" s="913"/>
      <c r="AO77" s="871"/>
      <c r="AP77" s="914"/>
      <c r="AQ77" s="913"/>
      <c r="AR77" s="913"/>
      <c r="AS77" s="913"/>
      <c r="AT77" s="871"/>
      <c r="AU77" s="914"/>
      <c r="AV77" s="913"/>
      <c r="AW77" s="913"/>
      <c r="AX77" s="913"/>
      <c r="AY77" s="871"/>
      <c r="AZ77" s="869"/>
      <c r="BA77" s="869"/>
      <c r="BB77" s="869"/>
      <c r="BC77" s="869"/>
      <c r="BD77" s="870"/>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15">
      <c r="A78" s="238">
        <v>11</v>
      </c>
      <c r="B78" s="908"/>
      <c r="C78" s="909"/>
      <c r="D78" s="909"/>
      <c r="E78" s="909"/>
      <c r="F78" s="909"/>
      <c r="G78" s="909"/>
      <c r="H78" s="909"/>
      <c r="I78" s="909"/>
      <c r="J78" s="909"/>
      <c r="K78" s="909"/>
      <c r="L78" s="909"/>
      <c r="M78" s="909"/>
      <c r="N78" s="909"/>
      <c r="O78" s="909"/>
      <c r="P78" s="910"/>
      <c r="Q78" s="911"/>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15">
      <c r="A79" s="238">
        <v>12</v>
      </c>
      <c r="B79" s="908"/>
      <c r="C79" s="909"/>
      <c r="D79" s="909"/>
      <c r="E79" s="909"/>
      <c r="F79" s="909"/>
      <c r="G79" s="909"/>
      <c r="H79" s="909"/>
      <c r="I79" s="909"/>
      <c r="J79" s="909"/>
      <c r="K79" s="909"/>
      <c r="L79" s="909"/>
      <c r="M79" s="909"/>
      <c r="N79" s="909"/>
      <c r="O79" s="909"/>
      <c r="P79" s="910"/>
      <c r="Q79" s="911"/>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15">
      <c r="A80" s="238">
        <v>13</v>
      </c>
      <c r="B80" s="908"/>
      <c r="C80" s="909"/>
      <c r="D80" s="909"/>
      <c r="E80" s="909"/>
      <c r="F80" s="909"/>
      <c r="G80" s="909"/>
      <c r="H80" s="909"/>
      <c r="I80" s="909"/>
      <c r="J80" s="909"/>
      <c r="K80" s="909"/>
      <c r="L80" s="909"/>
      <c r="M80" s="909"/>
      <c r="N80" s="909"/>
      <c r="O80" s="909"/>
      <c r="P80" s="910"/>
      <c r="Q80" s="911"/>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15">
      <c r="A81" s="238">
        <v>14</v>
      </c>
      <c r="B81" s="908"/>
      <c r="C81" s="909"/>
      <c r="D81" s="909"/>
      <c r="E81" s="909"/>
      <c r="F81" s="909"/>
      <c r="G81" s="909"/>
      <c r="H81" s="909"/>
      <c r="I81" s="909"/>
      <c r="J81" s="909"/>
      <c r="K81" s="909"/>
      <c r="L81" s="909"/>
      <c r="M81" s="909"/>
      <c r="N81" s="909"/>
      <c r="O81" s="909"/>
      <c r="P81" s="910"/>
      <c r="Q81" s="911"/>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15">
      <c r="A82" s="238">
        <v>15</v>
      </c>
      <c r="B82" s="908"/>
      <c r="C82" s="909"/>
      <c r="D82" s="909"/>
      <c r="E82" s="909"/>
      <c r="F82" s="909"/>
      <c r="G82" s="909"/>
      <c r="H82" s="909"/>
      <c r="I82" s="909"/>
      <c r="J82" s="909"/>
      <c r="K82" s="909"/>
      <c r="L82" s="909"/>
      <c r="M82" s="909"/>
      <c r="N82" s="909"/>
      <c r="O82" s="909"/>
      <c r="P82" s="910"/>
      <c r="Q82" s="911"/>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15">
      <c r="A83" s="238">
        <v>16</v>
      </c>
      <c r="B83" s="908"/>
      <c r="C83" s="909"/>
      <c r="D83" s="909"/>
      <c r="E83" s="909"/>
      <c r="F83" s="909"/>
      <c r="G83" s="909"/>
      <c r="H83" s="909"/>
      <c r="I83" s="909"/>
      <c r="J83" s="909"/>
      <c r="K83" s="909"/>
      <c r="L83" s="909"/>
      <c r="M83" s="909"/>
      <c r="N83" s="909"/>
      <c r="O83" s="909"/>
      <c r="P83" s="910"/>
      <c r="Q83" s="911"/>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15">
      <c r="A84" s="238">
        <v>17</v>
      </c>
      <c r="B84" s="908"/>
      <c r="C84" s="909"/>
      <c r="D84" s="909"/>
      <c r="E84" s="909"/>
      <c r="F84" s="909"/>
      <c r="G84" s="909"/>
      <c r="H84" s="909"/>
      <c r="I84" s="909"/>
      <c r="J84" s="909"/>
      <c r="K84" s="909"/>
      <c r="L84" s="909"/>
      <c r="M84" s="909"/>
      <c r="N84" s="909"/>
      <c r="O84" s="909"/>
      <c r="P84" s="910"/>
      <c r="Q84" s="911"/>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15">
      <c r="A85" s="238">
        <v>18</v>
      </c>
      <c r="B85" s="908"/>
      <c r="C85" s="909"/>
      <c r="D85" s="909"/>
      <c r="E85" s="909"/>
      <c r="F85" s="909"/>
      <c r="G85" s="909"/>
      <c r="H85" s="909"/>
      <c r="I85" s="909"/>
      <c r="J85" s="909"/>
      <c r="K85" s="909"/>
      <c r="L85" s="909"/>
      <c r="M85" s="909"/>
      <c r="N85" s="909"/>
      <c r="O85" s="909"/>
      <c r="P85" s="910"/>
      <c r="Q85" s="911"/>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15">
      <c r="A86" s="238">
        <v>19</v>
      </c>
      <c r="B86" s="908"/>
      <c r="C86" s="909"/>
      <c r="D86" s="909"/>
      <c r="E86" s="909"/>
      <c r="F86" s="909"/>
      <c r="G86" s="909"/>
      <c r="H86" s="909"/>
      <c r="I86" s="909"/>
      <c r="J86" s="909"/>
      <c r="K86" s="909"/>
      <c r="L86" s="909"/>
      <c r="M86" s="909"/>
      <c r="N86" s="909"/>
      <c r="O86" s="909"/>
      <c r="P86" s="910"/>
      <c r="Q86" s="911"/>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15">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
      <c r="A88" s="240" t="s">
        <v>394</v>
      </c>
      <c r="B88" s="825" t="s">
        <v>425</v>
      </c>
      <c r="C88" s="826"/>
      <c r="D88" s="826"/>
      <c r="E88" s="826"/>
      <c r="F88" s="826"/>
      <c r="G88" s="826"/>
      <c r="H88" s="826"/>
      <c r="I88" s="826"/>
      <c r="J88" s="826"/>
      <c r="K88" s="826"/>
      <c r="L88" s="826"/>
      <c r="M88" s="826"/>
      <c r="N88" s="826"/>
      <c r="O88" s="826"/>
      <c r="P88" s="827"/>
      <c r="Q88" s="877"/>
      <c r="R88" s="834"/>
      <c r="S88" s="834"/>
      <c r="T88" s="834"/>
      <c r="U88" s="834"/>
      <c r="V88" s="834"/>
      <c r="W88" s="834"/>
      <c r="X88" s="834"/>
      <c r="Y88" s="834"/>
      <c r="Z88" s="834"/>
      <c r="AA88" s="834"/>
      <c r="AB88" s="834"/>
      <c r="AC88" s="834"/>
      <c r="AD88" s="834"/>
      <c r="AE88" s="834"/>
      <c r="AF88" s="829">
        <f>IF(SUM(AF68:AJ87)=0,"-",SUM(AF68:AJ87))</f>
        <v>40</v>
      </c>
      <c r="AG88" s="829"/>
      <c r="AH88" s="829"/>
      <c r="AI88" s="829"/>
      <c r="AJ88" s="829"/>
      <c r="AK88" s="834"/>
      <c r="AL88" s="834"/>
      <c r="AM88" s="834"/>
      <c r="AN88" s="834"/>
      <c r="AO88" s="834"/>
      <c r="AP88" s="829">
        <f>IF(SUM(AP68:AT87)=0,"-",SUM(AP68:AT87))</f>
        <v>437</v>
      </c>
      <c r="AQ88" s="829"/>
      <c r="AR88" s="829"/>
      <c r="AS88" s="829"/>
      <c r="AT88" s="829"/>
      <c r="AU88" s="829">
        <f>IF(SUM(AU68:AY87)=0,"-",SUM(AU68:AY87))</f>
        <v>38</v>
      </c>
      <c r="AV88" s="829"/>
      <c r="AW88" s="829"/>
      <c r="AX88" s="829"/>
      <c r="AY88" s="82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829" t="str">
        <f>IF(SUM(CR7:CV101)=0,"-",SUM(CR7:CV101))</f>
        <v>-</v>
      </c>
      <c r="CS102" s="829"/>
      <c r="CT102" s="829"/>
      <c r="CU102" s="829"/>
      <c r="CV102" s="829"/>
      <c r="CW102" s="925" t="str">
        <f t="shared" ref="CW102" si="4">IF(SUM(CW7:DA101)=0,"-",SUM(CW7:DA101))</f>
        <v>-</v>
      </c>
      <c r="CX102" s="880"/>
      <c r="CY102" s="880"/>
      <c r="CZ102" s="880"/>
      <c r="DA102" s="926"/>
      <c r="DB102" s="925" t="str">
        <f t="shared" ref="DB102" si="5">IF(SUM(DB7:DF101)=0,"-",SUM(DB7:DF101))</f>
        <v>-</v>
      </c>
      <c r="DC102" s="880"/>
      <c r="DD102" s="880"/>
      <c r="DE102" s="880"/>
      <c r="DF102" s="926"/>
      <c r="DG102" s="925" t="str">
        <f t="shared" ref="DG102" si="6">IF(SUM(DG7:DK101)=0,"-",SUM(DG7:DK101))</f>
        <v>-</v>
      </c>
      <c r="DH102" s="880"/>
      <c r="DI102" s="880"/>
      <c r="DJ102" s="880"/>
      <c r="DK102" s="926"/>
      <c r="DL102" s="925" t="str">
        <f t="shared" ref="DL102" si="7">IF(SUM(DL7:DP101)=0,"-",SUM(DL7:DP101))</f>
        <v>-</v>
      </c>
      <c r="DM102" s="880"/>
      <c r="DN102" s="880"/>
      <c r="DO102" s="880"/>
      <c r="DP102" s="926"/>
      <c r="DQ102" s="925" t="str">
        <f t="shared" ref="DQ102" si="8">IF(SUM(DQ7:DU101)=0,"-",SUM(DQ7:DU101))</f>
        <v>-</v>
      </c>
      <c r="DR102" s="880"/>
      <c r="DS102" s="880"/>
      <c r="DT102" s="880"/>
      <c r="DU102" s="926"/>
      <c r="DV102" s="825"/>
      <c r="DW102" s="826"/>
      <c r="DX102" s="826"/>
      <c r="DY102" s="826"/>
      <c r="DZ102" s="94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428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2" t="s">
        <v>431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15">
      <c r="A109" s="947" t="s">
        <v>433</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434</v>
      </c>
      <c r="AB109" s="928"/>
      <c r="AC109" s="928"/>
      <c r="AD109" s="928"/>
      <c r="AE109" s="929"/>
      <c r="AF109" s="927" t="s">
        <v>435</v>
      </c>
      <c r="AG109" s="928"/>
      <c r="AH109" s="928"/>
      <c r="AI109" s="928"/>
      <c r="AJ109" s="929"/>
      <c r="AK109" s="927" t="s">
        <v>309</v>
      </c>
      <c r="AL109" s="928"/>
      <c r="AM109" s="928"/>
      <c r="AN109" s="928"/>
      <c r="AO109" s="929"/>
      <c r="AP109" s="927" t="s">
        <v>436</v>
      </c>
      <c r="AQ109" s="928"/>
      <c r="AR109" s="928"/>
      <c r="AS109" s="928"/>
      <c r="AT109" s="930"/>
      <c r="AU109" s="947" t="s">
        <v>433</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434</v>
      </c>
      <c r="BR109" s="928"/>
      <c r="BS109" s="928"/>
      <c r="BT109" s="928"/>
      <c r="BU109" s="929"/>
      <c r="BV109" s="927" t="s">
        <v>435</v>
      </c>
      <c r="BW109" s="928"/>
      <c r="BX109" s="928"/>
      <c r="BY109" s="928"/>
      <c r="BZ109" s="929"/>
      <c r="CA109" s="927" t="s">
        <v>309</v>
      </c>
      <c r="CB109" s="928"/>
      <c r="CC109" s="928"/>
      <c r="CD109" s="928"/>
      <c r="CE109" s="929"/>
      <c r="CF109" s="948" t="s">
        <v>436</v>
      </c>
      <c r="CG109" s="948"/>
      <c r="CH109" s="948"/>
      <c r="CI109" s="948"/>
      <c r="CJ109" s="948"/>
      <c r="CK109" s="927" t="s">
        <v>437</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434</v>
      </c>
      <c r="DH109" s="928"/>
      <c r="DI109" s="928"/>
      <c r="DJ109" s="928"/>
      <c r="DK109" s="929"/>
      <c r="DL109" s="927" t="s">
        <v>435</v>
      </c>
      <c r="DM109" s="928"/>
      <c r="DN109" s="928"/>
      <c r="DO109" s="928"/>
      <c r="DP109" s="929"/>
      <c r="DQ109" s="927" t="s">
        <v>309</v>
      </c>
      <c r="DR109" s="928"/>
      <c r="DS109" s="928"/>
      <c r="DT109" s="928"/>
      <c r="DU109" s="929"/>
      <c r="DV109" s="927" t="s">
        <v>436</v>
      </c>
      <c r="DW109" s="928"/>
      <c r="DX109" s="928"/>
      <c r="DY109" s="928"/>
      <c r="DZ109" s="930"/>
    </row>
    <row r="110" spans="1:131" s="230" customFormat="1" ht="26.25" customHeight="1" x14ac:dyDescent="0.15">
      <c r="A110" s="931" t="s">
        <v>438</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337801</v>
      </c>
      <c r="AB110" s="935"/>
      <c r="AC110" s="935"/>
      <c r="AD110" s="935"/>
      <c r="AE110" s="936"/>
      <c r="AF110" s="937">
        <v>310352</v>
      </c>
      <c r="AG110" s="935"/>
      <c r="AH110" s="935"/>
      <c r="AI110" s="935"/>
      <c r="AJ110" s="936"/>
      <c r="AK110" s="937">
        <v>310696</v>
      </c>
      <c r="AL110" s="935"/>
      <c r="AM110" s="935"/>
      <c r="AN110" s="935"/>
      <c r="AO110" s="936"/>
      <c r="AP110" s="938">
        <v>20.7</v>
      </c>
      <c r="AQ110" s="939"/>
      <c r="AR110" s="939"/>
      <c r="AS110" s="939"/>
      <c r="AT110" s="940"/>
      <c r="AU110" s="941" t="s">
        <v>75</v>
      </c>
      <c r="AV110" s="942"/>
      <c r="AW110" s="942"/>
      <c r="AX110" s="942"/>
      <c r="AY110" s="942"/>
      <c r="AZ110" s="964" t="s">
        <v>439</v>
      </c>
      <c r="BA110" s="932"/>
      <c r="BB110" s="932"/>
      <c r="BC110" s="932"/>
      <c r="BD110" s="932"/>
      <c r="BE110" s="932"/>
      <c r="BF110" s="932"/>
      <c r="BG110" s="932"/>
      <c r="BH110" s="932"/>
      <c r="BI110" s="932"/>
      <c r="BJ110" s="932"/>
      <c r="BK110" s="932"/>
      <c r="BL110" s="932"/>
      <c r="BM110" s="932"/>
      <c r="BN110" s="932"/>
      <c r="BO110" s="932"/>
      <c r="BP110" s="933"/>
      <c r="BQ110" s="965">
        <v>2973221</v>
      </c>
      <c r="BR110" s="966"/>
      <c r="BS110" s="966"/>
      <c r="BT110" s="966"/>
      <c r="BU110" s="966"/>
      <c r="BV110" s="966">
        <v>3000407</v>
      </c>
      <c r="BW110" s="966"/>
      <c r="BX110" s="966"/>
      <c r="BY110" s="966"/>
      <c r="BZ110" s="966"/>
      <c r="CA110" s="966">
        <v>2828784</v>
      </c>
      <c r="CB110" s="966"/>
      <c r="CC110" s="966"/>
      <c r="CD110" s="966"/>
      <c r="CE110" s="966"/>
      <c r="CF110" s="979">
        <v>188.2</v>
      </c>
      <c r="CG110" s="980"/>
      <c r="CH110" s="980"/>
      <c r="CI110" s="980"/>
      <c r="CJ110" s="980"/>
      <c r="CK110" s="981" t="s">
        <v>440</v>
      </c>
      <c r="CL110" s="982"/>
      <c r="CM110" s="964" t="s">
        <v>441</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131</v>
      </c>
      <c r="DH110" s="966"/>
      <c r="DI110" s="966"/>
      <c r="DJ110" s="966"/>
      <c r="DK110" s="966"/>
      <c r="DL110" s="966" t="s">
        <v>131</v>
      </c>
      <c r="DM110" s="966"/>
      <c r="DN110" s="966"/>
      <c r="DO110" s="966"/>
      <c r="DP110" s="966"/>
      <c r="DQ110" s="966" t="s">
        <v>131</v>
      </c>
      <c r="DR110" s="966"/>
      <c r="DS110" s="966"/>
      <c r="DT110" s="966"/>
      <c r="DU110" s="966"/>
      <c r="DV110" s="967" t="s">
        <v>131</v>
      </c>
      <c r="DW110" s="967"/>
      <c r="DX110" s="967"/>
      <c r="DY110" s="967"/>
      <c r="DZ110" s="968"/>
    </row>
    <row r="111" spans="1:131" s="230" customFormat="1" ht="26.25" customHeight="1" x14ac:dyDescent="0.15">
      <c r="A111" s="969" t="s">
        <v>442</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416</v>
      </c>
      <c r="AB111" s="973"/>
      <c r="AC111" s="973"/>
      <c r="AD111" s="973"/>
      <c r="AE111" s="974"/>
      <c r="AF111" s="975" t="s">
        <v>443</v>
      </c>
      <c r="AG111" s="973"/>
      <c r="AH111" s="973"/>
      <c r="AI111" s="973"/>
      <c r="AJ111" s="974"/>
      <c r="AK111" s="975" t="s">
        <v>416</v>
      </c>
      <c r="AL111" s="973"/>
      <c r="AM111" s="973"/>
      <c r="AN111" s="973"/>
      <c r="AO111" s="974"/>
      <c r="AP111" s="976" t="s">
        <v>443</v>
      </c>
      <c r="AQ111" s="977"/>
      <c r="AR111" s="977"/>
      <c r="AS111" s="977"/>
      <c r="AT111" s="978"/>
      <c r="AU111" s="943"/>
      <c r="AV111" s="944"/>
      <c r="AW111" s="944"/>
      <c r="AX111" s="944"/>
      <c r="AY111" s="944"/>
      <c r="AZ111" s="957" t="s">
        <v>444</v>
      </c>
      <c r="BA111" s="958"/>
      <c r="BB111" s="958"/>
      <c r="BC111" s="958"/>
      <c r="BD111" s="958"/>
      <c r="BE111" s="958"/>
      <c r="BF111" s="958"/>
      <c r="BG111" s="958"/>
      <c r="BH111" s="958"/>
      <c r="BI111" s="958"/>
      <c r="BJ111" s="958"/>
      <c r="BK111" s="958"/>
      <c r="BL111" s="958"/>
      <c r="BM111" s="958"/>
      <c r="BN111" s="958"/>
      <c r="BO111" s="958"/>
      <c r="BP111" s="959"/>
      <c r="BQ111" s="960" t="s">
        <v>131</v>
      </c>
      <c r="BR111" s="961"/>
      <c r="BS111" s="961"/>
      <c r="BT111" s="961"/>
      <c r="BU111" s="961"/>
      <c r="BV111" s="961" t="s">
        <v>131</v>
      </c>
      <c r="BW111" s="961"/>
      <c r="BX111" s="961"/>
      <c r="BY111" s="961"/>
      <c r="BZ111" s="961"/>
      <c r="CA111" s="961" t="s">
        <v>131</v>
      </c>
      <c r="CB111" s="961"/>
      <c r="CC111" s="961"/>
      <c r="CD111" s="961"/>
      <c r="CE111" s="961"/>
      <c r="CF111" s="955" t="s">
        <v>443</v>
      </c>
      <c r="CG111" s="956"/>
      <c r="CH111" s="956"/>
      <c r="CI111" s="956"/>
      <c r="CJ111" s="956"/>
      <c r="CK111" s="983"/>
      <c r="CL111" s="984"/>
      <c r="CM111" s="957" t="s">
        <v>445</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131</v>
      </c>
      <c r="DH111" s="961"/>
      <c r="DI111" s="961"/>
      <c r="DJ111" s="961"/>
      <c r="DK111" s="961"/>
      <c r="DL111" s="961" t="s">
        <v>443</v>
      </c>
      <c r="DM111" s="961"/>
      <c r="DN111" s="961"/>
      <c r="DO111" s="961"/>
      <c r="DP111" s="961"/>
      <c r="DQ111" s="961" t="s">
        <v>443</v>
      </c>
      <c r="DR111" s="961"/>
      <c r="DS111" s="961"/>
      <c r="DT111" s="961"/>
      <c r="DU111" s="961"/>
      <c r="DV111" s="962" t="s">
        <v>131</v>
      </c>
      <c r="DW111" s="962"/>
      <c r="DX111" s="962"/>
      <c r="DY111" s="962"/>
      <c r="DZ111" s="963"/>
    </row>
    <row r="112" spans="1:131" s="230" customFormat="1" ht="26.25" customHeight="1" x14ac:dyDescent="0.15">
      <c r="A112" s="987" t="s">
        <v>446</v>
      </c>
      <c r="B112" s="988"/>
      <c r="C112" s="958" t="s">
        <v>447</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131</v>
      </c>
      <c r="AB112" s="994"/>
      <c r="AC112" s="994"/>
      <c r="AD112" s="994"/>
      <c r="AE112" s="995"/>
      <c r="AF112" s="996" t="s">
        <v>448</v>
      </c>
      <c r="AG112" s="994"/>
      <c r="AH112" s="994"/>
      <c r="AI112" s="994"/>
      <c r="AJ112" s="995"/>
      <c r="AK112" s="996" t="s">
        <v>131</v>
      </c>
      <c r="AL112" s="994"/>
      <c r="AM112" s="994"/>
      <c r="AN112" s="994"/>
      <c r="AO112" s="995"/>
      <c r="AP112" s="997" t="s">
        <v>443</v>
      </c>
      <c r="AQ112" s="998"/>
      <c r="AR112" s="998"/>
      <c r="AS112" s="998"/>
      <c r="AT112" s="999"/>
      <c r="AU112" s="943"/>
      <c r="AV112" s="944"/>
      <c r="AW112" s="944"/>
      <c r="AX112" s="944"/>
      <c r="AY112" s="944"/>
      <c r="AZ112" s="957" t="s">
        <v>449</v>
      </c>
      <c r="BA112" s="958"/>
      <c r="BB112" s="958"/>
      <c r="BC112" s="958"/>
      <c r="BD112" s="958"/>
      <c r="BE112" s="958"/>
      <c r="BF112" s="958"/>
      <c r="BG112" s="958"/>
      <c r="BH112" s="958"/>
      <c r="BI112" s="958"/>
      <c r="BJ112" s="958"/>
      <c r="BK112" s="958"/>
      <c r="BL112" s="958"/>
      <c r="BM112" s="958"/>
      <c r="BN112" s="958"/>
      <c r="BO112" s="958"/>
      <c r="BP112" s="959"/>
      <c r="BQ112" s="960">
        <v>533975</v>
      </c>
      <c r="BR112" s="961"/>
      <c r="BS112" s="961"/>
      <c r="BT112" s="961"/>
      <c r="BU112" s="961"/>
      <c r="BV112" s="961">
        <v>512737</v>
      </c>
      <c r="BW112" s="961"/>
      <c r="BX112" s="961"/>
      <c r="BY112" s="961"/>
      <c r="BZ112" s="961"/>
      <c r="CA112" s="961">
        <v>484476</v>
      </c>
      <c r="CB112" s="961"/>
      <c r="CC112" s="961"/>
      <c r="CD112" s="961"/>
      <c r="CE112" s="961"/>
      <c r="CF112" s="955">
        <v>32.200000000000003</v>
      </c>
      <c r="CG112" s="956"/>
      <c r="CH112" s="956"/>
      <c r="CI112" s="956"/>
      <c r="CJ112" s="956"/>
      <c r="CK112" s="983"/>
      <c r="CL112" s="984"/>
      <c r="CM112" s="957" t="s">
        <v>450</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416</v>
      </c>
      <c r="DH112" s="961"/>
      <c r="DI112" s="961"/>
      <c r="DJ112" s="961"/>
      <c r="DK112" s="961"/>
      <c r="DL112" s="961" t="s">
        <v>131</v>
      </c>
      <c r="DM112" s="961"/>
      <c r="DN112" s="961"/>
      <c r="DO112" s="961"/>
      <c r="DP112" s="961"/>
      <c r="DQ112" s="961" t="s">
        <v>131</v>
      </c>
      <c r="DR112" s="961"/>
      <c r="DS112" s="961"/>
      <c r="DT112" s="961"/>
      <c r="DU112" s="961"/>
      <c r="DV112" s="962" t="s">
        <v>131</v>
      </c>
      <c r="DW112" s="962"/>
      <c r="DX112" s="962"/>
      <c r="DY112" s="962"/>
      <c r="DZ112" s="963"/>
    </row>
    <row r="113" spans="1:130" s="230" customFormat="1" ht="26.25" customHeight="1" x14ac:dyDescent="0.15">
      <c r="A113" s="989"/>
      <c r="B113" s="990"/>
      <c r="C113" s="958" t="s">
        <v>451</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57090</v>
      </c>
      <c r="AB113" s="973"/>
      <c r="AC113" s="973"/>
      <c r="AD113" s="973"/>
      <c r="AE113" s="974"/>
      <c r="AF113" s="975">
        <v>59352</v>
      </c>
      <c r="AG113" s="973"/>
      <c r="AH113" s="973"/>
      <c r="AI113" s="973"/>
      <c r="AJ113" s="974"/>
      <c r="AK113" s="975">
        <v>61493</v>
      </c>
      <c r="AL113" s="973"/>
      <c r="AM113" s="973"/>
      <c r="AN113" s="973"/>
      <c r="AO113" s="974"/>
      <c r="AP113" s="976">
        <v>4.0999999999999996</v>
      </c>
      <c r="AQ113" s="977"/>
      <c r="AR113" s="977"/>
      <c r="AS113" s="977"/>
      <c r="AT113" s="978"/>
      <c r="AU113" s="943"/>
      <c r="AV113" s="944"/>
      <c r="AW113" s="944"/>
      <c r="AX113" s="944"/>
      <c r="AY113" s="944"/>
      <c r="AZ113" s="957" t="s">
        <v>452</v>
      </c>
      <c r="BA113" s="958"/>
      <c r="BB113" s="958"/>
      <c r="BC113" s="958"/>
      <c r="BD113" s="958"/>
      <c r="BE113" s="958"/>
      <c r="BF113" s="958"/>
      <c r="BG113" s="958"/>
      <c r="BH113" s="958"/>
      <c r="BI113" s="958"/>
      <c r="BJ113" s="958"/>
      <c r="BK113" s="958"/>
      <c r="BL113" s="958"/>
      <c r="BM113" s="958"/>
      <c r="BN113" s="958"/>
      <c r="BO113" s="958"/>
      <c r="BP113" s="959"/>
      <c r="BQ113" s="960">
        <v>72183</v>
      </c>
      <c r="BR113" s="961"/>
      <c r="BS113" s="961"/>
      <c r="BT113" s="961"/>
      <c r="BU113" s="961"/>
      <c r="BV113" s="961">
        <v>55014</v>
      </c>
      <c r="BW113" s="961"/>
      <c r="BX113" s="961"/>
      <c r="BY113" s="961"/>
      <c r="BZ113" s="961"/>
      <c r="CA113" s="961">
        <v>38372</v>
      </c>
      <c r="CB113" s="961"/>
      <c r="CC113" s="961"/>
      <c r="CD113" s="961"/>
      <c r="CE113" s="961"/>
      <c r="CF113" s="955">
        <v>2.6</v>
      </c>
      <c r="CG113" s="956"/>
      <c r="CH113" s="956"/>
      <c r="CI113" s="956"/>
      <c r="CJ113" s="956"/>
      <c r="CK113" s="983"/>
      <c r="CL113" s="984"/>
      <c r="CM113" s="957" t="s">
        <v>453</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131</v>
      </c>
      <c r="DH113" s="994"/>
      <c r="DI113" s="994"/>
      <c r="DJ113" s="994"/>
      <c r="DK113" s="995"/>
      <c r="DL113" s="996" t="s">
        <v>443</v>
      </c>
      <c r="DM113" s="994"/>
      <c r="DN113" s="994"/>
      <c r="DO113" s="994"/>
      <c r="DP113" s="995"/>
      <c r="DQ113" s="996" t="s">
        <v>131</v>
      </c>
      <c r="DR113" s="994"/>
      <c r="DS113" s="994"/>
      <c r="DT113" s="994"/>
      <c r="DU113" s="995"/>
      <c r="DV113" s="997" t="s">
        <v>131</v>
      </c>
      <c r="DW113" s="998"/>
      <c r="DX113" s="998"/>
      <c r="DY113" s="998"/>
      <c r="DZ113" s="999"/>
    </row>
    <row r="114" spans="1:130" s="230" customFormat="1" ht="26.25" customHeight="1" x14ac:dyDescent="0.15">
      <c r="A114" s="989"/>
      <c r="B114" s="990"/>
      <c r="C114" s="958" t="s">
        <v>454</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15635</v>
      </c>
      <c r="AB114" s="994"/>
      <c r="AC114" s="994"/>
      <c r="AD114" s="994"/>
      <c r="AE114" s="995"/>
      <c r="AF114" s="996">
        <v>14891</v>
      </c>
      <c r="AG114" s="994"/>
      <c r="AH114" s="994"/>
      <c r="AI114" s="994"/>
      <c r="AJ114" s="995"/>
      <c r="AK114" s="996">
        <v>14305</v>
      </c>
      <c r="AL114" s="994"/>
      <c r="AM114" s="994"/>
      <c r="AN114" s="994"/>
      <c r="AO114" s="995"/>
      <c r="AP114" s="997">
        <v>1</v>
      </c>
      <c r="AQ114" s="998"/>
      <c r="AR114" s="998"/>
      <c r="AS114" s="998"/>
      <c r="AT114" s="999"/>
      <c r="AU114" s="943"/>
      <c r="AV114" s="944"/>
      <c r="AW114" s="944"/>
      <c r="AX114" s="944"/>
      <c r="AY114" s="944"/>
      <c r="AZ114" s="957" t="s">
        <v>455</v>
      </c>
      <c r="BA114" s="958"/>
      <c r="BB114" s="958"/>
      <c r="BC114" s="958"/>
      <c r="BD114" s="958"/>
      <c r="BE114" s="958"/>
      <c r="BF114" s="958"/>
      <c r="BG114" s="958"/>
      <c r="BH114" s="958"/>
      <c r="BI114" s="958"/>
      <c r="BJ114" s="958"/>
      <c r="BK114" s="958"/>
      <c r="BL114" s="958"/>
      <c r="BM114" s="958"/>
      <c r="BN114" s="958"/>
      <c r="BO114" s="958"/>
      <c r="BP114" s="959"/>
      <c r="BQ114" s="960">
        <v>470212</v>
      </c>
      <c r="BR114" s="961"/>
      <c r="BS114" s="961"/>
      <c r="BT114" s="961"/>
      <c r="BU114" s="961"/>
      <c r="BV114" s="961">
        <v>454411</v>
      </c>
      <c r="BW114" s="961"/>
      <c r="BX114" s="961"/>
      <c r="BY114" s="961"/>
      <c r="BZ114" s="961"/>
      <c r="CA114" s="961">
        <v>454673</v>
      </c>
      <c r="CB114" s="961"/>
      <c r="CC114" s="961"/>
      <c r="CD114" s="961"/>
      <c r="CE114" s="961"/>
      <c r="CF114" s="955">
        <v>30.3</v>
      </c>
      <c r="CG114" s="956"/>
      <c r="CH114" s="956"/>
      <c r="CI114" s="956"/>
      <c r="CJ114" s="956"/>
      <c r="CK114" s="983"/>
      <c r="CL114" s="984"/>
      <c r="CM114" s="957" t="s">
        <v>456</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131</v>
      </c>
      <c r="DH114" s="994"/>
      <c r="DI114" s="994"/>
      <c r="DJ114" s="994"/>
      <c r="DK114" s="995"/>
      <c r="DL114" s="996" t="s">
        <v>131</v>
      </c>
      <c r="DM114" s="994"/>
      <c r="DN114" s="994"/>
      <c r="DO114" s="994"/>
      <c r="DP114" s="995"/>
      <c r="DQ114" s="996" t="s">
        <v>416</v>
      </c>
      <c r="DR114" s="994"/>
      <c r="DS114" s="994"/>
      <c r="DT114" s="994"/>
      <c r="DU114" s="995"/>
      <c r="DV114" s="997" t="s">
        <v>131</v>
      </c>
      <c r="DW114" s="998"/>
      <c r="DX114" s="998"/>
      <c r="DY114" s="998"/>
      <c r="DZ114" s="999"/>
    </row>
    <row r="115" spans="1:130" s="230" customFormat="1" ht="26.25" customHeight="1" x14ac:dyDescent="0.15">
      <c r="A115" s="989"/>
      <c r="B115" s="990"/>
      <c r="C115" s="958" t="s">
        <v>457</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131</v>
      </c>
      <c r="AB115" s="973"/>
      <c r="AC115" s="973"/>
      <c r="AD115" s="973"/>
      <c r="AE115" s="974"/>
      <c r="AF115" s="975" t="s">
        <v>131</v>
      </c>
      <c r="AG115" s="973"/>
      <c r="AH115" s="973"/>
      <c r="AI115" s="973"/>
      <c r="AJ115" s="974"/>
      <c r="AK115" s="975" t="s">
        <v>131</v>
      </c>
      <c r="AL115" s="973"/>
      <c r="AM115" s="973"/>
      <c r="AN115" s="973"/>
      <c r="AO115" s="974"/>
      <c r="AP115" s="976" t="s">
        <v>131</v>
      </c>
      <c r="AQ115" s="977"/>
      <c r="AR115" s="977"/>
      <c r="AS115" s="977"/>
      <c r="AT115" s="978"/>
      <c r="AU115" s="943"/>
      <c r="AV115" s="944"/>
      <c r="AW115" s="944"/>
      <c r="AX115" s="944"/>
      <c r="AY115" s="944"/>
      <c r="AZ115" s="957" t="s">
        <v>458</v>
      </c>
      <c r="BA115" s="958"/>
      <c r="BB115" s="958"/>
      <c r="BC115" s="958"/>
      <c r="BD115" s="958"/>
      <c r="BE115" s="958"/>
      <c r="BF115" s="958"/>
      <c r="BG115" s="958"/>
      <c r="BH115" s="958"/>
      <c r="BI115" s="958"/>
      <c r="BJ115" s="958"/>
      <c r="BK115" s="958"/>
      <c r="BL115" s="958"/>
      <c r="BM115" s="958"/>
      <c r="BN115" s="958"/>
      <c r="BO115" s="958"/>
      <c r="BP115" s="959"/>
      <c r="BQ115" s="960" t="s">
        <v>131</v>
      </c>
      <c r="BR115" s="961"/>
      <c r="BS115" s="961"/>
      <c r="BT115" s="961"/>
      <c r="BU115" s="961"/>
      <c r="BV115" s="961" t="s">
        <v>131</v>
      </c>
      <c r="BW115" s="961"/>
      <c r="BX115" s="961"/>
      <c r="BY115" s="961"/>
      <c r="BZ115" s="961"/>
      <c r="CA115" s="961" t="s">
        <v>131</v>
      </c>
      <c r="CB115" s="961"/>
      <c r="CC115" s="961"/>
      <c r="CD115" s="961"/>
      <c r="CE115" s="961"/>
      <c r="CF115" s="955" t="s">
        <v>131</v>
      </c>
      <c r="CG115" s="956"/>
      <c r="CH115" s="956"/>
      <c r="CI115" s="956"/>
      <c r="CJ115" s="956"/>
      <c r="CK115" s="983"/>
      <c r="CL115" s="984"/>
      <c r="CM115" s="957" t="s">
        <v>459</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443</v>
      </c>
      <c r="DH115" s="994"/>
      <c r="DI115" s="994"/>
      <c r="DJ115" s="994"/>
      <c r="DK115" s="995"/>
      <c r="DL115" s="996" t="s">
        <v>131</v>
      </c>
      <c r="DM115" s="994"/>
      <c r="DN115" s="994"/>
      <c r="DO115" s="994"/>
      <c r="DP115" s="995"/>
      <c r="DQ115" s="996" t="s">
        <v>416</v>
      </c>
      <c r="DR115" s="994"/>
      <c r="DS115" s="994"/>
      <c r="DT115" s="994"/>
      <c r="DU115" s="995"/>
      <c r="DV115" s="997" t="s">
        <v>443</v>
      </c>
      <c r="DW115" s="998"/>
      <c r="DX115" s="998"/>
      <c r="DY115" s="998"/>
      <c r="DZ115" s="999"/>
    </row>
    <row r="116" spans="1:130" s="230" customFormat="1" ht="26.25" customHeight="1" x14ac:dyDescent="0.15">
      <c r="A116" s="991"/>
      <c r="B116" s="992"/>
      <c r="C116" s="1000" t="s">
        <v>460</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166</v>
      </c>
      <c r="AB116" s="994"/>
      <c r="AC116" s="994"/>
      <c r="AD116" s="994"/>
      <c r="AE116" s="995"/>
      <c r="AF116" s="996">
        <v>260</v>
      </c>
      <c r="AG116" s="994"/>
      <c r="AH116" s="994"/>
      <c r="AI116" s="994"/>
      <c r="AJ116" s="995"/>
      <c r="AK116" s="996">
        <v>520</v>
      </c>
      <c r="AL116" s="994"/>
      <c r="AM116" s="994"/>
      <c r="AN116" s="994"/>
      <c r="AO116" s="995"/>
      <c r="AP116" s="997">
        <v>0</v>
      </c>
      <c r="AQ116" s="998"/>
      <c r="AR116" s="998"/>
      <c r="AS116" s="998"/>
      <c r="AT116" s="999"/>
      <c r="AU116" s="943"/>
      <c r="AV116" s="944"/>
      <c r="AW116" s="944"/>
      <c r="AX116" s="944"/>
      <c r="AY116" s="944"/>
      <c r="AZ116" s="1002" t="s">
        <v>461</v>
      </c>
      <c r="BA116" s="1003"/>
      <c r="BB116" s="1003"/>
      <c r="BC116" s="1003"/>
      <c r="BD116" s="1003"/>
      <c r="BE116" s="1003"/>
      <c r="BF116" s="1003"/>
      <c r="BG116" s="1003"/>
      <c r="BH116" s="1003"/>
      <c r="BI116" s="1003"/>
      <c r="BJ116" s="1003"/>
      <c r="BK116" s="1003"/>
      <c r="BL116" s="1003"/>
      <c r="BM116" s="1003"/>
      <c r="BN116" s="1003"/>
      <c r="BO116" s="1003"/>
      <c r="BP116" s="1004"/>
      <c r="BQ116" s="960" t="s">
        <v>131</v>
      </c>
      <c r="BR116" s="961"/>
      <c r="BS116" s="961"/>
      <c r="BT116" s="961"/>
      <c r="BU116" s="961"/>
      <c r="BV116" s="961" t="s">
        <v>131</v>
      </c>
      <c r="BW116" s="961"/>
      <c r="BX116" s="961"/>
      <c r="BY116" s="961"/>
      <c r="BZ116" s="961"/>
      <c r="CA116" s="961" t="s">
        <v>131</v>
      </c>
      <c r="CB116" s="961"/>
      <c r="CC116" s="961"/>
      <c r="CD116" s="961"/>
      <c r="CE116" s="961"/>
      <c r="CF116" s="955" t="s">
        <v>131</v>
      </c>
      <c r="CG116" s="956"/>
      <c r="CH116" s="956"/>
      <c r="CI116" s="956"/>
      <c r="CJ116" s="956"/>
      <c r="CK116" s="983"/>
      <c r="CL116" s="984"/>
      <c r="CM116" s="957" t="s">
        <v>462</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131</v>
      </c>
      <c r="DH116" s="994"/>
      <c r="DI116" s="994"/>
      <c r="DJ116" s="994"/>
      <c r="DK116" s="995"/>
      <c r="DL116" s="996" t="s">
        <v>131</v>
      </c>
      <c r="DM116" s="994"/>
      <c r="DN116" s="994"/>
      <c r="DO116" s="994"/>
      <c r="DP116" s="995"/>
      <c r="DQ116" s="996" t="s">
        <v>416</v>
      </c>
      <c r="DR116" s="994"/>
      <c r="DS116" s="994"/>
      <c r="DT116" s="994"/>
      <c r="DU116" s="995"/>
      <c r="DV116" s="997" t="s">
        <v>131</v>
      </c>
      <c r="DW116" s="998"/>
      <c r="DX116" s="998"/>
      <c r="DY116" s="998"/>
      <c r="DZ116" s="999"/>
    </row>
    <row r="117" spans="1:130" s="230" customFormat="1" ht="26.25" customHeight="1" x14ac:dyDescent="0.15">
      <c r="A117" s="94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463</v>
      </c>
      <c r="Z117" s="929"/>
      <c r="AA117" s="1013">
        <v>410692</v>
      </c>
      <c r="AB117" s="1014"/>
      <c r="AC117" s="1014"/>
      <c r="AD117" s="1014"/>
      <c r="AE117" s="1015"/>
      <c r="AF117" s="1016">
        <v>384855</v>
      </c>
      <c r="AG117" s="1014"/>
      <c r="AH117" s="1014"/>
      <c r="AI117" s="1014"/>
      <c r="AJ117" s="1015"/>
      <c r="AK117" s="1016">
        <v>387014</v>
      </c>
      <c r="AL117" s="1014"/>
      <c r="AM117" s="1014"/>
      <c r="AN117" s="1014"/>
      <c r="AO117" s="1015"/>
      <c r="AP117" s="1017"/>
      <c r="AQ117" s="1018"/>
      <c r="AR117" s="1018"/>
      <c r="AS117" s="1018"/>
      <c r="AT117" s="1019"/>
      <c r="AU117" s="943"/>
      <c r="AV117" s="944"/>
      <c r="AW117" s="944"/>
      <c r="AX117" s="944"/>
      <c r="AY117" s="944"/>
      <c r="AZ117" s="1009" t="s">
        <v>464</v>
      </c>
      <c r="BA117" s="1010"/>
      <c r="BB117" s="1010"/>
      <c r="BC117" s="1010"/>
      <c r="BD117" s="1010"/>
      <c r="BE117" s="1010"/>
      <c r="BF117" s="1010"/>
      <c r="BG117" s="1010"/>
      <c r="BH117" s="1010"/>
      <c r="BI117" s="1010"/>
      <c r="BJ117" s="1010"/>
      <c r="BK117" s="1010"/>
      <c r="BL117" s="1010"/>
      <c r="BM117" s="1010"/>
      <c r="BN117" s="1010"/>
      <c r="BO117" s="1010"/>
      <c r="BP117" s="1011"/>
      <c r="BQ117" s="960" t="s">
        <v>131</v>
      </c>
      <c r="BR117" s="961"/>
      <c r="BS117" s="961"/>
      <c r="BT117" s="961"/>
      <c r="BU117" s="961"/>
      <c r="BV117" s="961" t="s">
        <v>131</v>
      </c>
      <c r="BW117" s="961"/>
      <c r="BX117" s="961"/>
      <c r="BY117" s="961"/>
      <c r="BZ117" s="961"/>
      <c r="CA117" s="961" t="s">
        <v>443</v>
      </c>
      <c r="CB117" s="961"/>
      <c r="CC117" s="961"/>
      <c r="CD117" s="961"/>
      <c r="CE117" s="961"/>
      <c r="CF117" s="955" t="s">
        <v>131</v>
      </c>
      <c r="CG117" s="956"/>
      <c r="CH117" s="956"/>
      <c r="CI117" s="956"/>
      <c r="CJ117" s="956"/>
      <c r="CK117" s="983"/>
      <c r="CL117" s="984"/>
      <c r="CM117" s="957" t="s">
        <v>465</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131</v>
      </c>
      <c r="DH117" s="994"/>
      <c r="DI117" s="994"/>
      <c r="DJ117" s="994"/>
      <c r="DK117" s="995"/>
      <c r="DL117" s="996" t="s">
        <v>131</v>
      </c>
      <c r="DM117" s="994"/>
      <c r="DN117" s="994"/>
      <c r="DO117" s="994"/>
      <c r="DP117" s="995"/>
      <c r="DQ117" s="996" t="s">
        <v>131</v>
      </c>
      <c r="DR117" s="994"/>
      <c r="DS117" s="994"/>
      <c r="DT117" s="994"/>
      <c r="DU117" s="995"/>
      <c r="DV117" s="997" t="s">
        <v>416</v>
      </c>
      <c r="DW117" s="998"/>
      <c r="DX117" s="998"/>
      <c r="DY117" s="998"/>
      <c r="DZ117" s="999"/>
    </row>
    <row r="118" spans="1:130" s="230" customFormat="1" ht="26.25" customHeight="1" x14ac:dyDescent="0.15">
      <c r="A118" s="947" t="s">
        <v>437</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434</v>
      </c>
      <c r="AB118" s="928"/>
      <c r="AC118" s="928"/>
      <c r="AD118" s="928"/>
      <c r="AE118" s="929"/>
      <c r="AF118" s="927" t="s">
        <v>435</v>
      </c>
      <c r="AG118" s="928"/>
      <c r="AH118" s="928"/>
      <c r="AI118" s="928"/>
      <c r="AJ118" s="929"/>
      <c r="AK118" s="927" t="s">
        <v>309</v>
      </c>
      <c r="AL118" s="928"/>
      <c r="AM118" s="928"/>
      <c r="AN118" s="928"/>
      <c r="AO118" s="929"/>
      <c r="AP118" s="1005" t="s">
        <v>436</v>
      </c>
      <c r="AQ118" s="1006"/>
      <c r="AR118" s="1006"/>
      <c r="AS118" s="1006"/>
      <c r="AT118" s="1007"/>
      <c r="AU118" s="943"/>
      <c r="AV118" s="944"/>
      <c r="AW118" s="944"/>
      <c r="AX118" s="944"/>
      <c r="AY118" s="944"/>
      <c r="AZ118" s="1008" t="s">
        <v>466</v>
      </c>
      <c r="BA118" s="1000"/>
      <c r="BB118" s="1000"/>
      <c r="BC118" s="1000"/>
      <c r="BD118" s="1000"/>
      <c r="BE118" s="1000"/>
      <c r="BF118" s="1000"/>
      <c r="BG118" s="1000"/>
      <c r="BH118" s="1000"/>
      <c r="BI118" s="1000"/>
      <c r="BJ118" s="1000"/>
      <c r="BK118" s="1000"/>
      <c r="BL118" s="1000"/>
      <c r="BM118" s="1000"/>
      <c r="BN118" s="1000"/>
      <c r="BO118" s="1000"/>
      <c r="BP118" s="1001"/>
      <c r="BQ118" s="1034" t="s">
        <v>131</v>
      </c>
      <c r="BR118" s="1035"/>
      <c r="BS118" s="1035"/>
      <c r="BT118" s="1035"/>
      <c r="BU118" s="1035"/>
      <c r="BV118" s="1035" t="s">
        <v>131</v>
      </c>
      <c r="BW118" s="1035"/>
      <c r="BX118" s="1035"/>
      <c r="BY118" s="1035"/>
      <c r="BZ118" s="1035"/>
      <c r="CA118" s="1035" t="s">
        <v>467</v>
      </c>
      <c r="CB118" s="1035"/>
      <c r="CC118" s="1035"/>
      <c r="CD118" s="1035"/>
      <c r="CE118" s="1035"/>
      <c r="CF118" s="955" t="s">
        <v>443</v>
      </c>
      <c r="CG118" s="956"/>
      <c r="CH118" s="956"/>
      <c r="CI118" s="956"/>
      <c r="CJ118" s="956"/>
      <c r="CK118" s="983"/>
      <c r="CL118" s="984"/>
      <c r="CM118" s="957" t="s">
        <v>468</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131</v>
      </c>
      <c r="DH118" s="994"/>
      <c r="DI118" s="994"/>
      <c r="DJ118" s="994"/>
      <c r="DK118" s="995"/>
      <c r="DL118" s="996" t="s">
        <v>416</v>
      </c>
      <c r="DM118" s="994"/>
      <c r="DN118" s="994"/>
      <c r="DO118" s="994"/>
      <c r="DP118" s="995"/>
      <c r="DQ118" s="996" t="s">
        <v>131</v>
      </c>
      <c r="DR118" s="994"/>
      <c r="DS118" s="994"/>
      <c r="DT118" s="994"/>
      <c r="DU118" s="995"/>
      <c r="DV118" s="997" t="s">
        <v>443</v>
      </c>
      <c r="DW118" s="998"/>
      <c r="DX118" s="998"/>
      <c r="DY118" s="998"/>
      <c r="DZ118" s="999"/>
    </row>
    <row r="119" spans="1:130" s="230" customFormat="1" ht="26.25" customHeight="1" x14ac:dyDescent="0.15">
      <c r="A119" s="1091" t="s">
        <v>440</v>
      </c>
      <c r="B119" s="982"/>
      <c r="C119" s="964" t="s">
        <v>441</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131</v>
      </c>
      <c r="AB119" s="935"/>
      <c r="AC119" s="935"/>
      <c r="AD119" s="935"/>
      <c r="AE119" s="936"/>
      <c r="AF119" s="937" t="s">
        <v>131</v>
      </c>
      <c r="AG119" s="935"/>
      <c r="AH119" s="935"/>
      <c r="AI119" s="935"/>
      <c r="AJ119" s="936"/>
      <c r="AK119" s="937" t="s">
        <v>131</v>
      </c>
      <c r="AL119" s="935"/>
      <c r="AM119" s="935"/>
      <c r="AN119" s="935"/>
      <c r="AO119" s="936"/>
      <c r="AP119" s="938" t="s">
        <v>443</v>
      </c>
      <c r="AQ119" s="939"/>
      <c r="AR119" s="939"/>
      <c r="AS119" s="939"/>
      <c r="AT119" s="940"/>
      <c r="AU119" s="945"/>
      <c r="AV119" s="946"/>
      <c r="AW119" s="946"/>
      <c r="AX119" s="946"/>
      <c r="AY119" s="946"/>
      <c r="AZ119" s="251" t="s">
        <v>190</v>
      </c>
      <c r="BA119" s="251"/>
      <c r="BB119" s="251"/>
      <c r="BC119" s="251"/>
      <c r="BD119" s="251"/>
      <c r="BE119" s="251"/>
      <c r="BF119" s="251"/>
      <c r="BG119" s="251"/>
      <c r="BH119" s="251"/>
      <c r="BI119" s="251"/>
      <c r="BJ119" s="251"/>
      <c r="BK119" s="251"/>
      <c r="BL119" s="251"/>
      <c r="BM119" s="251"/>
      <c r="BN119" s="251"/>
      <c r="BO119" s="1012" t="s">
        <v>469</v>
      </c>
      <c r="BP119" s="1040"/>
      <c r="BQ119" s="1034">
        <v>4049591</v>
      </c>
      <c r="BR119" s="1035"/>
      <c r="BS119" s="1035"/>
      <c r="BT119" s="1035"/>
      <c r="BU119" s="1035"/>
      <c r="BV119" s="1035">
        <v>4022569</v>
      </c>
      <c r="BW119" s="1035"/>
      <c r="BX119" s="1035"/>
      <c r="BY119" s="1035"/>
      <c r="BZ119" s="1035"/>
      <c r="CA119" s="1035">
        <v>3806305</v>
      </c>
      <c r="CB119" s="1035"/>
      <c r="CC119" s="1035"/>
      <c r="CD119" s="1035"/>
      <c r="CE119" s="1035"/>
      <c r="CF119" s="1036"/>
      <c r="CG119" s="1037"/>
      <c r="CH119" s="1037"/>
      <c r="CI119" s="1037"/>
      <c r="CJ119" s="1038"/>
      <c r="CK119" s="985"/>
      <c r="CL119" s="986"/>
      <c r="CM119" s="1008" t="s">
        <v>470</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471</v>
      </c>
      <c r="DH119" s="1021"/>
      <c r="DI119" s="1021"/>
      <c r="DJ119" s="1021"/>
      <c r="DK119" s="1022"/>
      <c r="DL119" s="1020" t="s">
        <v>131</v>
      </c>
      <c r="DM119" s="1021"/>
      <c r="DN119" s="1021"/>
      <c r="DO119" s="1021"/>
      <c r="DP119" s="1022"/>
      <c r="DQ119" s="1020" t="s">
        <v>467</v>
      </c>
      <c r="DR119" s="1021"/>
      <c r="DS119" s="1021"/>
      <c r="DT119" s="1021"/>
      <c r="DU119" s="1022"/>
      <c r="DV119" s="1023" t="s">
        <v>471</v>
      </c>
      <c r="DW119" s="1024"/>
      <c r="DX119" s="1024"/>
      <c r="DY119" s="1024"/>
      <c r="DZ119" s="1025"/>
    </row>
    <row r="120" spans="1:130" s="230" customFormat="1" ht="26.25" customHeight="1" x14ac:dyDescent="0.15">
      <c r="A120" s="1092"/>
      <c r="B120" s="984"/>
      <c r="C120" s="957" t="s">
        <v>445</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131</v>
      </c>
      <c r="AB120" s="994"/>
      <c r="AC120" s="994"/>
      <c r="AD120" s="994"/>
      <c r="AE120" s="995"/>
      <c r="AF120" s="996" t="s">
        <v>131</v>
      </c>
      <c r="AG120" s="994"/>
      <c r="AH120" s="994"/>
      <c r="AI120" s="994"/>
      <c r="AJ120" s="995"/>
      <c r="AK120" s="996" t="s">
        <v>131</v>
      </c>
      <c r="AL120" s="994"/>
      <c r="AM120" s="994"/>
      <c r="AN120" s="994"/>
      <c r="AO120" s="995"/>
      <c r="AP120" s="997" t="s">
        <v>131</v>
      </c>
      <c r="AQ120" s="998"/>
      <c r="AR120" s="998"/>
      <c r="AS120" s="998"/>
      <c r="AT120" s="999"/>
      <c r="AU120" s="1026" t="s">
        <v>472</v>
      </c>
      <c r="AV120" s="1027"/>
      <c r="AW120" s="1027"/>
      <c r="AX120" s="1027"/>
      <c r="AY120" s="1028"/>
      <c r="AZ120" s="964" t="s">
        <v>473</v>
      </c>
      <c r="BA120" s="932"/>
      <c r="BB120" s="932"/>
      <c r="BC120" s="932"/>
      <c r="BD120" s="932"/>
      <c r="BE120" s="932"/>
      <c r="BF120" s="932"/>
      <c r="BG120" s="932"/>
      <c r="BH120" s="932"/>
      <c r="BI120" s="932"/>
      <c r="BJ120" s="932"/>
      <c r="BK120" s="932"/>
      <c r="BL120" s="932"/>
      <c r="BM120" s="932"/>
      <c r="BN120" s="932"/>
      <c r="BO120" s="932"/>
      <c r="BP120" s="933"/>
      <c r="BQ120" s="965">
        <v>798379</v>
      </c>
      <c r="BR120" s="966"/>
      <c r="BS120" s="966"/>
      <c r="BT120" s="966"/>
      <c r="BU120" s="966"/>
      <c r="BV120" s="966">
        <v>882681</v>
      </c>
      <c r="BW120" s="966"/>
      <c r="BX120" s="966"/>
      <c r="BY120" s="966"/>
      <c r="BZ120" s="966"/>
      <c r="CA120" s="966">
        <v>814300</v>
      </c>
      <c r="CB120" s="966"/>
      <c r="CC120" s="966"/>
      <c r="CD120" s="966"/>
      <c r="CE120" s="966"/>
      <c r="CF120" s="979">
        <v>54.2</v>
      </c>
      <c r="CG120" s="980"/>
      <c r="CH120" s="980"/>
      <c r="CI120" s="980"/>
      <c r="CJ120" s="980"/>
      <c r="CK120" s="1041" t="s">
        <v>474</v>
      </c>
      <c r="CL120" s="1042"/>
      <c r="CM120" s="1042"/>
      <c r="CN120" s="1042"/>
      <c r="CO120" s="1043"/>
      <c r="CP120" s="1049" t="s">
        <v>475</v>
      </c>
      <c r="CQ120" s="1050"/>
      <c r="CR120" s="1050"/>
      <c r="CS120" s="1050"/>
      <c r="CT120" s="1050"/>
      <c r="CU120" s="1050"/>
      <c r="CV120" s="1050"/>
      <c r="CW120" s="1050"/>
      <c r="CX120" s="1050"/>
      <c r="CY120" s="1050"/>
      <c r="CZ120" s="1050"/>
      <c r="DA120" s="1050"/>
      <c r="DB120" s="1050"/>
      <c r="DC120" s="1050"/>
      <c r="DD120" s="1050"/>
      <c r="DE120" s="1050"/>
      <c r="DF120" s="1051"/>
      <c r="DG120" s="965">
        <v>354810</v>
      </c>
      <c r="DH120" s="966"/>
      <c r="DI120" s="966"/>
      <c r="DJ120" s="966"/>
      <c r="DK120" s="966"/>
      <c r="DL120" s="966">
        <v>341073</v>
      </c>
      <c r="DM120" s="966"/>
      <c r="DN120" s="966"/>
      <c r="DO120" s="966"/>
      <c r="DP120" s="966"/>
      <c r="DQ120" s="966">
        <v>323542</v>
      </c>
      <c r="DR120" s="966"/>
      <c r="DS120" s="966"/>
      <c r="DT120" s="966"/>
      <c r="DU120" s="966"/>
      <c r="DV120" s="967">
        <v>21.5</v>
      </c>
      <c r="DW120" s="967"/>
      <c r="DX120" s="967"/>
      <c r="DY120" s="967"/>
      <c r="DZ120" s="968"/>
    </row>
    <row r="121" spans="1:130" s="230" customFormat="1" ht="26.25" customHeight="1" x14ac:dyDescent="0.15">
      <c r="A121" s="1092"/>
      <c r="B121" s="984"/>
      <c r="C121" s="1009" t="s">
        <v>476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131</v>
      </c>
      <c r="AB121" s="994"/>
      <c r="AC121" s="994"/>
      <c r="AD121" s="994"/>
      <c r="AE121" s="995"/>
      <c r="AF121" s="996" t="s">
        <v>131</v>
      </c>
      <c r="AG121" s="994"/>
      <c r="AH121" s="994"/>
      <c r="AI121" s="994"/>
      <c r="AJ121" s="995"/>
      <c r="AK121" s="996" t="s">
        <v>131</v>
      </c>
      <c r="AL121" s="994"/>
      <c r="AM121" s="994"/>
      <c r="AN121" s="994"/>
      <c r="AO121" s="995"/>
      <c r="AP121" s="997" t="s">
        <v>443</v>
      </c>
      <c r="AQ121" s="998"/>
      <c r="AR121" s="998"/>
      <c r="AS121" s="998"/>
      <c r="AT121" s="999"/>
      <c r="AU121" s="1029"/>
      <c r="AV121" s="1030"/>
      <c r="AW121" s="1030"/>
      <c r="AX121" s="1030"/>
      <c r="AY121" s="1031"/>
      <c r="AZ121" s="957" t="s">
        <v>477</v>
      </c>
      <c r="BA121" s="958"/>
      <c r="BB121" s="958"/>
      <c r="BC121" s="958"/>
      <c r="BD121" s="958"/>
      <c r="BE121" s="958"/>
      <c r="BF121" s="958"/>
      <c r="BG121" s="958"/>
      <c r="BH121" s="958"/>
      <c r="BI121" s="958"/>
      <c r="BJ121" s="958"/>
      <c r="BK121" s="958"/>
      <c r="BL121" s="958"/>
      <c r="BM121" s="958"/>
      <c r="BN121" s="958"/>
      <c r="BO121" s="958"/>
      <c r="BP121" s="959"/>
      <c r="BQ121" s="960">
        <v>133300</v>
      </c>
      <c r="BR121" s="961"/>
      <c r="BS121" s="961"/>
      <c r="BT121" s="961"/>
      <c r="BU121" s="961"/>
      <c r="BV121" s="961" t="s">
        <v>131</v>
      </c>
      <c r="BW121" s="961"/>
      <c r="BX121" s="961"/>
      <c r="BY121" s="961"/>
      <c r="BZ121" s="961"/>
      <c r="CA121" s="961" t="s">
        <v>448</v>
      </c>
      <c r="CB121" s="961"/>
      <c r="CC121" s="961"/>
      <c r="CD121" s="961"/>
      <c r="CE121" s="961"/>
      <c r="CF121" s="955" t="s">
        <v>131</v>
      </c>
      <c r="CG121" s="956"/>
      <c r="CH121" s="956"/>
      <c r="CI121" s="956"/>
      <c r="CJ121" s="956"/>
      <c r="CK121" s="1044"/>
      <c r="CL121" s="1045"/>
      <c r="CM121" s="1045"/>
      <c r="CN121" s="1045"/>
      <c r="CO121" s="1046"/>
      <c r="CP121" s="1054" t="s">
        <v>478</v>
      </c>
      <c r="CQ121" s="1055"/>
      <c r="CR121" s="1055"/>
      <c r="CS121" s="1055"/>
      <c r="CT121" s="1055"/>
      <c r="CU121" s="1055"/>
      <c r="CV121" s="1055"/>
      <c r="CW121" s="1055"/>
      <c r="CX121" s="1055"/>
      <c r="CY121" s="1055"/>
      <c r="CZ121" s="1055"/>
      <c r="DA121" s="1055"/>
      <c r="DB121" s="1055"/>
      <c r="DC121" s="1055"/>
      <c r="DD121" s="1055"/>
      <c r="DE121" s="1055"/>
      <c r="DF121" s="1056"/>
      <c r="DG121" s="960">
        <v>179165</v>
      </c>
      <c r="DH121" s="961"/>
      <c r="DI121" s="961"/>
      <c r="DJ121" s="961"/>
      <c r="DK121" s="961"/>
      <c r="DL121" s="961">
        <v>171664</v>
      </c>
      <c r="DM121" s="961"/>
      <c r="DN121" s="961"/>
      <c r="DO121" s="961"/>
      <c r="DP121" s="961"/>
      <c r="DQ121" s="961">
        <v>160934</v>
      </c>
      <c r="DR121" s="961"/>
      <c r="DS121" s="961"/>
      <c r="DT121" s="961"/>
      <c r="DU121" s="961"/>
      <c r="DV121" s="962">
        <v>10.7</v>
      </c>
      <c r="DW121" s="962"/>
      <c r="DX121" s="962"/>
      <c r="DY121" s="962"/>
      <c r="DZ121" s="963"/>
    </row>
    <row r="122" spans="1:130" s="230" customFormat="1" ht="26.25" customHeight="1" x14ac:dyDescent="0.15">
      <c r="A122" s="1092"/>
      <c r="B122" s="984"/>
      <c r="C122" s="957" t="s">
        <v>456</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443</v>
      </c>
      <c r="AB122" s="994"/>
      <c r="AC122" s="994"/>
      <c r="AD122" s="994"/>
      <c r="AE122" s="995"/>
      <c r="AF122" s="996" t="s">
        <v>131</v>
      </c>
      <c r="AG122" s="994"/>
      <c r="AH122" s="994"/>
      <c r="AI122" s="994"/>
      <c r="AJ122" s="995"/>
      <c r="AK122" s="996" t="s">
        <v>443</v>
      </c>
      <c r="AL122" s="994"/>
      <c r="AM122" s="994"/>
      <c r="AN122" s="994"/>
      <c r="AO122" s="995"/>
      <c r="AP122" s="997" t="s">
        <v>448</v>
      </c>
      <c r="AQ122" s="998"/>
      <c r="AR122" s="998"/>
      <c r="AS122" s="998"/>
      <c r="AT122" s="999"/>
      <c r="AU122" s="1029"/>
      <c r="AV122" s="1030"/>
      <c r="AW122" s="1030"/>
      <c r="AX122" s="1030"/>
      <c r="AY122" s="1031"/>
      <c r="AZ122" s="1008" t="s">
        <v>479</v>
      </c>
      <c r="BA122" s="1000"/>
      <c r="BB122" s="1000"/>
      <c r="BC122" s="1000"/>
      <c r="BD122" s="1000"/>
      <c r="BE122" s="1000"/>
      <c r="BF122" s="1000"/>
      <c r="BG122" s="1000"/>
      <c r="BH122" s="1000"/>
      <c r="BI122" s="1000"/>
      <c r="BJ122" s="1000"/>
      <c r="BK122" s="1000"/>
      <c r="BL122" s="1000"/>
      <c r="BM122" s="1000"/>
      <c r="BN122" s="1000"/>
      <c r="BO122" s="1000"/>
      <c r="BP122" s="1001"/>
      <c r="BQ122" s="1034">
        <v>2398840</v>
      </c>
      <c r="BR122" s="1035"/>
      <c r="BS122" s="1035"/>
      <c r="BT122" s="1035"/>
      <c r="BU122" s="1035"/>
      <c r="BV122" s="1035">
        <v>2490431</v>
      </c>
      <c r="BW122" s="1035"/>
      <c r="BX122" s="1035"/>
      <c r="BY122" s="1035"/>
      <c r="BZ122" s="1035"/>
      <c r="CA122" s="1035">
        <v>2330607</v>
      </c>
      <c r="CB122" s="1035"/>
      <c r="CC122" s="1035"/>
      <c r="CD122" s="1035"/>
      <c r="CE122" s="1035"/>
      <c r="CF122" s="1052">
        <v>155.1</v>
      </c>
      <c r="CG122" s="1053"/>
      <c r="CH122" s="1053"/>
      <c r="CI122" s="1053"/>
      <c r="CJ122" s="1053"/>
      <c r="CK122" s="1044"/>
      <c r="CL122" s="1045"/>
      <c r="CM122" s="1045"/>
      <c r="CN122" s="1045"/>
      <c r="CO122" s="1046"/>
      <c r="CP122" s="1054" t="s">
        <v>480</v>
      </c>
      <c r="CQ122" s="1055"/>
      <c r="CR122" s="1055"/>
      <c r="CS122" s="1055"/>
      <c r="CT122" s="1055"/>
      <c r="CU122" s="1055"/>
      <c r="CV122" s="1055"/>
      <c r="CW122" s="1055"/>
      <c r="CX122" s="1055"/>
      <c r="CY122" s="1055"/>
      <c r="CZ122" s="1055"/>
      <c r="DA122" s="1055"/>
      <c r="DB122" s="1055"/>
      <c r="DC122" s="1055"/>
      <c r="DD122" s="1055"/>
      <c r="DE122" s="1055"/>
      <c r="DF122" s="1056"/>
      <c r="DG122" s="960" t="s">
        <v>131</v>
      </c>
      <c r="DH122" s="961"/>
      <c r="DI122" s="961"/>
      <c r="DJ122" s="961"/>
      <c r="DK122" s="961"/>
      <c r="DL122" s="961" t="s">
        <v>471</v>
      </c>
      <c r="DM122" s="961"/>
      <c r="DN122" s="961"/>
      <c r="DO122" s="961"/>
      <c r="DP122" s="961"/>
      <c r="DQ122" s="961" t="s">
        <v>131</v>
      </c>
      <c r="DR122" s="961"/>
      <c r="DS122" s="961"/>
      <c r="DT122" s="961"/>
      <c r="DU122" s="961"/>
      <c r="DV122" s="962" t="s">
        <v>131</v>
      </c>
      <c r="DW122" s="962"/>
      <c r="DX122" s="962"/>
      <c r="DY122" s="962"/>
      <c r="DZ122" s="963"/>
    </row>
    <row r="123" spans="1:130" s="230" customFormat="1" ht="26.25" customHeight="1" x14ac:dyDescent="0.15">
      <c r="A123" s="1092"/>
      <c r="B123" s="984"/>
      <c r="C123" s="957" t="s">
        <v>462</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467</v>
      </c>
      <c r="AB123" s="994"/>
      <c r="AC123" s="994"/>
      <c r="AD123" s="994"/>
      <c r="AE123" s="995"/>
      <c r="AF123" s="996" t="s">
        <v>131</v>
      </c>
      <c r="AG123" s="994"/>
      <c r="AH123" s="994"/>
      <c r="AI123" s="994"/>
      <c r="AJ123" s="995"/>
      <c r="AK123" s="996" t="s">
        <v>131</v>
      </c>
      <c r="AL123" s="994"/>
      <c r="AM123" s="994"/>
      <c r="AN123" s="994"/>
      <c r="AO123" s="995"/>
      <c r="AP123" s="997" t="s">
        <v>131</v>
      </c>
      <c r="AQ123" s="998"/>
      <c r="AR123" s="998"/>
      <c r="AS123" s="998"/>
      <c r="AT123" s="999"/>
      <c r="AU123" s="1032"/>
      <c r="AV123" s="1033"/>
      <c r="AW123" s="1033"/>
      <c r="AX123" s="1033"/>
      <c r="AY123" s="1033"/>
      <c r="AZ123" s="251" t="s">
        <v>190</v>
      </c>
      <c r="BA123" s="251"/>
      <c r="BB123" s="251"/>
      <c r="BC123" s="251"/>
      <c r="BD123" s="251"/>
      <c r="BE123" s="251"/>
      <c r="BF123" s="251"/>
      <c r="BG123" s="251"/>
      <c r="BH123" s="251"/>
      <c r="BI123" s="251"/>
      <c r="BJ123" s="251"/>
      <c r="BK123" s="251"/>
      <c r="BL123" s="251"/>
      <c r="BM123" s="251"/>
      <c r="BN123" s="251"/>
      <c r="BO123" s="1012" t="s">
        <v>481</v>
      </c>
      <c r="BP123" s="1040"/>
      <c r="BQ123" s="1098">
        <v>3330519</v>
      </c>
      <c r="BR123" s="1099"/>
      <c r="BS123" s="1099"/>
      <c r="BT123" s="1099"/>
      <c r="BU123" s="1099"/>
      <c r="BV123" s="1099">
        <v>3373112</v>
      </c>
      <c r="BW123" s="1099"/>
      <c r="BX123" s="1099"/>
      <c r="BY123" s="1099"/>
      <c r="BZ123" s="1099"/>
      <c r="CA123" s="1099">
        <v>3144907</v>
      </c>
      <c r="CB123" s="1099"/>
      <c r="CC123" s="1099"/>
      <c r="CD123" s="1099"/>
      <c r="CE123" s="1099"/>
      <c r="CF123" s="1036"/>
      <c r="CG123" s="1037"/>
      <c r="CH123" s="1037"/>
      <c r="CI123" s="1037"/>
      <c r="CJ123" s="1038"/>
      <c r="CK123" s="1044"/>
      <c r="CL123" s="1045"/>
      <c r="CM123" s="1045"/>
      <c r="CN123" s="1045"/>
      <c r="CO123" s="1046"/>
      <c r="CP123" s="1054" t="s">
        <v>482</v>
      </c>
      <c r="CQ123" s="1055"/>
      <c r="CR123" s="1055"/>
      <c r="CS123" s="1055"/>
      <c r="CT123" s="1055"/>
      <c r="CU123" s="1055"/>
      <c r="CV123" s="1055"/>
      <c r="CW123" s="1055"/>
      <c r="CX123" s="1055"/>
      <c r="CY123" s="1055"/>
      <c r="CZ123" s="1055"/>
      <c r="DA123" s="1055"/>
      <c r="DB123" s="1055"/>
      <c r="DC123" s="1055"/>
      <c r="DD123" s="1055"/>
      <c r="DE123" s="1055"/>
      <c r="DF123" s="1056"/>
      <c r="DG123" s="993" t="s">
        <v>131</v>
      </c>
      <c r="DH123" s="994"/>
      <c r="DI123" s="994"/>
      <c r="DJ123" s="994"/>
      <c r="DK123" s="995"/>
      <c r="DL123" s="996" t="s">
        <v>443</v>
      </c>
      <c r="DM123" s="994"/>
      <c r="DN123" s="994"/>
      <c r="DO123" s="994"/>
      <c r="DP123" s="995"/>
      <c r="DQ123" s="996" t="s">
        <v>443</v>
      </c>
      <c r="DR123" s="994"/>
      <c r="DS123" s="994"/>
      <c r="DT123" s="994"/>
      <c r="DU123" s="995"/>
      <c r="DV123" s="997" t="s">
        <v>416</v>
      </c>
      <c r="DW123" s="998"/>
      <c r="DX123" s="998"/>
      <c r="DY123" s="998"/>
      <c r="DZ123" s="999"/>
    </row>
    <row r="124" spans="1:130" s="230" customFormat="1" ht="26.25" customHeight="1" thickBot="1" x14ac:dyDescent="0.2">
      <c r="A124" s="1092"/>
      <c r="B124" s="984"/>
      <c r="C124" s="957" t="s">
        <v>465</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443</v>
      </c>
      <c r="AB124" s="994"/>
      <c r="AC124" s="994"/>
      <c r="AD124" s="994"/>
      <c r="AE124" s="995"/>
      <c r="AF124" s="996" t="s">
        <v>448</v>
      </c>
      <c r="AG124" s="994"/>
      <c r="AH124" s="994"/>
      <c r="AI124" s="994"/>
      <c r="AJ124" s="995"/>
      <c r="AK124" s="996" t="s">
        <v>131</v>
      </c>
      <c r="AL124" s="994"/>
      <c r="AM124" s="994"/>
      <c r="AN124" s="994"/>
      <c r="AO124" s="995"/>
      <c r="AP124" s="997" t="s">
        <v>448</v>
      </c>
      <c r="AQ124" s="998"/>
      <c r="AR124" s="998"/>
      <c r="AS124" s="998"/>
      <c r="AT124" s="999"/>
      <c r="AU124" s="1094" t="s">
        <v>483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52</v>
      </c>
      <c r="BR124" s="1062"/>
      <c r="BS124" s="1062"/>
      <c r="BT124" s="1062"/>
      <c r="BU124" s="1062"/>
      <c r="BV124" s="1062">
        <v>42.4</v>
      </c>
      <c r="BW124" s="1062"/>
      <c r="BX124" s="1062"/>
      <c r="BY124" s="1062"/>
      <c r="BZ124" s="1062"/>
      <c r="CA124" s="1062">
        <v>44</v>
      </c>
      <c r="CB124" s="1062"/>
      <c r="CC124" s="1062"/>
      <c r="CD124" s="1062"/>
      <c r="CE124" s="1062"/>
      <c r="CF124" s="1063"/>
      <c r="CG124" s="1064"/>
      <c r="CH124" s="1064"/>
      <c r="CI124" s="1064"/>
      <c r="CJ124" s="1065"/>
      <c r="CK124" s="1047"/>
      <c r="CL124" s="1047"/>
      <c r="CM124" s="1047"/>
      <c r="CN124" s="1047"/>
      <c r="CO124" s="1048"/>
      <c r="CP124" s="1054" t="s">
        <v>484</v>
      </c>
      <c r="CQ124" s="1055"/>
      <c r="CR124" s="1055"/>
      <c r="CS124" s="1055"/>
      <c r="CT124" s="1055"/>
      <c r="CU124" s="1055"/>
      <c r="CV124" s="1055"/>
      <c r="CW124" s="1055"/>
      <c r="CX124" s="1055"/>
      <c r="CY124" s="1055"/>
      <c r="CZ124" s="1055"/>
      <c r="DA124" s="1055"/>
      <c r="DB124" s="1055"/>
      <c r="DC124" s="1055"/>
      <c r="DD124" s="1055"/>
      <c r="DE124" s="1055"/>
      <c r="DF124" s="1056"/>
      <c r="DG124" s="1039" t="s">
        <v>131</v>
      </c>
      <c r="DH124" s="1021"/>
      <c r="DI124" s="1021"/>
      <c r="DJ124" s="1021"/>
      <c r="DK124" s="1022"/>
      <c r="DL124" s="1020" t="s">
        <v>131</v>
      </c>
      <c r="DM124" s="1021"/>
      <c r="DN124" s="1021"/>
      <c r="DO124" s="1021"/>
      <c r="DP124" s="1022"/>
      <c r="DQ124" s="1020" t="s">
        <v>471</v>
      </c>
      <c r="DR124" s="1021"/>
      <c r="DS124" s="1021"/>
      <c r="DT124" s="1021"/>
      <c r="DU124" s="1022"/>
      <c r="DV124" s="1023" t="s">
        <v>131</v>
      </c>
      <c r="DW124" s="1024"/>
      <c r="DX124" s="1024"/>
      <c r="DY124" s="1024"/>
      <c r="DZ124" s="1025"/>
    </row>
    <row r="125" spans="1:130" s="230" customFormat="1" ht="26.25" customHeight="1" x14ac:dyDescent="0.15">
      <c r="A125" s="1092"/>
      <c r="B125" s="984"/>
      <c r="C125" s="957" t="s">
        <v>468</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131</v>
      </c>
      <c r="AB125" s="994"/>
      <c r="AC125" s="994"/>
      <c r="AD125" s="994"/>
      <c r="AE125" s="995"/>
      <c r="AF125" s="996" t="s">
        <v>131</v>
      </c>
      <c r="AG125" s="994"/>
      <c r="AH125" s="994"/>
      <c r="AI125" s="994"/>
      <c r="AJ125" s="995"/>
      <c r="AK125" s="996" t="s">
        <v>131</v>
      </c>
      <c r="AL125" s="994"/>
      <c r="AM125" s="994"/>
      <c r="AN125" s="994"/>
      <c r="AO125" s="995"/>
      <c r="AP125" s="997" t="s">
        <v>131</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485</v>
      </c>
      <c r="CL125" s="1042"/>
      <c r="CM125" s="1042"/>
      <c r="CN125" s="1042"/>
      <c r="CO125" s="1043"/>
      <c r="CP125" s="964" t="s">
        <v>486</v>
      </c>
      <c r="CQ125" s="932"/>
      <c r="CR125" s="932"/>
      <c r="CS125" s="932"/>
      <c r="CT125" s="932"/>
      <c r="CU125" s="932"/>
      <c r="CV125" s="932"/>
      <c r="CW125" s="932"/>
      <c r="CX125" s="932"/>
      <c r="CY125" s="932"/>
      <c r="CZ125" s="932"/>
      <c r="DA125" s="932"/>
      <c r="DB125" s="932"/>
      <c r="DC125" s="932"/>
      <c r="DD125" s="932"/>
      <c r="DE125" s="932"/>
      <c r="DF125" s="933"/>
      <c r="DG125" s="965" t="s">
        <v>467</v>
      </c>
      <c r="DH125" s="966"/>
      <c r="DI125" s="966"/>
      <c r="DJ125" s="966"/>
      <c r="DK125" s="966"/>
      <c r="DL125" s="966" t="s">
        <v>131</v>
      </c>
      <c r="DM125" s="966"/>
      <c r="DN125" s="966"/>
      <c r="DO125" s="966"/>
      <c r="DP125" s="966"/>
      <c r="DQ125" s="966" t="s">
        <v>131</v>
      </c>
      <c r="DR125" s="966"/>
      <c r="DS125" s="966"/>
      <c r="DT125" s="966"/>
      <c r="DU125" s="966"/>
      <c r="DV125" s="967" t="s">
        <v>131</v>
      </c>
      <c r="DW125" s="967"/>
      <c r="DX125" s="967"/>
      <c r="DY125" s="967"/>
      <c r="DZ125" s="968"/>
    </row>
    <row r="126" spans="1:130" s="230" customFormat="1" ht="26.25" customHeight="1" thickBot="1" x14ac:dyDescent="0.2">
      <c r="A126" s="1092"/>
      <c r="B126" s="984"/>
      <c r="C126" s="957" t="s">
        <v>470</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131</v>
      </c>
      <c r="AB126" s="994"/>
      <c r="AC126" s="994"/>
      <c r="AD126" s="994"/>
      <c r="AE126" s="995"/>
      <c r="AF126" s="996" t="s">
        <v>131</v>
      </c>
      <c r="AG126" s="994"/>
      <c r="AH126" s="994"/>
      <c r="AI126" s="994"/>
      <c r="AJ126" s="995"/>
      <c r="AK126" s="996" t="s">
        <v>131</v>
      </c>
      <c r="AL126" s="994"/>
      <c r="AM126" s="994"/>
      <c r="AN126" s="994"/>
      <c r="AO126" s="995"/>
      <c r="AP126" s="997" t="s">
        <v>131</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487</v>
      </c>
      <c r="CQ126" s="958"/>
      <c r="CR126" s="958"/>
      <c r="CS126" s="958"/>
      <c r="CT126" s="958"/>
      <c r="CU126" s="958"/>
      <c r="CV126" s="958"/>
      <c r="CW126" s="958"/>
      <c r="CX126" s="958"/>
      <c r="CY126" s="958"/>
      <c r="CZ126" s="958"/>
      <c r="DA126" s="958"/>
      <c r="DB126" s="958"/>
      <c r="DC126" s="958"/>
      <c r="DD126" s="958"/>
      <c r="DE126" s="958"/>
      <c r="DF126" s="959"/>
      <c r="DG126" s="960" t="s">
        <v>131</v>
      </c>
      <c r="DH126" s="961"/>
      <c r="DI126" s="961"/>
      <c r="DJ126" s="961"/>
      <c r="DK126" s="961"/>
      <c r="DL126" s="961" t="s">
        <v>131</v>
      </c>
      <c r="DM126" s="961"/>
      <c r="DN126" s="961"/>
      <c r="DO126" s="961"/>
      <c r="DP126" s="961"/>
      <c r="DQ126" s="961" t="s">
        <v>471</v>
      </c>
      <c r="DR126" s="961"/>
      <c r="DS126" s="961"/>
      <c r="DT126" s="961"/>
      <c r="DU126" s="961"/>
      <c r="DV126" s="962" t="s">
        <v>131</v>
      </c>
      <c r="DW126" s="962"/>
      <c r="DX126" s="962"/>
      <c r="DY126" s="962"/>
      <c r="DZ126" s="963"/>
    </row>
    <row r="127" spans="1:130" s="230" customFormat="1" ht="26.25" customHeight="1" x14ac:dyDescent="0.15">
      <c r="A127" s="1093"/>
      <c r="B127" s="986"/>
      <c r="C127" s="1008" t="s">
        <v>488</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448</v>
      </c>
      <c r="AB127" s="994"/>
      <c r="AC127" s="994"/>
      <c r="AD127" s="994"/>
      <c r="AE127" s="995"/>
      <c r="AF127" s="996" t="s">
        <v>131</v>
      </c>
      <c r="AG127" s="994"/>
      <c r="AH127" s="994"/>
      <c r="AI127" s="994"/>
      <c r="AJ127" s="995"/>
      <c r="AK127" s="996" t="s">
        <v>131</v>
      </c>
      <c r="AL127" s="994"/>
      <c r="AM127" s="994"/>
      <c r="AN127" s="994"/>
      <c r="AO127" s="995"/>
      <c r="AP127" s="997" t="s">
        <v>131</v>
      </c>
      <c r="AQ127" s="998"/>
      <c r="AR127" s="998"/>
      <c r="AS127" s="998"/>
      <c r="AT127" s="999"/>
      <c r="AU127" s="232"/>
      <c r="AV127" s="232"/>
      <c r="AW127" s="232"/>
      <c r="AX127" s="1066" t="s">
        <v>489</v>
      </c>
      <c r="AY127" s="1067"/>
      <c r="AZ127" s="1067"/>
      <c r="BA127" s="1067"/>
      <c r="BB127" s="1067"/>
      <c r="BC127" s="1067"/>
      <c r="BD127" s="1067"/>
      <c r="BE127" s="1068"/>
      <c r="BF127" s="1069" t="s">
        <v>490</v>
      </c>
      <c r="BG127" s="1067"/>
      <c r="BH127" s="1067"/>
      <c r="BI127" s="1067"/>
      <c r="BJ127" s="1067"/>
      <c r="BK127" s="1067"/>
      <c r="BL127" s="1068"/>
      <c r="BM127" s="1069" t="s">
        <v>491</v>
      </c>
      <c r="BN127" s="1067"/>
      <c r="BO127" s="1067"/>
      <c r="BP127" s="1067"/>
      <c r="BQ127" s="1067"/>
      <c r="BR127" s="1067"/>
      <c r="BS127" s="1068"/>
      <c r="BT127" s="1069" t="s">
        <v>492</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493</v>
      </c>
      <c r="CQ127" s="958"/>
      <c r="CR127" s="958"/>
      <c r="CS127" s="958"/>
      <c r="CT127" s="958"/>
      <c r="CU127" s="958"/>
      <c r="CV127" s="958"/>
      <c r="CW127" s="958"/>
      <c r="CX127" s="958"/>
      <c r="CY127" s="958"/>
      <c r="CZ127" s="958"/>
      <c r="DA127" s="958"/>
      <c r="DB127" s="958"/>
      <c r="DC127" s="958"/>
      <c r="DD127" s="958"/>
      <c r="DE127" s="958"/>
      <c r="DF127" s="959"/>
      <c r="DG127" s="960" t="s">
        <v>131</v>
      </c>
      <c r="DH127" s="961"/>
      <c r="DI127" s="961"/>
      <c r="DJ127" s="961"/>
      <c r="DK127" s="961"/>
      <c r="DL127" s="961" t="s">
        <v>131</v>
      </c>
      <c r="DM127" s="961"/>
      <c r="DN127" s="961"/>
      <c r="DO127" s="961"/>
      <c r="DP127" s="961"/>
      <c r="DQ127" s="961" t="s">
        <v>131</v>
      </c>
      <c r="DR127" s="961"/>
      <c r="DS127" s="961"/>
      <c r="DT127" s="961"/>
      <c r="DU127" s="961"/>
      <c r="DV127" s="962" t="s">
        <v>471</v>
      </c>
      <c r="DW127" s="962"/>
      <c r="DX127" s="962"/>
      <c r="DY127" s="962"/>
      <c r="DZ127" s="963"/>
    </row>
    <row r="128" spans="1:130" s="230" customFormat="1" ht="26.25" customHeight="1" thickBot="1" x14ac:dyDescent="0.2">
      <c r="A128" s="1076" t="s">
        <v>494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495</v>
      </c>
      <c r="X128" s="1078"/>
      <c r="Y128" s="1078"/>
      <c r="Z128" s="1079"/>
      <c r="AA128" s="1080" t="s">
        <v>448</v>
      </c>
      <c r="AB128" s="1081"/>
      <c r="AC128" s="1081"/>
      <c r="AD128" s="1081"/>
      <c r="AE128" s="1082"/>
      <c r="AF128" s="1083" t="s">
        <v>131</v>
      </c>
      <c r="AG128" s="1081"/>
      <c r="AH128" s="1081"/>
      <c r="AI128" s="1081"/>
      <c r="AJ128" s="1082"/>
      <c r="AK128" s="1083" t="s">
        <v>131</v>
      </c>
      <c r="AL128" s="1081"/>
      <c r="AM128" s="1081"/>
      <c r="AN128" s="1081"/>
      <c r="AO128" s="1082"/>
      <c r="AP128" s="1084"/>
      <c r="AQ128" s="1085"/>
      <c r="AR128" s="1085"/>
      <c r="AS128" s="1085"/>
      <c r="AT128" s="1086"/>
      <c r="AU128" s="232"/>
      <c r="AV128" s="232"/>
      <c r="AW128" s="232"/>
      <c r="AX128" s="931" t="s">
        <v>496</v>
      </c>
      <c r="AY128" s="932"/>
      <c r="AZ128" s="932"/>
      <c r="BA128" s="932"/>
      <c r="BB128" s="932"/>
      <c r="BC128" s="932"/>
      <c r="BD128" s="932"/>
      <c r="BE128" s="933"/>
      <c r="BF128" s="1087" t="s">
        <v>448</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497</v>
      </c>
      <c r="CQ128" s="762"/>
      <c r="CR128" s="762"/>
      <c r="CS128" s="762"/>
      <c r="CT128" s="762"/>
      <c r="CU128" s="762"/>
      <c r="CV128" s="762"/>
      <c r="CW128" s="762"/>
      <c r="CX128" s="762"/>
      <c r="CY128" s="762"/>
      <c r="CZ128" s="762"/>
      <c r="DA128" s="762"/>
      <c r="DB128" s="762"/>
      <c r="DC128" s="762"/>
      <c r="DD128" s="762"/>
      <c r="DE128" s="762"/>
      <c r="DF128" s="1071"/>
      <c r="DG128" s="1072" t="s">
        <v>131</v>
      </c>
      <c r="DH128" s="1073"/>
      <c r="DI128" s="1073"/>
      <c r="DJ128" s="1073"/>
      <c r="DK128" s="1073"/>
      <c r="DL128" s="1073" t="s">
        <v>131</v>
      </c>
      <c r="DM128" s="1073"/>
      <c r="DN128" s="1073"/>
      <c r="DO128" s="1073"/>
      <c r="DP128" s="1073"/>
      <c r="DQ128" s="1073" t="s">
        <v>131</v>
      </c>
      <c r="DR128" s="1073"/>
      <c r="DS128" s="1073"/>
      <c r="DT128" s="1073"/>
      <c r="DU128" s="1073"/>
      <c r="DV128" s="1074" t="s">
        <v>131</v>
      </c>
      <c r="DW128" s="1074"/>
      <c r="DX128" s="1074"/>
      <c r="DY128" s="1074"/>
      <c r="DZ128" s="1075"/>
    </row>
    <row r="129" spans="1:131" s="230" customFormat="1" ht="26.25" customHeight="1" x14ac:dyDescent="0.15">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498</v>
      </c>
      <c r="X129" s="1106"/>
      <c r="Y129" s="1106"/>
      <c r="Z129" s="1107"/>
      <c r="AA129" s="993">
        <v>1674870</v>
      </c>
      <c r="AB129" s="994"/>
      <c r="AC129" s="994"/>
      <c r="AD129" s="994"/>
      <c r="AE129" s="995"/>
      <c r="AF129" s="996">
        <v>1820117</v>
      </c>
      <c r="AG129" s="994"/>
      <c r="AH129" s="994"/>
      <c r="AI129" s="994"/>
      <c r="AJ129" s="995"/>
      <c r="AK129" s="996">
        <v>1788766</v>
      </c>
      <c r="AL129" s="994"/>
      <c r="AM129" s="994"/>
      <c r="AN129" s="994"/>
      <c r="AO129" s="995"/>
      <c r="AP129" s="1108"/>
      <c r="AQ129" s="1109"/>
      <c r="AR129" s="1109"/>
      <c r="AS129" s="1109"/>
      <c r="AT129" s="1110"/>
      <c r="AU129" s="233"/>
      <c r="AV129" s="233"/>
      <c r="AW129" s="233"/>
      <c r="AX129" s="1100" t="s">
        <v>499</v>
      </c>
      <c r="AY129" s="958"/>
      <c r="AZ129" s="958"/>
      <c r="BA129" s="958"/>
      <c r="BB129" s="958"/>
      <c r="BC129" s="958"/>
      <c r="BD129" s="958"/>
      <c r="BE129" s="959"/>
      <c r="BF129" s="1101" t="s">
        <v>131</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9" t="s">
        <v>500</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501</v>
      </c>
      <c r="X130" s="1106"/>
      <c r="Y130" s="1106"/>
      <c r="Z130" s="1107"/>
      <c r="AA130" s="993">
        <v>293227</v>
      </c>
      <c r="AB130" s="994"/>
      <c r="AC130" s="994"/>
      <c r="AD130" s="994"/>
      <c r="AE130" s="995"/>
      <c r="AF130" s="996">
        <v>290462</v>
      </c>
      <c r="AG130" s="994"/>
      <c r="AH130" s="994"/>
      <c r="AI130" s="994"/>
      <c r="AJ130" s="995"/>
      <c r="AK130" s="996">
        <v>285796</v>
      </c>
      <c r="AL130" s="994"/>
      <c r="AM130" s="994"/>
      <c r="AN130" s="994"/>
      <c r="AO130" s="995"/>
      <c r="AP130" s="1108"/>
      <c r="AQ130" s="1109"/>
      <c r="AR130" s="1109"/>
      <c r="AS130" s="1109"/>
      <c r="AT130" s="1110"/>
      <c r="AU130" s="233"/>
      <c r="AV130" s="233"/>
      <c r="AW130" s="233"/>
      <c r="AX130" s="1100" t="s">
        <v>502</v>
      </c>
      <c r="AY130" s="958"/>
      <c r="AZ130" s="958"/>
      <c r="BA130" s="958"/>
      <c r="BB130" s="958"/>
      <c r="BC130" s="958"/>
      <c r="BD130" s="958"/>
      <c r="BE130" s="959"/>
      <c r="BF130" s="1136">
        <v>7.1</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503</v>
      </c>
      <c r="X131" s="1143"/>
      <c r="Y131" s="1143"/>
      <c r="Z131" s="1144"/>
      <c r="AA131" s="1039">
        <v>1381643</v>
      </c>
      <c r="AB131" s="1021"/>
      <c r="AC131" s="1021"/>
      <c r="AD131" s="1021"/>
      <c r="AE131" s="1022"/>
      <c r="AF131" s="1020">
        <v>1529655</v>
      </c>
      <c r="AG131" s="1021"/>
      <c r="AH131" s="1021"/>
      <c r="AI131" s="1021"/>
      <c r="AJ131" s="1022"/>
      <c r="AK131" s="1020">
        <v>1502970</v>
      </c>
      <c r="AL131" s="1021"/>
      <c r="AM131" s="1021"/>
      <c r="AN131" s="1021"/>
      <c r="AO131" s="1022"/>
      <c r="AP131" s="1145"/>
      <c r="AQ131" s="1146"/>
      <c r="AR131" s="1146"/>
      <c r="AS131" s="1146"/>
      <c r="AT131" s="1147"/>
      <c r="AU131" s="233"/>
      <c r="AV131" s="233"/>
      <c r="AW131" s="233"/>
      <c r="AX131" s="1118" t="s">
        <v>504</v>
      </c>
      <c r="AY131" s="762"/>
      <c r="AZ131" s="762"/>
      <c r="BA131" s="762"/>
      <c r="BB131" s="762"/>
      <c r="BC131" s="762"/>
      <c r="BD131" s="762"/>
      <c r="BE131" s="1071"/>
      <c r="BF131" s="1119">
        <v>44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8.5018344100000007</v>
      </c>
      <c r="AB132" s="1132"/>
      <c r="AC132" s="1132"/>
      <c r="AD132" s="1132"/>
      <c r="AE132" s="1133"/>
      <c r="AF132" s="1134">
        <v>6.170868595</v>
      </c>
      <c r="AG132" s="1132"/>
      <c r="AH132" s="1132"/>
      <c r="AI132" s="1132"/>
      <c r="AJ132" s="1133"/>
      <c r="AK132" s="1134">
        <v>6.734532293</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8.6</v>
      </c>
      <c r="AB133" s="1115"/>
      <c r="AC133" s="1115"/>
      <c r="AD133" s="1115"/>
      <c r="AE133" s="1116"/>
      <c r="AF133" s="1114">
        <v>7.8</v>
      </c>
      <c r="AG133" s="1115"/>
      <c r="AH133" s="1115"/>
      <c r="AI133" s="1115"/>
      <c r="AJ133" s="1116"/>
      <c r="AK133" s="1114">
        <v>7.1</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Yb0MDcispraxNYUdYkE2dRSa8W8qtwNVvxMrwRgzCA5ElyV8XgHTP8DYGA+jb6vLEWwtMDLDFFQj1MhHyd5oA==" saltValue="shQM57pgdh6QiDK9ElG94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B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mCvxfbxYNDpGMEIQvh8q2SVrf52VnGA+GzGOznWxTn2MFh48WUtsEMM11zodWqhacFxK+ATYp3Kl1yn1CKpVQ==" saltValue="e++862lYFw2pahLB3cMV+Q==" spinCount="100000" sheet="1" objects="1" scenarios="1"/>
  <dataConsolidate/>
  <phoneticPr fontId="2"/>
  <pageMargins left="0" right="0" top="0" bottom="0" header="0" footer="0"/>
  <pageSetup paperSize="9" scale="44"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Q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6kcSkcRPkiu365E1qspxgqBresRwg/IWPbqSbrGAG70rIfAvnS9TtyghKpDSKHMa+AJGFt25TJgKwrvuf6WxA==" saltValue="fDeLqxnK7e26C/nFYGbdhw==" spinCount="100000" sheet="1" objects="1" scenarios="1"/>
  <dataConsolidate/>
  <phoneticPr fontId="2"/>
  <pageMargins left="0" right="0" top="0" bottom="0" header="0" footer="0"/>
  <pageSetup paperSize="9"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516</v>
      </c>
      <c r="AL9" s="1152"/>
      <c r="AM9" s="1152"/>
      <c r="AN9" s="1153"/>
      <c r="AO9" s="281">
        <v>513099</v>
      </c>
      <c r="AP9" s="281">
        <v>368077</v>
      </c>
      <c r="AQ9" s="282">
        <v>255467</v>
      </c>
      <c r="AR9" s="283">
        <v>44.1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517</v>
      </c>
      <c r="AL10" s="1152"/>
      <c r="AM10" s="1152"/>
      <c r="AN10" s="1153"/>
      <c r="AO10" s="284">
        <v>130007</v>
      </c>
      <c r="AP10" s="284">
        <v>93262</v>
      </c>
      <c r="AQ10" s="285">
        <v>29275</v>
      </c>
      <c r="AR10" s="286">
        <v>218.6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518</v>
      </c>
      <c r="AL11" s="1152"/>
      <c r="AM11" s="1152"/>
      <c r="AN11" s="1153"/>
      <c r="AO11" s="284" t="s">
        <v>519</v>
      </c>
      <c r="AP11" s="284" t="s">
        <v>519</v>
      </c>
      <c r="AQ11" s="285">
        <v>3959</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520</v>
      </c>
      <c r="AL12" s="1152"/>
      <c r="AM12" s="1152"/>
      <c r="AN12" s="1153"/>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521</v>
      </c>
      <c r="AL13" s="1152"/>
      <c r="AM13" s="1152"/>
      <c r="AN13" s="1153"/>
      <c r="AO13" s="284" t="s">
        <v>519</v>
      </c>
      <c r="AP13" s="284" t="s">
        <v>519</v>
      </c>
      <c r="AQ13" s="285">
        <v>9349</v>
      </c>
      <c r="AR13" s="286" t="s">
        <v>519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522</v>
      </c>
      <c r="AL14" s="1152"/>
      <c r="AM14" s="1152"/>
      <c r="AN14" s="1153"/>
      <c r="AO14" s="284" t="s">
        <v>519</v>
      </c>
      <c r="AP14" s="284" t="s">
        <v>519</v>
      </c>
      <c r="AQ14" s="285">
        <v>4659</v>
      </c>
      <c r="AR14" s="286" t="s">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523</v>
      </c>
      <c r="AL15" s="1155"/>
      <c r="AM15" s="1155"/>
      <c r="AN15" s="1156"/>
      <c r="AO15" s="284" t="s">
        <v>519</v>
      </c>
      <c r="AP15" s="284" t="s">
        <v>519</v>
      </c>
      <c r="AQ15" s="285">
        <v>-18111</v>
      </c>
      <c r="AR15" s="286" t="s">
        <v>519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190</v>
      </c>
      <c r="AL16" s="1155"/>
      <c r="AM16" s="1155"/>
      <c r="AN16" s="1156"/>
      <c r="AO16" s="284">
        <v>643106</v>
      </c>
      <c r="AP16" s="284">
        <v>461339</v>
      </c>
      <c r="AQ16" s="285">
        <v>284598</v>
      </c>
      <c r="AR16" s="286">
        <v>62.1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528</v>
      </c>
      <c r="AL21" s="1158"/>
      <c r="AM21" s="1158"/>
      <c r="AN21" s="1159"/>
      <c r="AO21" s="297">
        <v>37.299999999999997</v>
      </c>
      <c r="AP21" s="298">
        <v>25.07</v>
      </c>
      <c r="AQ21" s="299">
        <v>12.23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529</v>
      </c>
      <c r="AL22" s="1158"/>
      <c r="AM22" s="1158"/>
      <c r="AN22" s="1159"/>
      <c r="AO22" s="302">
        <v>100.7</v>
      </c>
      <c r="AP22" s="303">
        <v>94.5</v>
      </c>
      <c r="AQ22" s="304">
        <v>6.2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530</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533</v>
      </c>
      <c r="AL32" s="1166"/>
      <c r="AM32" s="1166"/>
      <c r="AN32" s="1167"/>
      <c r="AO32" s="312">
        <v>310696</v>
      </c>
      <c r="AP32" s="312">
        <v>222881</v>
      </c>
      <c r="AQ32" s="313">
        <v>156764</v>
      </c>
      <c r="AR32" s="314">
        <v>42.2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534</v>
      </c>
      <c r="AL33" s="1166"/>
      <c r="AM33" s="1166"/>
      <c r="AN33" s="1167"/>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535</v>
      </c>
      <c r="AL34" s="1166"/>
      <c r="AM34" s="1166"/>
      <c r="AN34" s="1167"/>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536</v>
      </c>
      <c r="AL35" s="1166"/>
      <c r="AM35" s="1166"/>
      <c r="AN35" s="1167"/>
      <c r="AO35" s="312">
        <v>61493</v>
      </c>
      <c r="AP35" s="312">
        <v>44113</v>
      </c>
      <c r="AQ35" s="313">
        <v>30923</v>
      </c>
      <c r="AR35" s="314">
        <v>42.7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537</v>
      </c>
      <c r="AL36" s="1166"/>
      <c r="AM36" s="1166"/>
      <c r="AN36" s="1167"/>
      <c r="AO36" s="312">
        <v>14305</v>
      </c>
      <c r="AP36" s="312">
        <v>10262</v>
      </c>
      <c r="AQ36" s="313">
        <v>4657</v>
      </c>
      <c r="AR36" s="314">
        <v>120.4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538</v>
      </c>
      <c r="AL37" s="1166"/>
      <c r="AM37" s="1166"/>
      <c r="AN37" s="1167"/>
      <c r="AO37" s="312" t="s">
        <v>519</v>
      </c>
      <c r="AP37" s="312" t="s">
        <v>519</v>
      </c>
      <c r="AQ37" s="313">
        <v>888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539</v>
      </c>
      <c r="AL38" s="1169"/>
      <c r="AM38" s="1169"/>
      <c r="AN38" s="1170"/>
      <c r="AO38" s="315">
        <v>520</v>
      </c>
      <c r="AP38" s="315">
        <v>373</v>
      </c>
      <c r="AQ38" s="316">
        <v>21</v>
      </c>
      <c r="AR38" s="304">
        <v>1676.2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540</v>
      </c>
      <c r="AL39" s="1169"/>
      <c r="AM39" s="1169"/>
      <c r="AN39" s="1170"/>
      <c r="AO39" s="312" t="s">
        <v>519</v>
      </c>
      <c r="AP39" s="312" t="s">
        <v>519</v>
      </c>
      <c r="AQ39" s="313">
        <v>-6724</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541</v>
      </c>
      <c r="AL40" s="1166"/>
      <c r="AM40" s="1166"/>
      <c r="AN40" s="1167"/>
      <c r="AO40" s="312">
        <v>-285796</v>
      </c>
      <c r="AP40" s="312">
        <v>-205019</v>
      </c>
      <c r="AQ40" s="313">
        <v>-136123</v>
      </c>
      <c r="AR40" s="314">
        <v>50.6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301</v>
      </c>
      <c r="AL41" s="1172"/>
      <c r="AM41" s="1172"/>
      <c r="AN41" s="1173"/>
      <c r="AO41" s="312">
        <v>101218</v>
      </c>
      <c r="AP41" s="312">
        <v>72610</v>
      </c>
      <c r="AQ41" s="313">
        <v>50405</v>
      </c>
      <c r="AR41" s="314">
        <v>44.1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511</v>
      </c>
      <c r="AN49" s="1162" t="s">
        <v>545</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391089</v>
      </c>
      <c r="AN51" s="334">
        <v>259343</v>
      </c>
      <c r="AO51" s="335">
        <v>-38.9</v>
      </c>
      <c r="AP51" s="336">
        <v>289738</v>
      </c>
      <c r="AQ51" s="337">
        <v>-8.6999999999999993</v>
      </c>
      <c r="AR51" s="338">
        <v>-30.2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227987</v>
      </c>
      <c r="AN52" s="342">
        <v>151185</v>
      </c>
      <c r="AO52" s="343">
        <v>-17.3</v>
      </c>
      <c r="AP52" s="344">
        <v>156238</v>
      </c>
      <c r="AQ52" s="345">
        <v>-4.9000000000000004</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766754</v>
      </c>
      <c r="AN53" s="334">
        <v>475359</v>
      </c>
      <c r="AO53" s="335">
        <v>83.3</v>
      </c>
      <c r="AP53" s="336">
        <v>316937</v>
      </c>
      <c r="AQ53" s="337">
        <v>9.4</v>
      </c>
      <c r="AR53" s="338">
        <v>73.900000000000006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300665</v>
      </c>
      <c r="AN54" s="342">
        <v>186401</v>
      </c>
      <c r="AO54" s="343">
        <v>23.3</v>
      </c>
      <c r="AP54" s="344">
        <v>199150</v>
      </c>
      <c r="AQ54" s="345">
        <v>27.5</v>
      </c>
      <c r="AR54" s="346">
        <v>-4.2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361956</v>
      </c>
      <c r="AN55" s="334">
        <v>275252</v>
      </c>
      <c r="AO55" s="335">
        <v>-42.1</v>
      </c>
      <c r="AP55" s="336">
        <v>332350</v>
      </c>
      <c r="AQ55" s="337">
        <v>4.9000000000000004</v>
      </c>
      <c r="AR55" s="338">
        <v>-47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220171</v>
      </c>
      <c r="AN56" s="342">
        <v>167430</v>
      </c>
      <c r="AO56" s="343">
        <v>-10.199999999999999</v>
      </c>
      <c r="AP56" s="344">
        <v>200453</v>
      </c>
      <c r="AQ56" s="345">
        <v>0.7</v>
      </c>
      <c r="AR56" s="346">
        <v>-10.9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682542</v>
      </c>
      <c r="AN57" s="334">
        <v>555364</v>
      </c>
      <c r="AO57" s="335">
        <v>101.8</v>
      </c>
      <c r="AP57" s="336">
        <v>362690</v>
      </c>
      <c r="AQ57" s="337">
        <v>9.1</v>
      </c>
      <c r="AR57" s="338">
        <v>92.7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530528</v>
      </c>
      <c r="AN58" s="342">
        <v>431675</v>
      </c>
      <c r="AO58" s="343">
        <v>157.80000000000001</v>
      </c>
      <c r="AP58" s="344">
        <v>172580</v>
      </c>
      <c r="AQ58" s="345">
        <v>-13.9</v>
      </c>
      <c r="AR58" s="346">
        <v>171.7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515951</v>
      </c>
      <c r="AN59" s="334">
        <v>370123</v>
      </c>
      <c r="AO59" s="335">
        <v>-33.4</v>
      </c>
      <c r="AP59" s="336">
        <v>296093</v>
      </c>
      <c r="AQ59" s="337">
        <v>-18.399999999999999</v>
      </c>
      <c r="AR59" s="338">
        <v>-15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280692</v>
      </c>
      <c r="AN60" s="342">
        <v>201357</v>
      </c>
      <c r="AO60" s="343">
        <v>-53.4</v>
      </c>
      <c r="AP60" s="344">
        <v>140545</v>
      </c>
      <c r="AQ60" s="345">
        <v>-18.600000000000001</v>
      </c>
      <c r="AR60" s="346">
        <v>-34.799999999999997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543658</v>
      </c>
      <c r="AN61" s="349">
        <v>387088</v>
      </c>
      <c r="AO61" s="350">
        <v>14.1</v>
      </c>
      <c r="AP61" s="351">
        <v>319562</v>
      </c>
      <c r="AQ61" s="352">
        <v>-0.7</v>
      </c>
      <c r="AR61" s="338">
        <v>14.8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312009</v>
      </c>
      <c r="AN62" s="342">
        <v>227610</v>
      </c>
      <c r="AO62" s="343">
        <v>20</v>
      </c>
      <c r="AP62" s="344">
        <v>173793</v>
      </c>
      <c r="AQ62" s="345">
        <v>-1.8</v>
      </c>
      <c r="AR62" s="346">
        <v>21.8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YrJhVJyl7/68ydtgN5ezqrucULS4G6/BRgcvvGvJCg7qZtq1coGf7MdhgTWtubIL1hdvSCLJtlHBaWAbGUetQ==" saltValue="tEok9UO+rkWNwbaF7ejb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39370078740157483" right="0.19685039370078741" top="0.39370078740157483" bottom="0.31496062992125984" header="0.51181102362204722" footer="0"/>
  <pageSetup paperSize="9" scale="61"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XB4wz2ff7wOdZxptKafjWt5RvetWXTB9IArNPt/sjWemUDlaWmagmGc0VqY+zxw4574IzzqQMkBulg5ix0lZBw==" saltValue="NvJjJRx0elnQ3fxQnvGhbw==" spinCount="100000" sheet="1" objects="1" scenarios="1"/>
  <dataConsolidate/>
  <phoneticPr fontId="2"/>
  <pageMargins left="0" right="0" top="0.19685039370078741" bottom="0" header="0.39370078740157483" footer="0"/>
  <pageSetup paperSize="9"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Mked0QK57atyVZMH06OoLNi0yMBZ8K0F777f4zl3Ix2VgxhvEe5OHmEJbpIr9wyPHpzsKk/Rq41Av8HLwSvqdg==" saltValue="M4RtuiVjw+RktHW5rM2lJA==" spinCount="100000" sheet="1" objects="1" scenarios="1"/>
  <dataConsolidate/>
  <phoneticPr fontId="2"/>
  <pageMargins left="0" right="0" top="0.19685039370078741" bottom="0" header="0.39370078740157483" footer="0"/>
  <pageSetup paperSize="9"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4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39.65</v>
      </c>
      <c r="G47" s="12">
        <v>25.59</v>
      </c>
      <c r="H47" s="12">
        <v>17.899999999999999</v>
      </c>
      <c r="I47" s="12">
        <v>17.13</v>
      </c>
      <c r="J47" s="13">
        <v>16.59</v>
      </c>
    </row>
    <row r="48" spans="2:10" ht="57.75" customHeight="1" x14ac:dyDescent="0.15">
      <c r="B48" s="14"/>
      <c r="C48" s="1176" t="s">
        <v>4</v>
      </c>
      <c r="D48" s="1176"/>
      <c r="E48" s="1177"/>
      <c r="F48" s="15">
        <v>3.4</v>
      </c>
      <c r="G48" s="16">
        <v>3.43</v>
      </c>
      <c r="H48" s="16">
        <v>3.11</v>
      </c>
      <c r="I48" s="16">
        <v>3.33</v>
      </c>
      <c r="J48" s="17">
        <v>2.92</v>
      </c>
    </row>
    <row r="49" spans="2:10" ht="57.75" customHeight="1" thickBot="1" x14ac:dyDescent="0.2">
      <c r="B49" s="18"/>
      <c r="C49" s="1178" t="s">
        <v>5</v>
      </c>
      <c r="D49" s="1178"/>
      <c r="E49" s="1179"/>
      <c r="F49" s="19" t="s">
        <v>566</v>
      </c>
      <c r="G49" s="20" t="s">
        <v>567</v>
      </c>
      <c r="H49" s="20" t="s">
        <v>568</v>
      </c>
      <c r="I49" s="20">
        <v>1.1200000000000001</v>
      </c>
      <c r="J49" s="21" t="s">
        <v>569</v>
      </c>
    </row>
    <row r="50" spans="2:10" x14ac:dyDescent="0.15"/>
  </sheetData>
  <sheetProtection algorithmName="SHA-512" hashValue="gTmrqSBBPCeP2eYslMppnrRUZcMmTzuPf2egqKg44jtoPxZn5qfJDWC3oAOp6S3F5KetPzhfPmcnkhsXr7uLFw==" saltValue="hWBdZJNNLN1F3J7bz9Bfmg==" spinCount="100000" sheet="1" objects="1" scenarios="1"/>
  <mergeCells count="3">
    <mergeCell ref="C47:E47"/>
    <mergeCell ref="C48:E48"/>
    <mergeCell ref="C49:E49"/>
  </mergeCells>
  <phoneticPr fontId="2"/>
  <pageMargins left="0" right="0" top="0.19685039370078741" bottom="0" header="0" footer="0"/>
  <pageSetup paperSize="9"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K28"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570</v>
      </c>
      <c r="D34" s="1186"/>
      <c r="E34" s="1187"/>
      <c r="F34" s="32">
        <v>3.17</v>
      </c>
      <c r="G34" s="33">
        <v>3.15</v>
      </c>
      <c r="H34" s="33">
        <v>2.83</v>
      </c>
      <c r="I34" s="33">
        <v>3.05</v>
      </c>
      <c r="J34" s="34">
        <v>2.69</v>
      </c>
      <c r="K34" s="22"/>
      <c r="L34" s="22"/>
      <c r="M34" s="22"/>
      <c r="N34" s="22"/>
      <c r="O34" s="22"/>
      <c r="P34" s="22"/>
    </row>
    <row r="35" spans="1:16" ht="39" customHeight="1" x14ac:dyDescent="0.15">
      <c r="A35" s="22"/>
      <c r="B35" s="35"/>
      <c r="C35" s="1180" t="s">
        <v>571</v>
      </c>
      <c r="D35" s="1181"/>
      <c r="E35" s="1182"/>
      <c r="F35" s="36">
        <v>0.46</v>
      </c>
      <c r="G35" s="37">
        <v>0.33</v>
      </c>
      <c r="H35" s="37">
        <v>0.3</v>
      </c>
      <c r="I35" s="37">
        <v>0.4</v>
      </c>
      <c r="J35" s="38">
        <v>0.63</v>
      </c>
      <c r="K35" s="22"/>
      <c r="L35" s="22"/>
      <c r="M35" s="22"/>
      <c r="N35" s="22"/>
      <c r="O35" s="22"/>
      <c r="P35" s="22"/>
    </row>
    <row r="36" spans="1:16" ht="39" customHeight="1" x14ac:dyDescent="0.15">
      <c r="A36" s="22"/>
      <c r="B36" s="35"/>
      <c r="C36" s="1180" t="s">
        <v>572</v>
      </c>
      <c r="D36" s="1181"/>
      <c r="E36" s="1182"/>
      <c r="F36" s="36">
        <v>0.11</v>
      </c>
      <c r="G36" s="37">
        <v>0.27</v>
      </c>
      <c r="H36" s="37">
        <v>0.18</v>
      </c>
      <c r="I36" s="37">
        <v>0.15</v>
      </c>
      <c r="J36" s="38">
        <v>0.19</v>
      </c>
      <c r="K36" s="22"/>
      <c r="L36" s="22"/>
      <c r="M36" s="22"/>
      <c r="N36" s="22"/>
      <c r="O36" s="22"/>
      <c r="P36" s="22"/>
    </row>
    <row r="37" spans="1:16" ht="39" customHeight="1" x14ac:dyDescent="0.15">
      <c r="A37" s="22"/>
      <c r="B37" s="35"/>
      <c r="C37" s="1180" t="s">
        <v>573</v>
      </c>
      <c r="D37" s="1181"/>
      <c r="E37" s="1182"/>
      <c r="F37" s="36">
        <v>0.19</v>
      </c>
      <c r="G37" s="37">
        <v>0.18</v>
      </c>
      <c r="H37" s="37">
        <v>0.24</v>
      </c>
      <c r="I37" s="37">
        <v>0.21</v>
      </c>
      <c r="J37" s="38">
        <v>0.16</v>
      </c>
      <c r="K37" s="22"/>
      <c r="L37" s="22"/>
      <c r="M37" s="22"/>
      <c r="N37" s="22"/>
      <c r="O37" s="22"/>
      <c r="P37" s="22"/>
    </row>
    <row r="38" spans="1:16" ht="39" customHeight="1" x14ac:dyDescent="0.15">
      <c r="A38" s="22"/>
      <c r="B38" s="35"/>
      <c r="C38" s="1180" t="s">
        <v>574</v>
      </c>
      <c r="D38" s="1181"/>
      <c r="E38" s="1182"/>
      <c r="F38" s="36">
        <v>0.16</v>
      </c>
      <c r="G38" s="37">
        <v>0.06</v>
      </c>
      <c r="H38" s="37">
        <v>0.14000000000000001</v>
      </c>
      <c r="I38" s="37">
        <v>0.13</v>
      </c>
      <c r="J38" s="38">
        <v>0.13</v>
      </c>
      <c r="K38" s="22"/>
      <c r="L38" s="22"/>
      <c r="M38" s="22"/>
      <c r="N38" s="22"/>
      <c r="O38" s="22"/>
      <c r="P38" s="22"/>
    </row>
    <row r="39" spans="1:16" ht="39" customHeight="1" x14ac:dyDescent="0.15">
      <c r="A39" s="22"/>
      <c r="B39" s="35"/>
      <c r="C39" s="1180" t="s">
        <v>575</v>
      </c>
      <c r="D39" s="1181"/>
      <c r="E39" s="1182"/>
      <c r="F39" s="36">
        <v>0.02</v>
      </c>
      <c r="G39" s="37">
        <v>0.08</v>
      </c>
      <c r="H39" s="37">
        <v>0.03</v>
      </c>
      <c r="I39" s="37">
        <v>0.06</v>
      </c>
      <c r="J39" s="38">
        <v>0.06</v>
      </c>
      <c r="K39" s="22"/>
      <c r="L39" s="22"/>
      <c r="M39" s="22"/>
      <c r="N39" s="22"/>
      <c r="O39" s="22"/>
      <c r="P39" s="22"/>
    </row>
    <row r="40" spans="1:16" ht="39" customHeight="1" x14ac:dyDescent="0.15">
      <c r="A40" s="22"/>
      <c r="B40" s="35"/>
      <c r="C40" s="1180" t="s">
        <v>576</v>
      </c>
      <c r="D40" s="1181"/>
      <c r="E40" s="1182"/>
      <c r="F40" s="36">
        <v>0.2</v>
      </c>
      <c r="G40" s="37">
        <v>0.12</v>
      </c>
      <c r="H40" s="37">
        <v>0.06</v>
      </c>
      <c r="I40" s="37">
        <v>0.05</v>
      </c>
      <c r="J40" s="38">
        <v>0.04</v>
      </c>
      <c r="K40" s="22"/>
      <c r="L40" s="22"/>
      <c r="M40" s="22"/>
      <c r="N40" s="22"/>
      <c r="O40" s="22"/>
      <c r="P40" s="22"/>
    </row>
    <row r="41" spans="1:16" ht="39" customHeight="1" x14ac:dyDescent="0.15">
      <c r="A41" s="22"/>
      <c r="B41" s="35"/>
      <c r="C41" s="1180" t="s">
        <v>577</v>
      </c>
      <c r="D41" s="1181"/>
      <c r="E41" s="1182"/>
      <c r="F41" s="36">
        <v>0.02</v>
      </c>
      <c r="G41" s="37">
        <v>0.02</v>
      </c>
      <c r="H41" s="37">
        <v>0.01</v>
      </c>
      <c r="I41" s="37">
        <v>0.02</v>
      </c>
      <c r="J41" s="38">
        <v>0.02</v>
      </c>
      <c r="K41" s="22"/>
      <c r="L41" s="22"/>
      <c r="M41" s="22"/>
      <c r="N41" s="22"/>
      <c r="O41" s="22"/>
      <c r="P41" s="22"/>
    </row>
    <row r="42" spans="1:16" ht="39" customHeight="1" x14ac:dyDescent="0.15">
      <c r="A42" s="22"/>
      <c r="B42" s="39"/>
      <c r="C42" s="1180" t="s">
        <v>578</v>
      </c>
      <c r="D42" s="1181"/>
      <c r="E42" s="1182"/>
      <c r="F42" s="36" t="s">
        <v>519</v>
      </c>
      <c r="G42" s="37" t="s">
        <v>519</v>
      </c>
      <c r="H42" s="37" t="s">
        <v>519</v>
      </c>
      <c r="I42" s="37" t="s">
        <v>519</v>
      </c>
      <c r="J42" s="38" t="s">
        <v>519</v>
      </c>
      <c r="K42" s="22"/>
      <c r="L42" s="22"/>
      <c r="M42" s="22"/>
      <c r="N42" s="22"/>
      <c r="O42" s="22"/>
      <c r="P42" s="22"/>
    </row>
    <row r="43" spans="1:16" ht="39" customHeight="1" thickBot="1" x14ac:dyDescent="0.2">
      <c r="A43" s="22"/>
      <c r="B43" s="40"/>
      <c r="C43" s="1183" t="s">
        <v>579</v>
      </c>
      <c r="D43" s="1184"/>
      <c r="E43" s="118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15OoZhz+VsU6pRFePZD+HFfD2oDr1sG2m/HP6kigfhi5yjn0ceM10yVPZfW4s4g3Npg3ozetKIoQKLjOZphVQ==" saltValue="M22mirQGOXJsM/fCHnfx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 right="0" top="0.19685039370078741" bottom="0" header="0" footer="0"/>
  <pageSetup paperSize="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6"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313</v>
      </c>
      <c r="L45" s="60">
        <v>326</v>
      </c>
      <c r="M45" s="60">
        <v>338</v>
      </c>
      <c r="N45" s="60">
        <v>310</v>
      </c>
      <c r="O45" s="61">
        <v>311</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519</v>
      </c>
      <c r="L46" s="64" t="s">
        <v>519</v>
      </c>
      <c r="M46" s="64" t="s">
        <v>519</v>
      </c>
      <c r="N46" s="64" t="s">
        <v>519</v>
      </c>
      <c r="O46" s="65" t="s">
        <v>519</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519</v>
      </c>
      <c r="L47" s="64" t="s">
        <v>519</v>
      </c>
      <c r="M47" s="64" t="s">
        <v>519</v>
      </c>
      <c r="N47" s="64" t="s">
        <v>519</v>
      </c>
      <c r="O47" s="65" t="s">
        <v>519</v>
      </c>
      <c r="P47" s="48"/>
      <c r="Q47" s="48"/>
      <c r="R47" s="48"/>
      <c r="S47" s="48"/>
      <c r="T47" s="48"/>
      <c r="U47" s="48"/>
    </row>
    <row r="48" spans="1:21" ht="30.75" customHeight="1" x14ac:dyDescent="0.15">
      <c r="A48" s="48"/>
      <c r="B48" s="1190"/>
      <c r="C48" s="1191"/>
      <c r="D48" s="62"/>
      <c r="E48" s="1196" t="s">
        <v>15</v>
      </c>
      <c r="F48" s="1196"/>
      <c r="G48" s="1196"/>
      <c r="H48" s="1196"/>
      <c r="I48" s="1196"/>
      <c r="J48" s="1197"/>
      <c r="K48" s="63">
        <v>56</v>
      </c>
      <c r="L48" s="64">
        <v>57</v>
      </c>
      <c r="M48" s="64">
        <v>57</v>
      </c>
      <c r="N48" s="64">
        <v>59</v>
      </c>
      <c r="O48" s="65">
        <v>61</v>
      </c>
      <c r="P48" s="48"/>
      <c r="Q48" s="48"/>
      <c r="R48" s="48"/>
      <c r="S48" s="48"/>
      <c r="T48" s="48"/>
      <c r="U48" s="48"/>
    </row>
    <row r="49" spans="1:21" ht="30.75" customHeight="1" x14ac:dyDescent="0.15">
      <c r="A49" s="48"/>
      <c r="B49" s="1190"/>
      <c r="C49" s="1191"/>
      <c r="D49" s="62"/>
      <c r="E49" s="1196" t="s">
        <v>16</v>
      </c>
      <c r="F49" s="1196"/>
      <c r="G49" s="1196"/>
      <c r="H49" s="1196"/>
      <c r="I49" s="1196"/>
      <c r="J49" s="1197"/>
      <c r="K49" s="63">
        <v>18</v>
      </c>
      <c r="L49" s="64">
        <v>19</v>
      </c>
      <c r="M49" s="64">
        <v>16</v>
      </c>
      <c r="N49" s="64">
        <v>15</v>
      </c>
      <c r="O49" s="65">
        <v>14</v>
      </c>
      <c r="P49" s="48"/>
      <c r="Q49" s="48"/>
      <c r="R49" s="48"/>
      <c r="S49" s="48"/>
      <c r="T49" s="48"/>
      <c r="U49" s="48"/>
    </row>
    <row r="50" spans="1:21" ht="30.75" customHeight="1" x14ac:dyDescent="0.15">
      <c r="A50" s="48"/>
      <c r="B50" s="1190"/>
      <c r="C50" s="1191"/>
      <c r="D50" s="62"/>
      <c r="E50" s="1196" t="s">
        <v>17</v>
      </c>
      <c r="F50" s="1196"/>
      <c r="G50" s="1196"/>
      <c r="H50" s="1196"/>
      <c r="I50" s="1196"/>
      <c r="J50" s="1197"/>
      <c r="K50" s="63" t="s">
        <v>519</v>
      </c>
      <c r="L50" s="64" t="s">
        <v>519</v>
      </c>
      <c r="M50" s="64" t="s">
        <v>519</v>
      </c>
      <c r="N50" s="64" t="s">
        <v>519</v>
      </c>
      <c r="O50" s="65" t="s">
        <v>519</v>
      </c>
      <c r="P50" s="48"/>
      <c r="Q50" s="48"/>
      <c r="R50" s="48"/>
      <c r="S50" s="48"/>
      <c r="T50" s="48"/>
      <c r="U50" s="48"/>
    </row>
    <row r="51" spans="1:21" ht="30.75" customHeight="1" x14ac:dyDescent="0.15">
      <c r="A51" s="48"/>
      <c r="B51" s="1192"/>
      <c r="C51" s="1193"/>
      <c r="D51" s="66"/>
      <c r="E51" s="1196" t="s">
        <v>18</v>
      </c>
      <c r="F51" s="1196"/>
      <c r="G51" s="1196"/>
      <c r="H51" s="1196"/>
      <c r="I51" s="1196"/>
      <c r="J51" s="1197"/>
      <c r="K51" s="63">
        <v>0</v>
      </c>
      <c r="L51" s="64">
        <v>0</v>
      </c>
      <c r="M51" s="64">
        <v>0</v>
      </c>
      <c r="N51" s="64">
        <v>0</v>
      </c>
      <c r="O51" s="65">
        <v>1</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275</v>
      </c>
      <c r="L52" s="64">
        <v>284</v>
      </c>
      <c r="M52" s="64">
        <v>293</v>
      </c>
      <c r="N52" s="64">
        <v>290</v>
      </c>
      <c r="O52" s="65">
        <v>286</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112</v>
      </c>
      <c r="L53" s="69">
        <v>118</v>
      </c>
      <c r="M53" s="69">
        <v>118</v>
      </c>
      <c r="N53" s="69">
        <v>94</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4" t="s">
        <v>26</v>
      </c>
      <c r="C58" s="1205"/>
      <c r="D58" s="1210" t="s">
        <v>27</v>
      </c>
      <c r="E58" s="1211"/>
      <c r="F58" s="1211"/>
      <c r="G58" s="1211"/>
      <c r="H58" s="1211"/>
      <c r="I58" s="1211"/>
      <c r="J58" s="1212"/>
      <c r="K58" s="83" t="s">
        <v>589</v>
      </c>
      <c r="L58" s="84" t="s">
        <v>589</v>
      </c>
      <c r="M58" s="84" t="s">
        <v>589</v>
      </c>
      <c r="N58" s="84" t="s">
        <v>589</v>
      </c>
      <c r="O58" s="85" t="s">
        <v>589</v>
      </c>
    </row>
    <row r="59" spans="1:21" ht="31.5" customHeight="1" x14ac:dyDescent="0.15">
      <c r="B59" s="1206"/>
      <c r="C59" s="1207"/>
      <c r="D59" s="1213" t="s">
        <v>28</v>
      </c>
      <c r="E59" s="1214"/>
      <c r="F59" s="1214"/>
      <c r="G59" s="1214"/>
      <c r="H59" s="1214"/>
      <c r="I59" s="1214"/>
      <c r="J59" s="1215"/>
      <c r="K59" s="86" t="s">
        <v>589</v>
      </c>
      <c r="L59" s="87" t="s">
        <v>589</v>
      </c>
      <c r="M59" s="87" t="s">
        <v>589</v>
      </c>
      <c r="N59" s="87" t="s">
        <v>589</v>
      </c>
      <c r="O59" s="88" t="s">
        <v>589</v>
      </c>
    </row>
    <row r="60" spans="1:21" ht="31.5" customHeight="1" thickBot="1" x14ac:dyDescent="0.2">
      <c r="B60" s="1208"/>
      <c r="C60" s="1209"/>
      <c r="D60" s="1216" t="s">
        <v>29</v>
      </c>
      <c r="E60" s="1217"/>
      <c r="F60" s="1217"/>
      <c r="G60" s="1217"/>
      <c r="H60" s="1217"/>
      <c r="I60" s="1217"/>
      <c r="J60" s="1218"/>
      <c r="K60" s="89" t="s">
        <v>589</v>
      </c>
      <c r="L60" s="90" t="s">
        <v>589</v>
      </c>
      <c r="M60" s="90" t="s">
        <v>589</v>
      </c>
      <c r="N60" s="90" t="s">
        <v>589</v>
      </c>
      <c r="O60" s="91" t="s">
        <v>589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Tn+DO8KAZIo+VcnCIJBQaEnqvIJDhDOmR7k3uxKEFHlDXQC0jPu6C+5waR4xSddN0Y4RV/0kU6t8vmWnUTkgQ==" saltValue="u4vyU/IBekdu7Jqm6RuA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 right="0" top="0.19685039370078741" bottom="0.23622047244094491" header="0" footer="0"/>
  <pageSetup paperSize="9"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K1"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19" t="s">
        <v>32</v>
      </c>
      <c r="C41" s="1220"/>
      <c r="D41" s="105"/>
      <c r="E41" s="1225" t="s">
        <v>33</v>
      </c>
      <c r="F41" s="1225"/>
      <c r="G41" s="1225"/>
      <c r="H41" s="1226"/>
      <c r="I41" s="355">
        <v>2817</v>
      </c>
      <c r="J41" s="356">
        <v>2997</v>
      </c>
      <c r="K41" s="356">
        <v>2973</v>
      </c>
      <c r="L41" s="356">
        <v>3000</v>
      </c>
      <c r="M41" s="357">
        <v>2829</v>
      </c>
    </row>
    <row r="42" spans="2:13" ht="27.75" customHeight="1" x14ac:dyDescent="0.15">
      <c r="B42" s="1221"/>
      <c r="C42" s="1222"/>
      <c r="D42" s="106"/>
      <c r="E42" s="1227" t="s">
        <v>34</v>
      </c>
      <c r="F42" s="1227"/>
      <c r="G42" s="1227"/>
      <c r="H42" s="1228"/>
      <c r="I42" s="358" t="s">
        <v>519</v>
      </c>
      <c r="J42" s="359" t="s">
        <v>519</v>
      </c>
      <c r="K42" s="359" t="s">
        <v>519</v>
      </c>
      <c r="L42" s="359" t="s">
        <v>519</v>
      </c>
      <c r="M42" s="360" t="s">
        <v>519</v>
      </c>
    </row>
    <row r="43" spans="2:13" ht="27.75" customHeight="1" x14ac:dyDescent="0.15">
      <c r="B43" s="1221"/>
      <c r="C43" s="1222"/>
      <c r="D43" s="106"/>
      <c r="E43" s="1227" t="s">
        <v>35</v>
      </c>
      <c r="F43" s="1227"/>
      <c r="G43" s="1227"/>
      <c r="H43" s="1228"/>
      <c r="I43" s="358">
        <v>527</v>
      </c>
      <c r="J43" s="359">
        <v>520</v>
      </c>
      <c r="K43" s="359">
        <v>534</v>
      </c>
      <c r="L43" s="359">
        <v>513</v>
      </c>
      <c r="M43" s="360">
        <v>484</v>
      </c>
    </row>
    <row r="44" spans="2:13" ht="27.75" customHeight="1" x14ac:dyDescent="0.15">
      <c r="B44" s="1221"/>
      <c r="C44" s="1222"/>
      <c r="D44" s="106"/>
      <c r="E44" s="1227" t="s">
        <v>36</v>
      </c>
      <c r="F44" s="1227"/>
      <c r="G44" s="1227"/>
      <c r="H44" s="1228"/>
      <c r="I44" s="358">
        <v>108</v>
      </c>
      <c r="J44" s="359">
        <v>90</v>
      </c>
      <c r="K44" s="359">
        <v>72</v>
      </c>
      <c r="L44" s="359">
        <v>55</v>
      </c>
      <c r="M44" s="360">
        <v>38</v>
      </c>
    </row>
    <row r="45" spans="2:13" ht="27.75" customHeight="1" x14ac:dyDescent="0.15">
      <c r="B45" s="1221"/>
      <c r="C45" s="1222"/>
      <c r="D45" s="106"/>
      <c r="E45" s="1227" t="s">
        <v>37</v>
      </c>
      <c r="F45" s="1227"/>
      <c r="G45" s="1227"/>
      <c r="H45" s="1228"/>
      <c r="I45" s="358">
        <v>473</v>
      </c>
      <c r="J45" s="359">
        <v>438</v>
      </c>
      <c r="K45" s="359">
        <v>470</v>
      </c>
      <c r="L45" s="359">
        <v>454</v>
      </c>
      <c r="M45" s="360">
        <v>455</v>
      </c>
    </row>
    <row r="46" spans="2:13" ht="27.75" customHeight="1" x14ac:dyDescent="0.15">
      <c r="B46" s="1221"/>
      <c r="C46" s="1222"/>
      <c r="D46" s="107"/>
      <c r="E46" s="1227" t="s">
        <v>38</v>
      </c>
      <c r="F46" s="1227"/>
      <c r="G46" s="1227"/>
      <c r="H46" s="1228"/>
      <c r="I46" s="358" t="s">
        <v>519</v>
      </c>
      <c r="J46" s="359" t="s">
        <v>519</v>
      </c>
      <c r="K46" s="359" t="s">
        <v>519</v>
      </c>
      <c r="L46" s="359" t="s">
        <v>519</v>
      </c>
      <c r="M46" s="360" t="s">
        <v>519</v>
      </c>
    </row>
    <row r="47" spans="2:13" ht="27.75" customHeight="1" x14ac:dyDescent="0.15">
      <c r="B47" s="1221"/>
      <c r="C47" s="1222"/>
      <c r="D47" s="108"/>
      <c r="E47" s="1229" t="s">
        <v>39</v>
      </c>
      <c r="F47" s="1230"/>
      <c r="G47" s="1230"/>
      <c r="H47" s="1231"/>
      <c r="I47" s="358" t="s">
        <v>519</v>
      </c>
      <c r="J47" s="359" t="s">
        <v>519</v>
      </c>
      <c r="K47" s="359" t="s">
        <v>519</v>
      </c>
      <c r="L47" s="359" t="s">
        <v>519</v>
      </c>
      <c r="M47" s="360" t="s">
        <v>519</v>
      </c>
    </row>
    <row r="48" spans="2:13" ht="27.75" customHeight="1" x14ac:dyDescent="0.15">
      <c r="B48" s="1221"/>
      <c r="C48" s="1222"/>
      <c r="D48" s="106"/>
      <c r="E48" s="1227" t="s">
        <v>40</v>
      </c>
      <c r="F48" s="1227"/>
      <c r="G48" s="1227"/>
      <c r="H48" s="1228"/>
      <c r="I48" s="358" t="s">
        <v>519</v>
      </c>
      <c r="J48" s="359" t="s">
        <v>519</v>
      </c>
      <c r="K48" s="359" t="s">
        <v>519</v>
      </c>
      <c r="L48" s="359" t="s">
        <v>519</v>
      </c>
      <c r="M48" s="360" t="s">
        <v>519</v>
      </c>
    </row>
    <row r="49" spans="2:13" ht="27.75" customHeight="1" x14ac:dyDescent="0.15">
      <c r="B49" s="1223"/>
      <c r="C49" s="1224"/>
      <c r="D49" s="106"/>
      <c r="E49" s="1227" t="s">
        <v>41</v>
      </c>
      <c r="F49" s="1227"/>
      <c r="G49" s="1227"/>
      <c r="H49" s="1228"/>
      <c r="I49" s="358" t="s">
        <v>519</v>
      </c>
      <c r="J49" s="359" t="s">
        <v>519</v>
      </c>
      <c r="K49" s="359" t="s">
        <v>519</v>
      </c>
      <c r="L49" s="359" t="s">
        <v>519</v>
      </c>
      <c r="M49" s="360" t="s">
        <v>519</v>
      </c>
    </row>
    <row r="50" spans="2:13" ht="27.75" customHeight="1" x14ac:dyDescent="0.15">
      <c r="B50" s="1232" t="s">
        <v>42</v>
      </c>
      <c r="C50" s="1233"/>
      <c r="D50" s="109"/>
      <c r="E50" s="1227" t="s">
        <v>43</v>
      </c>
      <c r="F50" s="1227"/>
      <c r="G50" s="1227"/>
      <c r="H50" s="1228"/>
      <c r="I50" s="358">
        <v>1244</v>
      </c>
      <c r="J50" s="359">
        <v>955</v>
      </c>
      <c r="K50" s="359">
        <v>798</v>
      </c>
      <c r="L50" s="359">
        <v>883</v>
      </c>
      <c r="M50" s="360">
        <v>814</v>
      </c>
    </row>
    <row r="51" spans="2:13" ht="27.75" customHeight="1" x14ac:dyDescent="0.15">
      <c r="B51" s="1221"/>
      <c r="C51" s="1222"/>
      <c r="D51" s="106"/>
      <c r="E51" s="1227" t="s">
        <v>44</v>
      </c>
      <c r="F51" s="1227"/>
      <c r="G51" s="1227"/>
      <c r="H51" s="1228"/>
      <c r="I51" s="358">
        <v>0</v>
      </c>
      <c r="J51" s="359" t="s">
        <v>519</v>
      </c>
      <c r="K51" s="359">
        <v>133</v>
      </c>
      <c r="L51" s="359" t="s">
        <v>519</v>
      </c>
      <c r="M51" s="360" t="s">
        <v>519</v>
      </c>
    </row>
    <row r="52" spans="2:13" ht="27.75" customHeight="1" x14ac:dyDescent="0.15">
      <c r="B52" s="1223"/>
      <c r="C52" s="1224"/>
      <c r="D52" s="106"/>
      <c r="E52" s="1227" t="s">
        <v>45</v>
      </c>
      <c r="F52" s="1227"/>
      <c r="G52" s="1227"/>
      <c r="H52" s="1228"/>
      <c r="I52" s="358">
        <v>2438</v>
      </c>
      <c r="J52" s="359">
        <v>2536</v>
      </c>
      <c r="K52" s="359">
        <v>2399</v>
      </c>
      <c r="L52" s="359">
        <v>2490</v>
      </c>
      <c r="M52" s="360">
        <v>2331</v>
      </c>
    </row>
    <row r="53" spans="2:13" ht="27.75" customHeight="1" thickBot="1" x14ac:dyDescent="0.2">
      <c r="B53" s="1234" t="s">
        <v>46</v>
      </c>
      <c r="C53" s="1235"/>
      <c r="D53" s="110"/>
      <c r="E53" s="1236" t="s">
        <v>47</v>
      </c>
      <c r="F53" s="1236"/>
      <c r="G53" s="1236"/>
      <c r="H53" s="1237"/>
      <c r="I53" s="361">
        <v>244</v>
      </c>
      <c r="J53" s="362">
        <v>553</v>
      </c>
      <c r="K53" s="362">
        <v>719</v>
      </c>
      <c r="L53" s="362">
        <v>649</v>
      </c>
      <c r="M53" s="363">
        <v>661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KUEOp8iXN8t54COSx/29r9nAIXlAmHo0Acg143MgdEghgCxLgICZP/vNMCeHkFikpxZPgJntL7TTO1JOOviVA==" saltValue="ljZG6hhLq1FNUi4j7tCd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 right="0" top="0.19685039370078741" bottom="0" header="0" footer="0"/>
  <pageSetup paperSize="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6" t="s">
        <v>50</v>
      </c>
      <c r="D55" s="1246"/>
      <c r="E55" s="1247"/>
      <c r="F55" s="122">
        <v>300</v>
      </c>
      <c r="G55" s="122">
        <v>312</v>
      </c>
      <c r="H55" s="123">
        <v>297</v>
      </c>
    </row>
    <row r="56" spans="2:8" ht="52.5" customHeight="1" x14ac:dyDescent="0.15">
      <c r="B56" s="124"/>
      <c r="C56" s="1248" t="s">
        <v>51</v>
      </c>
      <c r="D56" s="1248"/>
      <c r="E56" s="1249"/>
      <c r="F56" s="125">
        <v>190</v>
      </c>
      <c r="G56" s="125">
        <v>208</v>
      </c>
      <c r="H56" s="126">
        <v>208</v>
      </c>
    </row>
    <row r="57" spans="2:8" ht="53.25" customHeight="1" x14ac:dyDescent="0.15">
      <c r="B57" s="124"/>
      <c r="C57" s="1250" t="s">
        <v>52</v>
      </c>
      <c r="D57" s="1250"/>
      <c r="E57" s="1251"/>
      <c r="F57" s="127">
        <v>309</v>
      </c>
      <c r="G57" s="127">
        <v>363</v>
      </c>
      <c r="H57" s="128">
        <v>311</v>
      </c>
    </row>
    <row r="58" spans="2:8" ht="45.75" customHeight="1" x14ac:dyDescent="0.15">
      <c r="B58" s="129"/>
      <c r="C58" s="1238" t="s">
        <v>590</v>
      </c>
      <c r="D58" s="1239"/>
      <c r="E58" s="1240"/>
      <c r="F58" s="130">
        <v>66</v>
      </c>
      <c r="G58" s="130">
        <v>67</v>
      </c>
      <c r="H58" s="131">
        <v>63</v>
      </c>
    </row>
    <row r="59" spans="2:8" ht="45.75" customHeight="1" x14ac:dyDescent="0.15">
      <c r="B59" s="129"/>
      <c r="C59" s="1238" t="s">
        <v>591</v>
      </c>
      <c r="D59" s="1239"/>
      <c r="E59" s="1240"/>
      <c r="F59" s="130">
        <v>29</v>
      </c>
      <c r="G59" s="130">
        <v>33</v>
      </c>
      <c r="H59" s="131">
        <v>32</v>
      </c>
    </row>
    <row r="60" spans="2:8" ht="45.75" customHeight="1" x14ac:dyDescent="0.15">
      <c r="B60" s="129"/>
      <c r="C60" s="1238" t="s">
        <v>592</v>
      </c>
      <c r="D60" s="1239"/>
      <c r="E60" s="1240"/>
      <c r="F60" s="130">
        <v>30</v>
      </c>
      <c r="G60" s="130">
        <v>29</v>
      </c>
      <c r="H60" s="131">
        <v>30</v>
      </c>
    </row>
    <row r="61" spans="2:8" ht="45.75" customHeight="1" x14ac:dyDescent="0.15">
      <c r="B61" s="129"/>
      <c r="C61" s="1238" t="s">
        <v>593</v>
      </c>
      <c r="D61" s="1239"/>
      <c r="E61" s="1240"/>
      <c r="F61" s="130">
        <v>27</v>
      </c>
      <c r="G61" s="130">
        <v>29</v>
      </c>
      <c r="H61" s="131">
        <v>30</v>
      </c>
    </row>
    <row r="62" spans="2:8" ht="45.75" customHeight="1" thickBot="1" x14ac:dyDescent="0.2">
      <c r="B62" s="132"/>
      <c r="C62" s="1241" t="s">
        <v>594</v>
      </c>
      <c r="D62" s="1242"/>
      <c r="E62" s="1243"/>
      <c r="F62" s="133">
        <v>26</v>
      </c>
      <c r="G62" s="133">
        <v>27</v>
      </c>
      <c r="H62" s="134">
        <v>27</v>
      </c>
    </row>
    <row r="63" spans="2:8" ht="52.5" customHeight="1" thickBot="1" x14ac:dyDescent="0.2">
      <c r="B63" s="135"/>
      <c r="C63" s="1244" t="s">
        <v>53</v>
      </c>
      <c r="D63" s="1244"/>
      <c r="E63" s="1245"/>
      <c r="F63" s="136">
        <v>798</v>
      </c>
      <c r="G63" s="136">
        <v>883</v>
      </c>
      <c r="H63" s="137">
        <v>815</v>
      </c>
    </row>
    <row r="64" spans="2:8" x14ac:dyDescent="0.15"/>
  </sheetData>
  <sheetProtection algorithmName="SHA-512" hashValue="x+7Rbg676S0kHqgyfM6qkuMXrkSzc/VF7UJtuBo01mmjlccWAp9D3NTtmRmqKCGKVRsObRNLKcZqAxcTvtXvDw==" saltValue="QkZYNXTPvTZaHDmN06mg2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 right="0" top="0.19685039370078741" bottom="0" header="0" footer="0"/>
  <pageSetup paperSize="9"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16" zoomScaleNormal="100" zoomScaleSheetLayoutView="55" workbookViewId="0">
      <selection activeCell="AG24" sqref="AG2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604</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15">
      <c r="B51" s="372"/>
      <c r="G51" s="1269"/>
      <c r="H51" s="1269"/>
      <c r="I51" s="1274"/>
      <c r="J51" s="1274"/>
      <c r="K51" s="1259"/>
      <c r="L51" s="1259"/>
      <c r="M51" s="1259"/>
      <c r="N51" s="1259"/>
      <c r="AM51" s="381"/>
      <c r="AN51" s="1257" t="s">
        <v>598</v>
      </c>
      <c r="AO51" s="1257"/>
      <c r="AP51" s="1257"/>
      <c r="AQ51" s="1257"/>
      <c r="AR51" s="1257"/>
      <c r="AS51" s="1257"/>
      <c r="AT51" s="1257"/>
      <c r="AU51" s="1257"/>
      <c r="AV51" s="1257"/>
      <c r="AW51" s="1257"/>
      <c r="AX51" s="1257"/>
      <c r="AY51" s="1257"/>
      <c r="AZ51" s="1257"/>
      <c r="BA51" s="1257"/>
      <c r="BB51" s="1257" t="s">
        <v>599</v>
      </c>
      <c r="BC51" s="1257"/>
      <c r="BD51" s="1257"/>
      <c r="BE51" s="1257"/>
      <c r="BF51" s="1257"/>
      <c r="BG51" s="1257"/>
      <c r="BH51" s="1257"/>
      <c r="BI51" s="1257"/>
      <c r="BJ51" s="1257"/>
      <c r="BK51" s="1257"/>
      <c r="BL51" s="1257"/>
      <c r="BM51" s="1257"/>
      <c r="BN51" s="1257"/>
      <c r="BO51" s="1257"/>
      <c r="BP51" s="1273"/>
      <c r="BQ51" s="1254"/>
      <c r="BR51" s="1254"/>
      <c r="BS51" s="1254"/>
      <c r="BT51" s="1254"/>
      <c r="BU51" s="1254"/>
      <c r="BV51" s="1254"/>
      <c r="BW51" s="1254"/>
      <c r="BX51" s="1254">
        <v>41.1</v>
      </c>
      <c r="BY51" s="1254"/>
      <c r="BZ51" s="1254"/>
      <c r="CA51" s="1254"/>
      <c r="CB51" s="1254"/>
      <c r="CC51" s="1254"/>
      <c r="CD51" s="1254"/>
      <c r="CE51" s="1254"/>
      <c r="CF51" s="1254">
        <v>52</v>
      </c>
      <c r="CG51" s="1254"/>
      <c r="CH51" s="1254"/>
      <c r="CI51" s="1254"/>
      <c r="CJ51" s="1254"/>
      <c r="CK51" s="1254"/>
      <c r="CL51" s="1254"/>
      <c r="CM51" s="1254"/>
      <c r="CN51" s="1254">
        <v>42.4</v>
      </c>
      <c r="CO51" s="1254"/>
      <c r="CP51" s="1254"/>
      <c r="CQ51" s="1254"/>
      <c r="CR51" s="1254"/>
      <c r="CS51" s="1254"/>
      <c r="CT51" s="1254"/>
      <c r="CU51" s="1254"/>
      <c r="CV51" s="1254">
        <v>44</v>
      </c>
      <c r="CW51" s="1254"/>
      <c r="CX51" s="1254"/>
      <c r="CY51" s="1254"/>
      <c r="CZ51" s="1254"/>
      <c r="DA51" s="1254"/>
      <c r="DB51" s="1254"/>
      <c r="DC51" s="1254"/>
    </row>
    <row r="52" spans="1:109" x14ac:dyDescent="0.15">
      <c r="B52" s="372"/>
      <c r="G52" s="1269"/>
      <c r="H52" s="1269"/>
      <c r="I52" s="1274"/>
      <c r="J52" s="1274"/>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600</v>
      </c>
      <c r="BC53" s="1257"/>
      <c r="BD53" s="1257"/>
      <c r="BE53" s="1257"/>
      <c r="BF53" s="1257"/>
      <c r="BG53" s="1257"/>
      <c r="BH53" s="1257"/>
      <c r="BI53" s="1257"/>
      <c r="BJ53" s="1257"/>
      <c r="BK53" s="1257"/>
      <c r="BL53" s="1257"/>
      <c r="BM53" s="1257"/>
      <c r="BN53" s="1257"/>
      <c r="BO53" s="1257"/>
      <c r="BP53" s="1273"/>
      <c r="BQ53" s="1254"/>
      <c r="BR53" s="1254"/>
      <c r="BS53" s="1254"/>
      <c r="BT53" s="1254"/>
      <c r="BU53" s="1254"/>
      <c r="BV53" s="1254"/>
      <c r="BW53" s="1254"/>
      <c r="BX53" s="1254">
        <v>71.2</v>
      </c>
      <c r="BY53" s="1254"/>
      <c r="BZ53" s="1254"/>
      <c r="CA53" s="1254"/>
      <c r="CB53" s="1254"/>
      <c r="CC53" s="1254"/>
      <c r="CD53" s="1254"/>
      <c r="CE53" s="1254"/>
      <c r="CF53" s="1254">
        <v>69.3</v>
      </c>
      <c r="CG53" s="1254"/>
      <c r="CH53" s="1254"/>
      <c r="CI53" s="1254"/>
      <c r="CJ53" s="1254"/>
      <c r="CK53" s="1254"/>
      <c r="CL53" s="1254"/>
      <c r="CM53" s="1254"/>
      <c r="CN53" s="1254">
        <v>71.900000000000006</v>
      </c>
      <c r="CO53" s="1254"/>
      <c r="CP53" s="1254"/>
      <c r="CQ53" s="1254"/>
      <c r="CR53" s="1254"/>
      <c r="CS53" s="1254"/>
      <c r="CT53" s="1254"/>
      <c r="CU53" s="1254"/>
      <c r="CV53" s="1254">
        <v>62.5</v>
      </c>
      <c r="CW53" s="1254"/>
      <c r="CX53" s="1254"/>
      <c r="CY53" s="1254"/>
      <c r="CZ53" s="1254"/>
      <c r="DA53" s="1254"/>
      <c r="DB53" s="1254"/>
      <c r="DC53" s="1254"/>
    </row>
    <row r="54" spans="1:109" x14ac:dyDescent="0.15">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52"/>
      <c r="H55" s="1252"/>
      <c r="I55" s="1252"/>
      <c r="J55" s="1252"/>
      <c r="K55" s="1259"/>
      <c r="L55" s="1259"/>
      <c r="M55" s="1259"/>
      <c r="N55" s="1259"/>
      <c r="AN55" s="1258" t="s">
        <v>601</v>
      </c>
      <c r="AO55" s="1258"/>
      <c r="AP55" s="1258"/>
      <c r="AQ55" s="1258"/>
      <c r="AR55" s="1258"/>
      <c r="AS55" s="1258"/>
      <c r="AT55" s="1258"/>
      <c r="AU55" s="1258"/>
      <c r="AV55" s="1258"/>
      <c r="AW55" s="1258"/>
      <c r="AX55" s="1258"/>
      <c r="AY55" s="1258"/>
      <c r="AZ55" s="1258"/>
      <c r="BA55" s="1258"/>
      <c r="BB55" s="1257" t="s">
        <v>599</v>
      </c>
      <c r="BC55" s="1257"/>
      <c r="BD55" s="1257"/>
      <c r="BE55" s="1257"/>
      <c r="BF55" s="1257"/>
      <c r="BG55" s="1257"/>
      <c r="BH55" s="1257"/>
      <c r="BI55" s="1257"/>
      <c r="BJ55" s="1257"/>
      <c r="BK55" s="1257"/>
      <c r="BL55" s="1257"/>
      <c r="BM55" s="1257"/>
      <c r="BN55" s="1257"/>
      <c r="BO55" s="1257"/>
      <c r="BP55" s="1273"/>
      <c r="BQ55" s="1254"/>
      <c r="BR55" s="1254"/>
      <c r="BS55" s="1254"/>
      <c r="BT55" s="1254"/>
      <c r="BU55" s="1254"/>
      <c r="BV55" s="1254"/>
      <c r="BW55" s="1254"/>
      <c r="BX55" s="1254">
        <v>0</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x14ac:dyDescent="0.15">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600</v>
      </c>
      <c r="BC57" s="1257"/>
      <c r="BD57" s="1257"/>
      <c r="BE57" s="1257"/>
      <c r="BF57" s="1257"/>
      <c r="BG57" s="1257"/>
      <c r="BH57" s="1257"/>
      <c r="BI57" s="1257"/>
      <c r="BJ57" s="1257"/>
      <c r="BK57" s="1257"/>
      <c r="BL57" s="1257"/>
      <c r="BM57" s="1257"/>
      <c r="BN57" s="1257"/>
      <c r="BO57" s="1257"/>
      <c r="BP57" s="1273"/>
      <c r="BQ57" s="1254"/>
      <c r="BR57" s="1254"/>
      <c r="BS57" s="1254"/>
      <c r="BT57" s="1254"/>
      <c r="BU57" s="1254"/>
      <c r="BV57" s="1254"/>
      <c r="BW57" s="1254"/>
      <c r="BX57" s="1254">
        <v>60.4</v>
      </c>
      <c r="BY57" s="1254"/>
      <c r="BZ57" s="1254"/>
      <c r="CA57" s="1254"/>
      <c r="CB57" s="1254"/>
      <c r="CC57" s="1254"/>
      <c r="CD57" s="1254"/>
      <c r="CE57" s="1254"/>
      <c r="CF57" s="1254">
        <v>61.5</v>
      </c>
      <c r="CG57" s="1254"/>
      <c r="CH57" s="1254"/>
      <c r="CI57" s="1254"/>
      <c r="CJ57" s="1254"/>
      <c r="CK57" s="1254"/>
      <c r="CL57" s="1254"/>
      <c r="CM57" s="1254"/>
      <c r="CN57" s="1254">
        <v>60.9</v>
      </c>
      <c r="CO57" s="1254"/>
      <c r="CP57" s="1254"/>
      <c r="CQ57" s="1254"/>
      <c r="CR57" s="1254"/>
      <c r="CS57" s="1254"/>
      <c r="CT57" s="1254"/>
      <c r="CU57" s="1254"/>
      <c r="CV57" s="1254">
        <v>62.3</v>
      </c>
      <c r="CW57" s="1254"/>
      <c r="CX57" s="1254"/>
      <c r="CY57" s="1254"/>
      <c r="CZ57" s="1254"/>
      <c r="DA57" s="1254"/>
      <c r="DB57" s="1254"/>
      <c r="DC57" s="1254"/>
      <c r="DD57" s="385"/>
      <c r="DE57" s="384"/>
    </row>
    <row r="58" spans="1:109" s="380" customFormat="1" x14ac:dyDescent="0.15">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605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x14ac:dyDescent="0.15">
      <c r="B73" s="372"/>
      <c r="G73" s="1269"/>
      <c r="H73" s="1269"/>
      <c r="I73" s="1269"/>
      <c r="J73" s="1269"/>
      <c r="K73" s="1253"/>
      <c r="L73" s="1253"/>
      <c r="M73" s="1253"/>
      <c r="N73" s="1253"/>
      <c r="AM73" s="381"/>
      <c r="AN73" s="1257" t="s">
        <v>598</v>
      </c>
      <c r="AO73" s="1257"/>
      <c r="AP73" s="1257"/>
      <c r="AQ73" s="1257"/>
      <c r="AR73" s="1257"/>
      <c r="AS73" s="1257"/>
      <c r="AT73" s="1257"/>
      <c r="AU73" s="1257"/>
      <c r="AV73" s="1257"/>
      <c r="AW73" s="1257"/>
      <c r="AX73" s="1257"/>
      <c r="AY73" s="1257"/>
      <c r="AZ73" s="1257"/>
      <c r="BA73" s="1257"/>
      <c r="BB73" s="1257" t="s">
        <v>599</v>
      </c>
      <c r="BC73" s="1257"/>
      <c r="BD73" s="1257"/>
      <c r="BE73" s="1257"/>
      <c r="BF73" s="1257"/>
      <c r="BG73" s="1257"/>
      <c r="BH73" s="1257"/>
      <c r="BI73" s="1257"/>
      <c r="BJ73" s="1257"/>
      <c r="BK73" s="1257"/>
      <c r="BL73" s="1257"/>
      <c r="BM73" s="1257"/>
      <c r="BN73" s="1257"/>
      <c r="BO73" s="1257"/>
      <c r="BP73" s="1254">
        <v>18.5</v>
      </c>
      <c r="BQ73" s="1254"/>
      <c r="BR73" s="1254"/>
      <c r="BS73" s="1254"/>
      <c r="BT73" s="1254"/>
      <c r="BU73" s="1254"/>
      <c r="BV73" s="1254"/>
      <c r="BW73" s="1254"/>
      <c r="BX73" s="1254">
        <v>41.1</v>
      </c>
      <c r="BY73" s="1254"/>
      <c r="BZ73" s="1254"/>
      <c r="CA73" s="1254"/>
      <c r="CB73" s="1254"/>
      <c r="CC73" s="1254"/>
      <c r="CD73" s="1254"/>
      <c r="CE73" s="1254"/>
      <c r="CF73" s="1254">
        <v>52</v>
      </c>
      <c r="CG73" s="1254"/>
      <c r="CH73" s="1254"/>
      <c r="CI73" s="1254"/>
      <c r="CJ73" s="1254"/>
      <c r="CK73" s="1254"/>
      <c r="CL73" s="1254"/>
      <c r="CM73" s="1254"/>
      <c r="CN73" s="1254">
        <v>42.4</v>
      </c>
      <c r="CO73" s="1254"/>
      <c r="CP73" s="1254"/>
      <c r="CQ73" s="1254"/>
      <c r="CR73" s="1254"/>
      <c r="CS73" s="1254"/>
      <c r="CT73" s="1254"/>
      <c r="CU73" s="1254"/>
      <c r="CV73" s="1254">
        <v>44</v>
      </c>
      <c r="CW73" s="1254"/>
      <c r="CX73" s="1254"/>
      <c r="CY73" s="1254"/>
      <c r="CZ73" s="1254"/>
      <c r="DA73" s="1254"/>
      <c r="DB73" s="1254"/>
      <c r="DC73" s="1254"/>
    </row>
    <row r="74" spans="2:107" x14ac:dyDescent="0.15">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603</v>
      </c>
      <c r="BC75" s="1257"/>
      <c r="BD75" s="1257"/>
      <c r="BE75" s="1257"/>
      <c r="BF75" s="1257"/>
      <c r="BG75" s="1257"/>
      <c r="BH75" s="1257"/>
      <c r="BI75" s="1257"/>
      <c r="BJ75" s="1257"/>
      <c r="BK75" s="1257"/>
      <c r="BL75" s="1257"/>
      <c r="BM75" s="1257"/>
      <c r="BN75" s="1257"/>
      <c r="BO75" s="1257"/>
      <c r="BP75" s="1254">
        <v>7.8</v>
      </c>
      <c r="BQ75" s="1254"/>
      <c r="BR75" s="1254"/>
      <c r="BS75" s="1254"/>
      <c r="BT75" s="1254"/>
      <c r="BU75" s="1254"/>
      <c r="BV75" s="1254"/>
      <c r="BW75" s="1254"/>
      <c r="BX75" s="1254">
        <v>8.4</v>
      </c>
      <c r="BY75" s="1254"/>
      <c r="BZ75" s="1254"/>
      <c r="CA75" s="1254"/>
      <c r="CB75" s="1254"/>
      <c r="CC75" s="1254"/>
      <c r="CD75" s="1254"/>
      <c r="CE75" s="1254"/>
      <c r="CF75" s="1254">
        <v>8.6</v>
      </c>
      <c r="CG75" s="1254"/>
      <c r="CH75" s="1254"/>
      <c r="CI75" s="1254"/>
      <c r="CJ75" s="1254"/>
      <c r="CK75" s="1254"/>
      <c r="CL75" s="1254"/>
      <c r="CM75" s="1254"/>
      <c r="CN75" s="1254">
        <v>7.8</v>
      </c>
      <c r="CO75" s="1254"/>
      <c r="CP75" s="1254"/>
      <c r="CQ75" s="1254"/>
      <c r="CR75" s="1254"/>
      <c r="CS75" s="1254"/>
      <c r="CT75" s="1254"/>
      <c r="CU75" s="1254"/>
      <c r="CV75" s="1254">
        <v>7.1</v>
      </c>
      <c r="CW75" s="1254"/>
      <c r="CX75" s="1254"/>
      <c r="CY75" s="1254"/>
      <c r="CZ75" s="1254"/>
      <c r="DA75" s="1254"/>
      <c r="DB75" s="1254"/>
      <c r="DC75" s="1254"/>
    </row>
    <row r="76" spans="2:107" x14ac:dyDescent="0.15">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52"/>
      <c r="H77" s="1252"/>
      <c r="I77" s="1252"/>
      <c r="J77" s="1252"/>
      <c r="K77" s="1253"/>
      <c r="L77" s="1253"/>
      <c r="M77" s="1253"/>
      <c r="N77" s="1253"/>
      <c r="AN77" s="1258" t="s">
        <v>601</v>
      </c>
      <c r="AO77" s="1258"/>
      <c r="AP77" s="1258"/>
      <c r="AQ77" s="1258"/>
      <c r="AR77" s="1258"/>
      <c r="AS77" s="1258"/>
      <c r="AT77" s="1258"/>
      <c r="AU77" s="1258"/>
      <c r="AV77" s="1258"/>
      <c r="AW77" s="1258"/>
      <c r="AX77" s="1258"/>
      <c r="AY77" s="1258"/>
      <c r="AZ77" s="1258"/>
      <c r="BA77" s="1258"/>
      <c r="BB77" s="1257" t="s">
        <v>599</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x14ac:dyDescent="0.15">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603</v>
      </c>
      <c r="BC79" s="1257"/>
      <c r="BD79" s="1257"/>
      <c r="BE79" s="1257"/>
      <c r="BF79" s="1257"/>
      <c r="BG79" s="1257"/>
      <c r="BH79" s="1257"/>
      <c r="BI79" s="1257"/>
      <c r="BJ79" s="1257"/>
      <c r="BK79" s="1257"/>
      <c r="BL79" s="1257"/>
      <c r="BM79" s="1257"/>
      <c r="BN79" s="1257"/>
      <c r="BO79" s="1257"/>
      <c r="BP79" s="1254">
        <v>7.4</v>
      </c>
      <c r="BQ79" s="1254"/>
      <c r="BR79" s="1254"/>
      <c r="BS79" s="1254"/>
      <c r="BT79" s="1254"/>
      <c r="BU79" s="1254"/>
      <c r="BV79" s="1254"/>
      <c r="BW79" s="1254"/>
      <c r="BX79" s="1254">
        <v>7.4</v>
      </c>
      <c r="BY79" s="1254"/>
      <c r="BZ79" s="1254"/>
      <c r="CA79" s="1254"/>
      <c r="CB79" s="1254"/>
      <c r="CC79" s="1254"/>
      <c r="CD79" s="1254"/>
      <c r="CE79" s="1254"/>
      <c r="CF79" s="1254">
        <v>8</v>
      </c>
      <c r="CG79" s="1254"/>
      <c r="CH79" s="1254"/>
      <c r="CI79" s="1254"/>
      <c r="CJ79" s="1254"/>
      <c r="CK79" s="1254"/>
      <c r="CL79" s="1254"/>
      <c r="CM79" s="1254"/>
      <c r="CN79" s="1254">
        <v>6.6</v>
      </c>
      <c r="CO79" s="1254"/>
      <c r="CP79" s="1254"/>
      <c r="CQ79" s="1254"/>
      <c r="CR79" s="1254"/>
      <c r="CS79" s="1254"/>
      <c r="CT79" s="1254"/>
      <c r="CU79" s="1254"/>
      <c r="CV79" s="1254">
        <v>6.8</v>
      </c>
      <c r="CW79" s="1254"/>
      <c r="CX79" s="1254"/>
      <c r="CY79" s="1254"/>
      <c r="CZ79" s="1254"/>
      <c r="DA79" s="1254"/>
      <c r="DB79" s="1254"/>
      <c r="DC79" s="1254"/>
    </row>
    <row r="80" spans="2:107" x14ac:dyDescent="0.15">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rIdESv3oM/2sVLJGApo0LQk0dTxVsGnsIIono+NKii67UBqtc9Xj5HjPaKDNyPOZBlL/NrQ0xLPMVXFRzlGGA==" saltValue="TQDLmgEVQ0Q32qhp6FqA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1" zoomScaleNormal="100" zoomScaleSheetLayoutView="70" workbookViewId="0">
      <selection activeCell="AF30" sqref="AF3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qXq+DeEL0qVkqZ5EK1ge5NECUkAMV/fiyzy1z2m1VtrKNclYky+LIzJI03rSL9OS5Muqc3IyIrzyEF+6LUipBw==" saltValue="dsKRBkVKK0+WYtqkxMBs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mhFJ5uSJMldj7g8sFxk9wbsDpdNtkiUCbg2OvYiWj67DITav6ZXwvo8Asf1ybe2dmOLCPCtF4A3xMZktFj1qnQ==" saltValue="atymdNMgluxDq1si84g3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259343</v>
      </c>
      <c r="E3" s="156"/>
      <c r="F3" s="157">
        <v>289738</v>
      </c>
      <c r="G3" s="158"/>
      <c r="H3" s="159"/>
    </row>
    <row r="4" spans="1:8" x14ac:dyDescent="0.15">
      <c r="A4" s="160"/>
      <c r="B4" s="161"/>
      <c r="C4" s="162"/>
      <c r="D4" s="163">
        <v>151185</v>
      </c>
      <c r="E4" s="164"/>
      <c r="F4" s="165">
        <v>156238</v>
      </c>
      <c r="G4" s="166"/>
      <c r="H4" s="167"/>
    </row>
    <row r="5" spans="1:8" x14ac:dyDescent="0.15">
      <c r="A5" s="148" t="s">
        <v>553</v>
      </c>
      <c r="B5" s="153"/>
      <c r="C5" s="154"/>
      <c r="D5" s="155">
        <v>475359</v>
      </c>
      <c r="E5" s="156"/>
      <c r="F5" s="157">
        <v>316937</v>
      </c>
      <c r="G5" s="158"/>
      <c r="H5" s="159"/>
    </row>
    <row r="6" spans="1:8" x14ac:dyDescent="0.15">
      <c r="A6" s="160"/>
      <c r="B6" s="161"/>
      <c r="C6" s="162"/>
      <c r="D6" s="163">
        <v>186401</v>
      </c>
      <c r="E6" s="164"/>
      <c r="F6" s="165">
        <v>199150</v>
      </c>
      <c r="G6" s="166"/>
      <c r="H6" s="167"/>
    </row>
    <row r="7" spans="1:8" x14ac:dyDescent="0.15">
      <c r="A7" s="148" t="s">
        <v>554</v>
      </c>
      <c r="B7" s="153"/>
      <c r="C7" s="154"/>
      <c r="D7" s="155">
        <v>275252</v>
      </c>
      <c r="E7" s="156"/>
      <c r="F7" s="157">
        <v>332350</v>
      </c>
      <c r="G7" s="158"/>
      <c r="H7" s="159"/>
    </row>
    <row r="8" spans="1:8" x14ac:dyDescent="0.15">
      <c r="A8" s="160"/>
      <c r="B8" s="161"/>
      <c r="C8" s="162"/>
      <c r="D8" s="163">
        <v>167430</v>
      </c>
      <c r="E8" s="164"/>
      <c r="F8" s="165">
        <v>200453</v>
      </c>
      <c r="G8" s="166"/>
      <c r="H8" s="167"/>
    </row>
    <row r="9" spans="1:8" x14ac:dyDescent="0.15">
      <c r="A9" s="148" t="s">
        <v>555</v>
      </c>
      <c r="B9" s="153"/>
      <c r="C9" s="154"/>
      <c r="D9" s="155">
        <v>555364</v>
      </c>
      <c r="E9" s="156"/>
      <c r="F9" s="157">
        <v>362690</v>
      </c>
      <c r="G9" s="158"/>
      <c r="H9" s="159"/>
    </row>
    <row r="10" spans="1:8" x14ac:dyDescent="0.15">
      <c r="A10" s="160"/>
      <c r="B10" s="161"/>
      <c r="C10" s="162"/>
      <c r="D10" s="163">
        <v>431675</v>
      </c>
      <c r="E10" s="164"/>
      <c r="F10" s="165">
        <v>172580</v>
      </c>
      <c r="G10" s="166"/>
      <c r="H10" s="167"/>
    </row>
    <row r="11" spans="1:8" x14ac:dyDescent="0.15">
      <c r="A11" s="148" t="s">
        <v>556</v>
      </c>
      <c r="B11" s="153"/>
      <c r="C11" s="154"/>
      <c r="D11" s="155">
        <v>370123</v>
      </c>
      <c r="E11" s="156"/>
      <c r="F11" s="157">
        <v>296093</v>
      </c>
      <c r="G11" s="158"/>
      <c r="H11" s="159"/>
    </row>
    <row r="12" spans="1:8" x14ac:dyDescent="0.15">
      <c r="A12" s="160"/>
      <c r="B12" s="161"/>
      <c r="C12" s="168"/>
      <c r="D12" s="163">
        <v>201357</v>
      </c>
      <c r="E12" s="164"/>
      <c r="F12" s="165">
        <v>140545</v>
      </c>
      <c r="G12" s="166"/>
      <c r="H12" s="167"/>
    </row>
    <row r="13" spans="1:8" x14ac:dyDescent="0.15">
      <c r="A13" s="148"/>
      <c r="B13" s="153"/>
      <c r="C13" s="169"/>
      <c r="D13" s="170">
        <v>387088</v>
      </c>
      <c r="E13" s="171"/>
      <c r="F13" s="172">
        <v>319562</v>
      </c>
      <c r="G13" s="173"/>
      <c r="H13" s="159"/>
    </row>
    <row r="14" spans="1:8" x14ac:dyDescent="0.15">
      <c r="A14" s="160"/>
      <c r="B14" s="161"/>
      <c r="C14" s="162"/>
      <c r="D14" s="163">
        <v>227610</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v>
      </c>
      <c r="C19" s="174">
        <f>ROUND(VALUE(SUBSTITUTE(実質収支比率等に係る経年分析!G$48,"▲","-")),2)</f>
        <v>3.43</v>
      </c>
      <c r="D19" s="174">
        <f>ROUND(VALUE(SUBSTITUTE(実質収支比率等に係る経年分析!H$48,"▲","-")),2)</f>
        <v>3.11</v>
      </c>
      <c r="E19" s="174">
        <f>ROUND(VALUE(SUBSTITUTE(実質収支比率等に係る経年分析!I$48,"▲","-")),2)</f>
        <v>3.33</v>
      </c>
      <c r="F19" s="174">
        <f>ROUND(VALUE(SUBSTITUTE(実質収支比率等に係る経年分析!J$48,"▲","-")),2)</f>
        <v>2.92</v>
      </c>
    </row>
    <row r="20" spans="1:11" x14ac:dyDescent="0.15">
      <c r="A20" s="174" t="s">
        <v>57</v>
      </c>
      <c r="B20" s="174">
        <f>ROUND(VALUE(SUBSTITUTE(実質収支比率等に係る経年分析!F$47,"▲","-")),2)</f>
        <v>39.65</v>
      </c>
      <c r="C20" s="174">
        <f>ROUND(VALUE(SUBSTITUTE(実質収支比率等に係る経年分析!G$47,"▲","-")),2)</f>
        <v>25.59</v>
      </c>
      <c r="D20" s="174">
        <f>ROUND(VALUE(SUBSTITUTE(実質収支比率等に係る経年分析!H$47,"▲","-")),2)</f>
        <v>17.899999999999999</v>
      </c>
      <c r="E20" s="174">
        <f>ROUND(VALUE(SUBSTITUTE(実質収支比率等に係る経年分析!I$47,"▲","-")),2)</f>
        <v>17.13</v>
      </c>
      <c r="F20" s="174">
        <f>ROUND(VALUE(SUBSTITUTE(実質収支比率等に係る経年分析!J$47,"▲","-")),2)</f>
        <v>16.59</v>
      </c>
    </row>
    <row r="21" spans="1:11" x14ac:dyDescent="0.15">
      <c r="A21" s="174" t="s">
        <v>58</v>
      </c>
      <c r="B21" s="174">
        <f>IF(ISNUMBER(VALUE(SUBSTITUTE(実質収支比率等に係る経年分析!F$49,"▲","-"))),ROUND(VALUE(SUBSTITUTE(実質収支比率等に係る経年分析!F$49,"▲","-")),2),NA())</f>
        <v>-7.07</v>
      </c>
      <c r="C21" s="174">
        <f>IF(ISNUMBER(VALUE(SUBSTITUTE(実質収支比率等に係る経年分析!G$49,"▲","-"))),ROUND(VALUE(SUBSTITUTE(実質収支比率等に係る経年分析!G$49,"▲","-")),2),NA())</f>
        <v>-13.03</v>
      </c>
      <c r="D21" s="174">
        <f>IF(ISNUMBER(VALUE(SUBSTITUTE(実質収支比率等に係る経年分析!H$49,"▲","-"))),ROUND(VALUE(SUBSTITUTE(実質収支比率等に係る経年分析!H$49,"▲","-")),2),NA())</f>
        <v>-7.17</v>
      </c>
      <c r="E21" s="174">
        <f>IF(ISNUMBER(VALUE(SUBSTITUTE(実質収支比率等に係る経年分析!I$49,"▲","-"))),ROUND(VALUE(SUBSTITUTE(実質収支比率等に係る経年分析!I$49,"▲","-")),2),NA())</f>
        <v>1.1200000000000001</v>
      </c>
      <c r="F21" s="174">
        <f>IF(ISNUMBER(VALUE(SUBSTITUTE(実質収支比率等に係る経年分析!J$49,"▲","-"))),ROUND(VALUE(SUBSTITUTE(実質収支比率等に係る経年分析!J$49,"▲","-")),2),NA())</f>
        <v>-1.31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占冠村歯科診療所事業特別会計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村立診療所特別会計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275</v>
      </c>
      <c r="E42" s="176"/>
      <c r="F42" s="176"/>
      <c r="G42" s="176">
        <f>'実質公債費比率（分子）の構造'!L$52</f>
        <v>284</v>
      </c>
      <c r="H42" s="176"/>
      <c r="I42" s="176"/>
      <c r="J42" s="176">
        <f>'実質公債費比率（分子）の構造'!M$52</f>
        <v>293</v>
      </c>
      <c r="K42" s="176"/>
      <c r="L42" s="176"/>
      <c r="M42" s="176">
        <f>'実質公債費比率（分子）の構造'!N$52</f>
        <v>290</v>
      </c>
      <c r="N42" s="176"/>
      <c r="O42" s="176"/>
      <c r="P42" s="176">
        <f>'実質公債費比率（分子）の構造'!O$52</f>
        <v>286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18</v>
      </c>
      <c r="C45" s="176"/>
      <c r="D45" s="176"/>
      <c r="E45" s="176">
        <f>'実質公債費比率（分子）の構造'!L$49</f>
        <v>19</v>
      </c>
      <c r="F45" s="176"/>
      <c r="G45" s="176"/>
      <c r="H45" s="176">
        <f>'実質公債費比率（分子）の構造'!M$49</f>
        <v>16</v>
      </c>
      <c r="I45" s="176"/>
      <c r="J45" s="176"/>
      <c r="K45" s="176">
        <f>'実質公債費比率（分子）の構造'!N$49</f>
        <v>15</v>
      </c>
      <c r="L45" s="176"/>
      <c r="M45" s="176"/>
      <c r="N45" s="176">
        <f>'実質公債費比率（分子）の構造'!O$49</f>
        <v>14</v>
      </c>
      <c r="O45" s="176"/>
      <c r="P45" s="176"/>
    </row>
    <row r="46" spans="1:16" x14ac:dyDescent="0.15">
      <c r="A46" s="176" t="s">
        <v>69</v>
      </c>
      <c r="B46" s="176">
        <f>'実質公債費比率（分子）の構造'!K$48</f>
        <v>56</v>
      </c>
      <c r="C46" s="176"/>
      <c r="D46" s="176"/>
      <c r="E46" s="176">
        <f>'実質公債費比率（分子）の構造'!L$48</f>
        <v>57</v>
      </c>
      <c r="F46" s="176"/>
      <c r="G46" s="176"/>
      <c r="H46" s="176">
        <f>'実質公債費比率（分子）の構造'!M$48</f>
        <v>57</v>
      </c>
      <c r="I46" s="176"/>
      <c r="J46" s="176"/>
      <c r="K46" s="176">
        <f>'実質公債費比率（分子）の構造'!N$48</f>
        <v>59</v>
      </c>
      <c r="L46" s="176"/>
      <c r="M46" s="176"/>
      <c r="N46" s="176">
        <f>'実質公債費比率（分子）の構造'!O$48</f>
        <v>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313</v>
      </c>
      <c r="C49" s="176"/>
      <c r="D49" s="176"/>
      <c r="E49" s="176">
        <f>'実質公債費比率（分子）の構造'!L$45</f>
        <v>326</v>
      </c>
      <c r="F49" s="176"/>
      <c r="G49" s="176"/>
      <c r="H49" s="176">
        <f>'実質公債費比率（分子）の構造'!M$45</f>
        <v>338</v>
      </c>
      <c r="I49" s="176"/>
      <c r="J49" s="176"/>
      <c r="K49" s="176">
        <f>'実質公債費比率（分子）の構造'!N$45</f>
        <v>310</v>
      </c>
      <c r="L49" s="176"/>
      <c r="M49" s="176"/>
      <c r="N49" s="176">
        <f>'実質公債費比率（分子）の構造'!O$45</f>
        <v>311</v>
      </c>
      <c r="O49" s="176"/>
      <c r="P49" s="176"/>
    </row>
    <row r="50" spans="1:16" x14ac:dyDescent="0.15">
      <c r="A50" s="176" t="s">
        <v>73</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118</v>
      </c>
      <c r="G50" s="176" t="e">
        <f>NA()</f>
        <v>#N/A</v>
      </c>
      <c r="H50" s="176" t="e">
        <f>NA()</f>
        <v>#N/A</v>
      </c>
      <c r="I50" s="176">
        <f>IF(ISNUMBER('実質公債費比率（分子）の構造'!M$53),'実質公債費比率（分子）の構造'!M$53,NA())</f>
        <v>118</v>
      </c>
      <c r="J50" s="176" t="e">
        <f>NA()</f>
        <v>#N/A</v>
      </c>
      <c r="K50" s="176" t="e">
        <f>NA()</f>
        <v>#N/A</v>
      </c>
      <c r="L50" s="176">
        <f>IF(ISNUMBER('実質公債費比率（分子）の構造'!N$53),'実質公債費比率（分子）の構造'!N$53,NA())</f>
        <v>94</v>
      </c>
      <c r="M50" s="176" t="e">
        <f>NA()</f>
        <v>#N/A</v>
      </c>
      <c r="N50" s="176" t="e">
        <f>NA()</f>
        <v>#N/A</v>
      </c>
      <c r="O50" s="176">
        <f>IF(ISNUMBER('実質公債費比率（分子）の構造'!O$53),'実質公債費比率（分子）の構造'!O$53,NA())</f>
        <v>101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2438</v>
      </c>
      <c r="E56" s="175"/>
      <c r="F56" s="175"/>
      <c r="G56" s="175">
        <f>'将来負担比率（分子）の構造'!J$52</f>
        <v>2536</v>
      </c>
      <c r="H56" s="175"/>
      <c r="I56" s="175"/>
      <c r="J56" s="175">
        <f>'将来負担比率（分子）の構造'!K$52</f>
        <v>2399</v>
      </c>
      <c r="K56" s="175"/>
      <c r="L56" s="175"/>
      <c r="M56" s="175">
        <f>'将来負担比率（分子）の構造'!L$52</f>
        <v>2490</v>
      </c>
      <c r="N56" s="175"/>
      <c r="O56" s="175"/>
      <c r="P56" s="175">
        <f>'将来負担比率（分子）の構造'!M$52</f>
        <v>2331</v>
      </c>
    </row>
    <row r="57" spans="1:16" x14ac:dyDescent="0.15">
      <c r="A57" s="175" t="s">
        <v>44</v>
      </c>
      <c r="B57" s="175"/>
      <c r="C57" s="175"/>
      <c r="D57" s="175">
        <f>'将来負担比率（分子）の構造'!I$51</f>
        <v>0</v>
      </c>
      <c r="E57" s="175"/>
      <c r="F57" s="175"/>
      <c r="G57" s="175" t="str">
        <f>'将来負担比率（分子）の構造'!J$51</f>
        <v>-</v>
      </c>
      <c r="H57" s="175"/>
      <c r="I57" s="175"/>
      <c r="J57" s="175">
        <f>'将来負担比率（分子）の構造'!K$51</f>
        <v>133</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1244</v>
      </c>
      <c r="E58" s="175"/>
      <c r="F58" s="175"/>
      <c r="G58" s="175">
        <f>'将来負担比率（分子）の構造'!J$50</f>
        <v>955</v>
      </c>
      <c r="H58" s="175"/>
      <c r="I58" s="175"/>
      <c r="J58" s="175">
        <f>'将来負担比率（分子）の構造'!K$50</f>
        <v>798</v>
      </c>
      <c r="K58" s="175"/>
      <c r="L58" s="175"/>
      <c r="M58" s="175">
        <f>'将来負担比率（分子）の構造'!L$50</f>
        <v>883</v>
      </c>
      <c r="N58" s="175"/>
      <c r="O58" s="175"/>
      <c r="P58" s="175">
        <f>'将来負担比率（分子）の構造'!M$50</f>
        <v>814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473</v>
      </c>
      <c r="C62" s="175"/>
      <c r="D62" s="175"/>
      <c r="E62" s="175">
        <f>'将来負担比率（分子）の構造'!J$45</f>
        <v>438</v>
      </c>
      <c r="F62" s="175"/>
      <c r="G62" s="175"/>
      <c r="H62" s="175">
        <f>'将来負担比率（分子）の構造'!K$45</f>
        <v>470</v>
      </c>
      <c r="I62" s="175"/>
      <c r="J62" s="175"/>
      <c r="K62" s="175">
        <f>'将来負担比率（分子）の構造'!L$45</f>
        <v>454</v>
      </c>
      <c r="L62" s="175"/>
      <c r="M62" s="175"/>
      <c r="N62" s="175">
        <f>'将来負担比率（分子）の構造'!M$45</f>
        <v>455</v>
      </c>
      <c r="O62" s="175"/>
      <c r="P62" s="175"/>
    </row>
    <row r="63" spans="1:16" x14ac:dyDescent="0.15">
      <c r="A63" s="175" t="s">
        <v>36</v>
      </c>
      <c r="B63" s="175">
        <f>'将来負担比率（分子）の構造'!I$44</f>
        <v>108</v>
      </c>
      <c r="C63" s="175"/>
      <c r="D63" s="175"/>
      <c r="E63" s="175">
        <f>'将来負担比率（分子）の構造'!J$44</f>
        <v>90</v>
      </c>
      <c r="F63" s="175"/>
      <c r="G63" s="175"/>
      <c r="H63" s="175">
        <f>'将来負担比率（分子）の構造'!K$44</f>
        <v>72</v>
      </c>
      <c r="I63" s="175"/>
      <c r="J63" s="175"/>
      <c r="K63" s="175">
        <f>'将来負担比率（分子）の構造'!L$44</f>
        <v>55</v>
      </c>
      <c r="L63" s="175"/>
      <c r="M63" s="175"/>
      <c r="N63" s="175">
        <f>'将来負担比率（分子）の構造'!M$44</f>
        <v>38</v>
      </c>
      <c r="O63" s="175"/>
      <c r="P63" s="175"/>
    </row>
    <row r="64" spans="1:16" x14ac:dyDescent="0.15">
      <c r="A64" s="175" t="s">
        <v>35</v>
      </c>
      <c r="B64" s="175">
        <f>'将来負担比率（分子）の構造'!I$43</f>
        <v>527</v>
      </c>
      <c r="C64" s="175"/>
      <c r="D64" s="175"/>
      <c r="E64" s="175">
        <f>'将来負担比率（分子）の構造'!J$43</f>
        <v>520</v>
      </c>
      <c r="F64" s="175"/>
      <c r="G64" s="175"/>
      <c r="H64" s="175">
        <f>'将来負担比率（分子）の構造'!K$43</f>
        <v>534</v>
      </c>
      <c r="I64" s="175"/>
      <c r="J64" s="175"/>
      <c r="K64" s="175">
        <f>'将来負担比率（分子）の構造'!L$43</f>
        <v>513</v>
      </c>
      <c r="L64" s="175"/>
      <c r="M64" s="175"/>
      <c r="N64" s="175">
        <f>'将来負担比率（分子）の構造'!M$43</f>
        <v>484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2817</v>
      </c>
      <c r="C66" s="175"/>
      <c r="D66" s="175"/>
      <c r="E66" s="175">
        <f>'将来負担比率（分子）の構造'!J$41</f>
        <v>2997</v>
      </c>
      <c r="F66" s="175"/>
      <c r="G66" s="175"/>
      <c r="H66" s="175">
        <f>'将来負担比率（分子）の構造'!K$41</f>
        <v>2973</v>
      </c>
      <c r="I66" s="175"/>
      <c r="J66" s="175"/>
      <c r="K66" s="175">
        <f>'将来負担比率（分子）の構造'!L$41</f>
        <v>3000</v>
      </c>
      <c r="L66" s="175"/>
      <c r="M66" s="175"/>
      <c r="N66" s="175">
        <f>'将来負担比率（分子）の構造'!M$41</f>
        <v>2829</v>
      </c>
      <c r="O66" s="175"/>
      <c r="P66" s="175"/>
    </row>
    <row r="67" spans="1:16" x14ac:dyDescent="0.15">
      <c r="A67" s="175" t="s">
        <v>77</v>
      </c>
      <c r="B67" s="175" t="e">
        <f>NA()</f>
        <v>#N/A</v>
      </c>
      <c r="C67" s="175">
        <f>IF(ISNUMBER('将来負担比率（分子）の構造'!I$53), IF('将来負担比率（分子）の構造'!I$53 &lt; 0, 0, '将来負担比率（分子）の構造'!I$53), NA())</f>
        <v>244</v>
      </c>
      <c r="D67" s="175" t="e">
        <f>NA()</f>
        <v>#N/A</v>
      </c>
      <c r="E67" s="175" t="e">
        <f>NA()</f>
        <v>#N/A</v>
      </c>
      <c r="F67" s="175">
        <f>IF(ISNUMBER('将来負担比率（分子）の構造'!J$53), IF('将来負担比率（分子）の構造'!J$53 &lt; 0, 0, '将来負担比率（分子）の構造'!J$53), NA())</f>
        <v>553</v>
      </c>
      <c r="G67" s="175" t="e">
        <f>NA()</f>
        <v>#N/A</v>
      </c>
      <c r="H67" s="175" t="e">
        <f>NA()</f>
        <v>#N/A</v>
      </c>
      <c r="I67" s="175">
        <f>IF(ISNUMBER('将来負担比率（分子）の構造'!K$53), IF('将来負担比率（分子）の構造'!K$53 &lt; 0, 0, '将来負担比率（分子）の構造'!K$53), NA())</f>
        <v>719</v>
      </c>
      <c r="J67" s="175" t="e">
        <f>NA()</f>
        <v>#N/A</v>
      </c>
      <c r="K67" s="175" t="e">
        <f>NA()</f>
        <v>#N/A</v>
      </c>
      <c r="L67" s="175">
        <f>IF(ISNUMBER('将来負担比率（分子）の構造'!L$53), IF('将来負担比率（分子）の構造'!L$53 &lt; 0, 0, '将来負担比率（分子）の構造'!L$53), NA())</f>
        <v>649</v>
      </c>
      <c r="M67" s="175" t="e">
        <f>NA()</f>
        <v>#N/A</v>
      </c>
      <c r="N67" s="175" t="e">
        <f>NA()</f>
        <v>#N/A</v>
      </c>
      <c r="O67" s="175">
        <f>IF(ISNUMBER('将来負担比率（分子）の構造'!M$53), IF('将来負担比率（分子）の構造'!M$53 &lt; 0, 0, '将来負担比率（分子）の構造'!M$53), NA())</f>
        <v>661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300</v>
      </c>
      <c r="C72" s="179">
        <f>基金残高に係る経年分析!G55</f>
        <v>312</v>
      </c>
      <c r="D72" s="179">
        <f>基金残高に係る経年分析!H55</f>
        <v>297</v>
      </c>
    </row>
    <row r="73" spans="1:16" x14ac:dyDescent="0.15">
      <c r="A73" s="178" t="s">
        <v>80</v>
      </c>
      <c r="B73" s="179">
        <f>基金残高に係る経年分析!F56</f>
        <v>190</v>
      </c>
      <c r="C73" s="179">
        <f>基金残高に係る経年分析!G56</f>
        <v>208</v>
      </c>
      <c r="D73" s="179">
        <f>基金残高に係る経年分析!H56</f>
        <v>208</v>
      </c>
    </row>
    <row r="74" spans="1:16" x14ac:dyDescent="0.15">
      <c r="A74" s="178" t="s">
        <v>81</v>
      </c>
      <c r="B74" s="179">
        <f>基金残高に係る経年分析!F57</f>
        <v>309</v>
      </c>
      <c r="C74" s="179">
        <f>基金残高に係る経年分析!G57</f>
        <v>363</v>
      </c>
      <c r="D74" s="179">
        <f>基金残高に係る経年分析!H57</f>
        <v>311</v>
      </c>
    </row>
  </sheetData>
  <sheetProtection algorithmName="SHA-512" hashValue="fjMAznfla+t1Kj7v51SfJB7HZL928B2bwp/6SgryyCu4OkLgjnTyabdCPGnpGkY5ACZ7wRe2xe67/LUmlcJ82w==" saltValue="cSPXnn4JwD97qkrxNrSo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橘　佳則</cp:lastModifiedBy>
  <cp:lastPrinted>2025-03-04T02:31:43Z</cp:lastPrinted>
  <dcterms:created xsi:type="dcterms:W3CDTF">2024-03-14T00:44:21Z</dcterms:created>
  <dcterms:modified xsi:type="dcterms:W3CDTF">2025-03-07T02:55:52Z</dcterms:modified>
  <cp:category/>
</cp:coreProperties>
</file>