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100 財務\01財政関係（財務担当）\01各年度財政関係\05財政関係（調査）\令和８年度\20260901【911(金)〆】令和６年度財政状況資料集の作成について（2回目・地方公会計関係）\"/>
    </mc:Choice>
  </mc:AlternateContent>
  <xr:revisionPtr revIDLastSave="0" documentId="13_ncr:1_{49FA4EF7-695C-4620-AC52-5058917142AD}" xr6:coauthVersionLast="47" xr6:coauthVersionMax="47" xr10:uidLastSave="{00000000-0000-0000-0000-000000000000}"/>
  <bookViews>
    <workbookView xWindow="-120" yWindow="-120" windowWidth="29040" windowHeight="15720" firstSheet="12"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AM36" i="10"/>
  <c r="CO35" i="10"/>
  <c r="BE35" i="10"/>
  <c r="CO34" i="10"/>
  <c r="BW34" i="10"/>
  <c r="BW35" i="10" s="1"/>
  <c r="BE34"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36" i="10" l="1"/>
  <c r="AM34" i="10"/>
  <c r="AM35" i="10" s="1"/>
  <c r="U34" i="10"/>
  <c r="U35" i="10" s="1"/>
  <c r="U36" i="10" s="1"/>
</calcChain>
</file>

<file path=xl/sharedStrings.xml><?xml version="1.0" encoding="utf-8"?>
<sst xmlns="http://schemas.openxmlformats.org/spreadsheetml/2006/main" count="1143" uniqueCount="569">
  <si>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</si>
  <si>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</si>
  <si>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</si>
  <si>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</si>
  <si>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</si>
  <si>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</si>
  <si>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</si>
  <si>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</si>
  <si>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</si>
  <si>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</si>
  <si>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</si>
  <si>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</si>
  <si>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</si>
  <si>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</si>
  <si>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</si>
  <si>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</si>
  <si>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</si>
  <si>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</si>
  <si>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</si>
  <si>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</si>
  <si>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</si>
  <si>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</si>
  <si>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</si>
  <si>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</si>
  <si>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</si>
  <si>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</si>
  <si>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</si>
  <si>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</si>
  <si>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</si>
  <si>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</si>
  <si>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</si>
  <si>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</si>
  <si>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</si>
  <si>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</si>
  <si>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</si>
  <si>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</si>
  <si>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</si>
  <si>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</si>
  <si>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</si>
  <si>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</si>
  <si>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</si>
  <si>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</si>
  <si>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</si>
  <si>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</si>
  <si>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</si>
  <si>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</si>
  <si>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</si>
  <si>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</si>
  <si>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</si>
  <si>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</si>
  <si>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</si>
  <si>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</si>
  <si>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</si>
  <si>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</si>
  <si>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</si>
  <si>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</si>
  <si>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</si>
  <si>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</si>
  <si>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</si>
  <si>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</si>
  <si>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</si>
  <si>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</si>
  <si>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</si>
  <si>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</si>
  <si>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</si>
  <si>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</si>
  <si>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</si>
  <si>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</si>
  <si>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</si>
  <si>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</si>
  <si>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</si>
  <si>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</si>
  <si>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</si>
  <si>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</si>
  <si>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</si>
  <si>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</si>
  <si>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</si>
  <si>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</si>
  <si>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</si>
  <si>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北海道</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</si>
  <si>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</si>
  <si>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</si>
  <si>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</si>
  <si>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</si>
  <si>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</si>
  <si>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</si>
  <si>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</si>
  <si>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</si>
  <si>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</si>
  <si>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</si>
  <si>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</si>
  <si>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</si>
  <si>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</si>
  <si>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</si>
  <si>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占冠村</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</si>
  <si>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</si>
  <si>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</si>
  <si>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</si>
  <si>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</si>
  <si>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</si>
  <si>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</si>
  <si>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</si>
  <si>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</si>
  <si>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</si>
  <si>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</si>
  <si>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</si>
  <si>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</si>
  <si>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</si>
  <si>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</si>
  <si>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</si>
  <si>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</si>
  <si>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</si>
  <si>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</si>
  <si>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</si>
  <si>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</si>
  <si>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</si>
  <si>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</si>
  <si>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</si>
  <si>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</si>
  <si>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</si>
  <si>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</si>
  <si>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</si>
  <si>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</si>
  <si>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</si>
  <si>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</si>
  <si>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</si>
  <si>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</si>
  <si>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</si>
  <si>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</si>
  <si>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</si>
  <si>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</si>
  <si>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</si>
  <si>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</si>
  <si>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</si>
  <si>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</si>
  <si>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</si>
  <si>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</si>
  <si>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</si>
  <si>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</si>
  <si>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</si>
  <si>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</si>
  <si>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-0.1</t>
    <phoneticPr fontId="5"/>
  </si>
  <si>
    <t>基準財政需要額</t>
    <phoneticPr fontId="25"/>
  </si>
  <si>
    <t>うち日本人(％)</t>
    <phoneticPr fontId="5"/>
  </si>
  <si>
    <t>-4.3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</si>
  <si>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</si>
  <si>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</si>
  <si>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</si>
  <si>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</si>
  <si>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</si>
  <si>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</si>
  <si>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</si>
  <si>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</si>
  <si>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</si>
  <si>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</si>
  <si>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</si>
  <si>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</si>
  <si>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</si>
  <si>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</si>
  <si>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</si>
  <si>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</si>
  <si>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</si>
  <si>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</si>
  <si>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</si>
  <si>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</si>
  <si>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</si>
  <si>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</si>
  <si>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</si>
  <si>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</si>
  <si>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</si>
  <si>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</si>
  <si>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</si>
  <si>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</si>
  <si>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</si>
  <si>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</si>
  <si>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</si>
  <si>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</si>
  <si>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</si>
  <si>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</si>
  <si>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</si>
  <si>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</si>
  <si>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</si>
  <si>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</si>
  <si>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</si>
  <si>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</si>
  <si>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</si>
  <si>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</si>
  <si>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</si>
  <si>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</si>
  <si>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</si>
  <si>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</si>
  <si>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</si>
  <si>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</si>
  <si>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</si>
  <si>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</si>
  <si>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</si>
  <si>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</si>
  <si>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</si>
  <si>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</si>
  <si>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</si>
  <si>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</si>
  <si>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</si>
  <si>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</si>
  <si>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北海道占冠村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</si>
  <si>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</si>
  <si>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</si>
  <si>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</si>
  <si>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</si>
  <si>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</si>
  <si>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</si>
  <si>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</si>
  <si>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</si>
  <si>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</si>
  <si>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</si>
  <si>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</si>
  <si>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</si>
  <si>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</si>
  <si>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</si>
  <si>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</si>
  <si>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</si>
  <si>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</si>
  <si>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</si>
  <si>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</si>
  <si>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</si>
  <si>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</si>
  <si>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</si>
  <si>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</si>
  <si>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</si>
  <si>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</si>
  <si>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</si>
  <si>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</si>
  <si>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</si>
  <si>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</si>
  <si>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</si>
  <si>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</si>
  <si>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</si>
  <si>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</si>
  <si>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</si>
  <si>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</si>
  <si>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</si>
  <si>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</si>
  <si>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</si>
  <si>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</si>
  <si>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</si>
  <si>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</si>
  <si>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</si>
  <si>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</si>
  <si>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</si>
  <si>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</si>
  <si>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</si>
  <si>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</si>
  <si>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</si>
  <si>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</si>
  <si>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</si>
  <si>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</si>
  <si>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</si>
  <si>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</si>
  <si>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</si>
  <si>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</si>
  <si>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</si>
  <si>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</si>
  <si>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</si>
  <si>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</si>
  <si>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</si>
  <si>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</si>
  <si>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</si>
  <si>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</si>
  <si>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</si>
  <si>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</si>
  <si>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</si>
  <si>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</si>
  <si>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</si>
  <si>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</si>
  <si>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</si>
  <si>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</si>
  <si>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</si>
  <si>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</si>
  <si>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</si>
  <si>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</si>
  <si>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</si>
  <si>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</si>
  <si>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</si>
  <si>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</si>
  <si>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</si>
  <si>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</si>
  <si>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</si>
  <si>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</si>
  <si>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</si>
  <si>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</si>
  <si>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</si>
  <si>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</si>
  <si>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</si>
  <si>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</si>
  <si>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</si>
  <si>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</si>
  <si>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</si>
  <si>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</si>
  <si>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</si>
  <si>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</si>
  <si>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</si>
  <si>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</si>
  <si>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</si>
  <si>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</si>
  <si>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</si>
  <si>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</si>
  <si>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</si>
  <si>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</si>
  <si>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</si>
  <si>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</si>
  <si>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</si>
  <si>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</si>
  <si>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</si>
  <si>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</si>
  <si>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</si>
  <si>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</si>
  <si>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</si>
  <si>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</si>
  <si>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</si>
  <si>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</si>
  <si>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簡易水道</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</si>
  <si>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</si>
  <si>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</si>
  <si>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</si>
  <si>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</si>
  <si>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</si>
  <si>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</si>
  <si>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</si>
  <si>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</si>
  <si>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</si>
  <si>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</si>
  <si>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</si>
  <si>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</si>
  <si>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</si>
  <si>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</si>
  <si>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</si>
  <si>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</si>
  <si>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</si>
  <si>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</si>
  <si>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</si>
  <si>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</si>
  <si>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</si>
  <si>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</si>
  <si>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</si>
  <si>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</si>
  <si>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</si>
  <si>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</si>
  <si>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</si>
  <si>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</si>
  <si>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</si>
  <si>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</si>
  <si>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</si>
  <si>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</si>
  <si>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</si>
  <si>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</si>
  <si>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北海道占冠村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</si>
  <si>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</si>
  <si>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</si>
  <si>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</si>
  <si>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</si>
  <si>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</si>
  <si>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</si>
  <si>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</si>
  <si>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</si>
  <si>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</si>
  <si>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</si>
  <si>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</si>
  <si>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</si>
  <si>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</si>
  <si>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</si>
  <si>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</si>
  <si>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</si>
  <si>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</si>
  <si>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</si>
  <si>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</si>
  <si>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</si>
  <si>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村立診療所特別会計</t>
    <phoneticPr fontId="5"/>
  </si>
  <si>
    <t>占冠村歯科診療所事業特別会計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</si>
  <si>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</si>
  <si>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</si>
  <si>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</si>
  <si>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</si>
  <si>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</si>
  <si>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</si>
  <si>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</si>
  <si>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</si>
  <si>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</si>
  <si>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</si>
  <si>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</si>
  <si>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</si>
  <si>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</si>
  <si>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</si>
  <si>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</si>
  <si>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</si>
  <si>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簡易水道事業会計</t>
    <phoneticPr fontId="5"/>
  </si>
  <si>
    <t>法適用企業</t>
    <phoneticPr fontId="5"/>
  </si>
  <si>
    <t>公共下水道事業会計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</si>
  <si>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</si>
  <si>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</si>
  <si>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</si>
  <si>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</si>
  <si>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</si>
  <si>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</si>
  <si>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</si>
  <si>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</si>
  <si>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</si>
  <si>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</si>
  <si>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</si>
  <si>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</si>
  <si>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</si>
  <si>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</si>
  <si>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</si>
  <si>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</si>
  <si>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</si>
  <si>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</si>
  <si>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</si>
  <si>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</si>
  <si>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</si>
  <si>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</si>
  <si>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</si>
  <si>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</si>
  <si>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</si>
  <si>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</si>
  <si>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</si>
  <si>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</si>
  <si>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</si>
  <si>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</si>
  <si>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</si>
  <si>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</si>
  <si>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</si>
  <si>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</si>
  <si>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</si>
  <si>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</si>
  <si>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</si>
  <si>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</si>
  <si>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</si>
  <si>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</si>
  <si>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</si>
  <si>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</si>
  <si>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</si>
  <si>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</si>
  <si>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</si>
  <si>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</si>
  <si>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</si>
  <si>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</si>
  <si>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</si>
  <si>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</si>
  <si>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</si>
  <si>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</si>
  <si>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</si>
  <si>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</si>
  <si>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</si>
  <si>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</si>
  <si>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</si>
  <si>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</si>
  <si>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</si>
  <si>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</si>
  <si>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</si>
  <si>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</si>
  <si>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</si>
  <si>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</si>
  <si>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</si>
  <si>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</si>
  <si>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</si>
  <si>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</si>
  <si>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</si>
  <si>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</si>
  <si>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</si>
  <si>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</si>
  <si>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</si>
  <si>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</si>
  <si>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</si>
  <si>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</si>
  <si>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</si>
  <si>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</si>
  <si>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</si>
  <si>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</si>
  <si>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</si>
  <si>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</si>
  <si>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</si>
  <si>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</si>
  <si>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</si>
  <si>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</si>
  <si>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</si>
  <si>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</si>
  <si>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</si>
  <si>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</si>
  <si>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</si>
  <si>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</si>
  <si>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</si>
  <si>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</si>
  <si>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</si>
  <si>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</si>
  <si>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</si>
  <si>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</si>
  <si>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</si>
  <si>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</si>
  <si>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</si>
  <si>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</si>
  <si>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</si>
  <si>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</si>
  <si>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</si>
  <si>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</si>
  <si>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</si>
  <si>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</si>
  <si>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</si>
  <si>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</si>
  <si>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</si>
  <si>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</si>
  <si>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</si>
  <si>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</si>
  <si>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</si>
  <si>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</si>
  <si>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</si>
  <si>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</si>
  <si>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</si>
  <si>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</si>
  <si>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</si>
  <si>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</si>
  <si>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</si>
  <si>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</si>
  <si>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</si>
  <si>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</si>
  <si>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</si>
  <si>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</si>
  <si>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</si>
  <si>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</si>
  <si>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</si>
  <si>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</si>
  <si>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</si>
  <si>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</si>
  <si>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</si>
  <si>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7.17</t>
  </si>
  <si>
    <t>▲ 1.31</t>
  </si>
  <si>
    <t>▲ 2.22</t>
  </si>
  <si>
    <t>▲ 1.21</t>
  </si>
  <si>
    <t>一般会計</t>
  </si>
  <si>
    <t>介護保険事業特別会計</t>
  </si>
  <si>
    <t>簡易水道事業会計</t>
  </si>
  <si>
    <t>公共下水道事業会計</t>
  </si>
  <si>
    <t>村立診療所特別会計</t>
  </si>
  <si>
    <t>国民健康保険事業特別会計</t>
  </si>
  <si>
    <t>占冠村歯科診療所事業特別会計</t>
  </si>
  <si>
    <t>後期高齢者医療事業特別会計</t>
  </si>
  <si>
    <t>その他会計（赤字）</t>
  </si>
  <si>
    <t>その他会計（黒字）</t>
  </si>
  <si>
    <t>R02</t>
    <phoneticPr fontId="5"/>
  </si>
  <si>
    <t>R03</t>
    <phoneticPr fontId="5"/>
  </si>
  <si>
    <t>R04</t>
    <phoneticPr fontId="5"/>
  </si>
  <si>
    <t>R05</t>
    <phoneticPr fontId="5"/>
  </si>
  <si>
    <t>R06</t>
    <phoneticPr fontId="5"/>
  </si>
  <si>
    <t>-</t>
    <phoneticPr fontId="38"/>
  </si>
  <si>
    <t>富良野広域連合</t>
    <rPh sb="0" eb="7">
      <t>フラノコウイキレンゴウ</t>
    </rPh>
    <phoneticPr fontId="38"/>
  </si>
  <si>
    <t>上川教育研修センター</t>
    <rPh sb="0" eb="6">
      <t>カミカワキョウイクケンシュウ</t>
    </rPh>
    <phoneticPr fontId="38"/>
  </si>
  <si>
    <t>占冠村地域振興基金</t>
    <rPh sb="0" eb="2">
      <t>シムカップ</t>
    </rPh>
    <rPh sb="2" eb="3">
      <t>ムラ</t>
    </rPh>
    <rPh sb="3" eb="9">
      <t>チイキシンコウキキン</t>
    </rPh>
    <phoneticPr fontId="5"/>
  </si>
  <si>
    <t>福祉基金</t>
    <rPh sb="0" eb="4">
      <t>フクシキキン</t>
    </rPh>
    <phoneticPr fontId="5"/>
  </si>
  <si>
    <t>環境保全と観光振興基金</t>
    <rPh sb="0" eb="4">
      <t>カンキョウホゼン</t>
    </rPh>
    <rPh sb="5" eb="11">
      <t>カンコウシンコウキキン</t>
    </rPh>
    <phoneticPr fontId="38"/>
  </si>
  <si>
    <t>占冠村むらびと基金</t>
    <rPh sb="0" eb="3">
      <t>シムカップムラ</t>
    </rPh>
    <rPh sb="7" eb="9">
      <t>キキン</t>
    </rPh>
    <phoneticPr fontId="38"/>
  </si>
  <si>
    <t>村営住宅基金</t>
    <rPh sb="0" eb="6">
      <t>ソンエイジュウタクキキン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</si>
  <si>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</si>
  <si>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</si>
  <si>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</si>
  <si>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</si>
  <si>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</si>
  <si>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</si>
  <si>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</si>
  <si>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</si>
  <si>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及び将来負担比率は、類似団体と比較して高い水準にある。起債残高は減少傾向にあるものの、今後は施設の老朽化に伴う更新対応のための地方債発行などが見込まれる状況もあることから、引き続き地方債発行額と元利償還額のバランスを注視し、ストックとフローの両面から将来負担を捉えた財政運営に努めていく必要がある。</t>
    <phoneticPr fontId="5"/>
  </si>
  <si>
    <t>実質公債費比率</t>
    <phoneticPr fontId="5"/>
  </si>
  <si>
    <t>有形固定資産の形成に係る将来世代の負担の比重は、有形固定資産における将来の償還が必要な地方債による形成割合を算出することで把握することができます。
現世代と将来世代の比率は、純資産比率から62.9％に推移しています。
社会資本等形成の将来負担比率は38.3％であり、昨年より増加していますが、占冠村では有形固定資産の取得に関して将来世代への先送りの割合が若干高くなっている傾向にあり、今後も、老朽化解消のため、施設の更新を行っていくことになり、財源として地方債を活用することから、将来負担比率については上昇することが見込まれます。</t>
    <rPh sb="137" eb="139">
      <t>ゾウカ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</si>
</sst>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A9DA5266-8B34-4857-A099-EDBD48C62F36}"/>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332350</c:v>
                </c:pt>
                <c:pt idx="1">
                  <c:v>362690</c:v>
                </c:pt>
                <c:pt idx="2">
                  <c:v>296093</c:v>
                </c:pt>
                <c:pt idx="3">
                  <c:v>308655</c:v>
                </c:pt>
                <c:pt idx="4">
                  <c:v>325476</c:v>
                </c:pt>
              </c:numCache>
            </c:numRef>
          </c:val>
          <c:smooth val="0"/>
          <c:extLst>
            <c:ext xmlns:c16="http://schemas.microsoft.com/office/drawing/2014/chart" uri="{C3380CC4-5D6E-409C-BE32-E72D297353CC}">
              <c16:uniqueId val="{00000000-DBC7-453B-BC97-AAFFCC3D591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275252</c:v>
                </c:pt>
                <c:pt idx="1">
                  <c:v>555364</c:v>
                </c:pt>
                <c:pt idx="2">
                  <c:v>370123</c:v>
                </c:pt>
                <c:pt idx="3">
                  <c:v>258009</c:v>
                </c:pt>
                <c:pt idx="4">
                  <c:v>318653</c:v>
                </c:pt>
              </c:numCache>
            </c:numRef>
          </c:val>
          <c:smooth val="0"/>
          <c:extLst>
            <c:ext xmlns:c16="http://schemas.microsoft.com/office/drawing/2014/chart" uri="{C3380CC4-5D6E-409C-BE32-E72D297353CC}">
              <c16:uniqueId val="{00000001-DBC7-453B-BC97-AAFFCC3D591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3.11</c:v>
                </c:pt>
                <c:pt idx="1">
                  <c:v>3.33</c:v>
                </c:pt>
                <c:pt idx="2">
                  <c:v>2.92</c:v>
                </c:pt>
                <c:pt idx="3">
                  <c:v>4.66</c:v>
                </c:pt>
                <c:pt idx="4">
                  <c:v>2.99</c:v>
                </c:pt>
              </c:numCache>
            </c:numRef>
          </c:val>
          <c:extLst>
            <c:ext xmlns:c16="http://schemas.microsoft.com/office/drawing/2014/chart" uri="{C3380CC4-5D6E-409C-BE32-E72D297353CC}">
              <c16:uniqueId val="{00000000-B227-4800-837E-116EE64943F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17.899999999999999</c:v>
                </c:pt>
                <c:pt idx="1">
                  <c:v>17.13</c:v>
                </c:pt>
                <c:pt idx="2">
                  <c:v>16.59</c:v>
                </c:pt>
                <c:pt idx="3">
                  <c:v>12.4</c:v>
                </c:pt>
                <c:pt idx="4">
                  <c:v>12.38</c:v>
                </c:pt>
              </c:numCache>
            </c:numRef>
          </c:val>
          <c:extLst>
            <c:ext xmlns:c16="http://schemas.microsoft.com/office/drawing/2014/chart" uri="{C3380CC4-5D6E-409C-BE32-E72D297353CC}">
              <c16:uniqueId val="{00000001-B227-4800-837E-116EE64943F9}"/>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-7.17</c:v>
                </c:pt>
                <c:pt idx="1">
                  <c:v>1.1200000000000001</c:v>
                </c:pt>
                <c:pt idx="2">
                  <c:v>-1.31</c:v>
                </c:pt>
                <c:pt idx="3">
                  <c:v>-2.2200000000000002</c:v>
                </c:pt>
                <c:pt idx="4">
                  <c:v>-1.21</c:v>
                </c:pt>
              </c:numCache>
            </c:numRef>
          </c:val>
          <c:smooth val="0"/>
          <c:extLst>
            <c:ext xmlns:c16="http://schemas.microsoft.com/office/drawing/2014/chart" uri="{C3380CC4-5D6E-409C-BE32-E72D297353CC}">
              <c16:uniqueId val="{00000002-B227-4800-837E-116EE64943F9}"/>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0.2</c:v>
                </c:pt>
                <c:pt idx="2">
                  <c:v>#N/A</c:v>
                </c:pt>
                <c:pt idx="3">
                  <c:v>0.19</c:v>
                </c:pt>
                <c:pt idx="4">
                  <c:v>#N/A</c:v>
                </c:pt>
                <c:pt idx="5">
                  <c:v>0.17</c:v>
                </c:pt>
                <c:pt idx="6">
                  <c:v>#N/A</c:v>
                </c:pt>
                <c:pt idx="7">
                  <c:v>2.42</c:v>
                </c:pt>
                <c:pt idx="8">
                  <c:v>0</c:v>
                </c:pt>
                <c:pt idx="9">
                  <c:v>0</c:v>
                </c:pt>
              </c:numCache>
            </c:numRef>
          </c:val>
          <c:extLst>
            <c:ext xmlns:c16="http://schemas.microsoft.com/office/drawing/2014/chart" uri="{C3380CC4-5D6E-409C-BE32-E72D297353CC}">
              <c16:uniqueId val="{00000000-4972-4A6E-9B87-FEC47903786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972-4A6E-9B87-FEC479037863}"/>
            </c:ext>
          </c:extLst>
        </c:ser>
        <c:ser>
          <c:idx val="2"/>
          <c:order val="2"/>
          <c:tx>
            <c:strRef>
              <c:f>データシート!$A$29</c:f>
              <c:strCache>
                <c:ptCount val="1"/>
                <c:pt idx="0">
                  <c:v>後期高齢者医療事業特別会計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0.01</c:v>
                </c:pt>
                <c:pt idx="2">
                  <c:v>#N/A</c:v>
                </c:pt>
                <c:pt idx="3">
                  <c:v>0.02</c:v>
                </c:pt>
                <c:pt idx="4">
                  <c:v>#N/A</c:v>
                </c:pt>
                <c:pt idx="5">
                  <c:v>0.02</c:v>
                </c:pt>
                <c:pt idx="6">
                  <c:v>#N/A</c:v>
                </c:pt>
                <c:pt idx="7">
                  <c:v>0.03</c:v>
                </c:pt>
                <c:pt idx="8">
                  <c:v>#N/A</c:v>
                </c:pt>
                <c:pt idx="9">
                  <c:v>0.02</c:v>
                </c:pt>
              </c:numCache>
            </c:numRef>
          </c:val>
          <c:extLst>
            <c:ext xmlns:c16="http://schemas.microsoft.com/office/drawing/2014/chart" uri="{C3380CC4-5D6E-409C-BE32-E72D297353CC}">
              <c16:uniqueId val="{00000002-4972-4A6E-9B87-FEC479037863}"/>
            </c:ext>
          </c:extLst>
        </c:ser>
        <c:ser>
          <c:idx val="3"/>
          <c:order val="3"/>
          <c:tx>
            <c:strRef>
              <c:f>データシート!$A$30</c:f>
              <c:strCache>
                <c:ptCount val="1"/>
                <c:pt idx="0">
                  <c:v>占冠村歯科診療所事業特別会計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0.03</c:v>
                </c:pt>
                <c:pt idx="2">
                  <c:v>#N/A</c:v>
                </c:pt>
                <c:pt idx="3">
                  <c:v>0.06</c:v>
                </c:pt>
                <c:pt idx="4">
                  <c:v>#N/A</c:v>
                </c:pt>
                <c:pt idx="5">
                  <c:v>0.06</c:v>
                </c:pt>
                <c:pt idx="6">
                  <c:v>#N/A</c:v>
                </c:pt>
                <c:pt idx="7">
                  <c:v>0.04</c:v>
                </c:pt>
                <c:pt idx="8">
                  <c:v>#N/A</c:v>
                </c:pt>
                <c:pt idx="9">
                  <c:v>0.03</c:v>
                </c:pt>
              </c:numCache>
            </c:numRef>
          </c:val>
          <c:extLst>
            <c:ext xmlns:c16="http://schemas.microsoft.com/office/drawing/2014/chart" uri="{C3380CC4-5D6E-409C-BE32-E72D297353CC}">
              <c16:uniqueId val="{00000003-4972-4A6E-9B87-FEC479037863}"/>
            </c:ext>
          </c:extLst>
        </c:ser>
        <c:ser>
          <c:idx val="4"/>
          <c:order val="4"/>
          <c:tx>
            <c:strRef>
              <c:f>データシート!$A$31</c:f>
              <c:strCache>
                <c:ptCount val="1"/>
                <c:pt idx="0">
                  <c:v>国民健康保険事業特別会計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0.18</c:v>
                </c:pt>
                <c:pt idx="2">
                  <c:v>#N/A</c:v>
                </c:pt>
                <c:pt idx="3">
                  <c:v>0.15</c:v>
                </c:pt>
                <c:pt idx="4">
                  <c:v>#N/A</c:v>
                </c:pt>
                <c:pt idx="5">
                  <c:v>0.19</c:v>
                </c:pt>
                <c:pt idx="6">
                  <c:v>#N/A</c:v>
                </c:pt>
                <c:pt idx="7">
                  <c:v>0.15</c:v>
                </c:pt>
                <c:pt idx="8">
                  <c:v>#N/A</c:v>
                </c:pt>
                <c:pt idx="9">
                  <c:v>0.14000000000000001</c:v>
                </c:pt>
              </c:numCache>
            </c:numRef>
          </c:val>
          <c:extLst>
            <c:ext xmlns:c16="http://schemas.microsoft.com/office/drawing/2014/chart" uri="{C3380CC4-5D6E-409C-BE32-E72D297353CC}">
              <c16:uniqueId val="{00000004-4972-4A6E-9B87-FEC479037863}"/>
            </c:ext>
          </c:extLst>
        </c:ser>
        <c:ser>
          <c:idx val="5"/>
          <c:order val="5"/>
          <c:tx>
            <c:strRef>
              <c:f>データシート!$A$32</c:f>
              <c:strCache>
                <c:ptCount val="1"/>
                <c:pt idx="0">
                  <c:v>村立診療所特別会計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0.24</c:v>
                </c:pt>
                <c:pt idx="2">
                  <c:v>#N/A</c:v>
                </c:pt>
                <c:pt idx="3">
                  <c:v>0.21</c:v>
                </c:pt>
                <c:pt idx="4">
                  <c:v>#N/A</c:v>
                </c:pt>
                <c:pt idx="5">
                  <c:v>0.16</c:v>
                </c:pt>
                <c:pt idx="6">
                  <c:v>#N/A</c:v>
                </c:pt>
                <c:pt idx="7">
                  <c:v>0.22</c:v>
                </c:pt>
                <c:pt idx="8">
                  <c:v>#N/A</c:v>
                </c:pt>
                <c:pt idx="9">
                  <c:v>0.21</c:v>
                </c:pt>
              </c:numCache>
            </c:numRef>
          </c:val>
          <c:extLst>
            <c:ext xmlns:c16="http://schemas.microsoft.com/office/drawing/2014/chart" uri="{C3380CC4-5D6E-409C-BE32-E72D297353CC}">
              <c16:uniqueId val="{00000005-4972-4A6E-9B87-FEC479037863}"/>
            </c:ext>
          </c:extLst>
        </c:ser>
        <c:ser>
          <c:idx val="6"/>
          <c:order val="6"/>
          <c:tx>
            <c:strRef>
              <c:f>データシート!$A$33</c:f>
              <c:strCache>
                <c:ptCount val="1"/>
                <c:pt idx="0">
                  <c:v>公共下水道事業会計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0.38</c:v>
                </c:pt>
              </c:numCache>
            </c:numRef>
          </c:val>
          <c:extLst>
            <c:ext xmlns:c16="http://schemas.microsoft.com/office/drawing/2014/chart" uri="{C3380CC4-5D6E-409C-BE32-E72D297353CC}">
              <c16:uniqueId val="{00000006-4972-4A6E-9B87-FEC479037863}"/>
            </c:ext>
          </c:extLst>
        </c:ser>
        <c:ser>
          <c:idx val="7"/>
          <c:order val="7"/>
          <c:tx>
            <c:strRef>
              <c:f>データシート!$A$34</c:f>
              <c:strCache>
                <c:ptCount val="1"/>
                <c:pt idx="0">
                  <c:v>簡易水道事業会計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0.72</c:v>
                </c:pt>
              </c:numCache>
            </c:numRef>
          </c:val>
          <c:extLst>
            <c:ext xmlns:c16="http://schemas.microsoft.com/office/drawing/2014/chart" uri="{C3380CC4-5D6E-409C-BE32-E72D297353CC}">
              <c16:uniqueId val="{00000007-4972-4A6E-9B87-FEC479037863}"/>
            </c:ext>
          </c:extLst>
        </c:ser>
        <c:ser>
          <c:idx val="8"/>
          <c:order val="8"/>
          <c:tx>
            <c:strRef>
              <c:f>データシート!$A$35</c:f>
              <c:strCache>
                <c:ptCount val="1"/>
                <c:pt idx="0">
                  <c:v>介護保険事業特別会計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0.3</c:v>
                </c:pt>
                <c:pt idx="2">
                  <c:v>#N/A</c:v>
                </c:pt>
                <c:pt idx="3">
                  <c:v>0.4</c:v>
                </c:pt>
                <c:pt idx="4">
                  <c:v>#N/A</c:v>
                </c:pt>
                <c:pt idx="5">
                  <c:v>0.63</c:v>
                </c:pt>
                <c:pt idx="6">
                  <c:v>#N/A</c:v>
                </c:pt>
                <c:pt idx="7">
                  <c:v>1.19</c:v>
                </c:pt>
                <c:pt idx="8">
                  <c:v>#N/A</c:v>
                </c:pt>
                <c:pt idx="9">
                  <c:v>1.1299999999999999</c:v>
                </c:pt>
              </c:numCache>
            </c:numRef>
          </c:val>
          <c:extLst>
            <c:ext xmlns:c16="http://schemas.microsoft.com/office/drawing/2014/chart" uri="{C3380CC4-5D6E-409C-BE32-E72D297353CC}">
              <c16:uniqueId val="{00000008-4972-4A6E-9B87-FEC479037863}"/>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2.83</c:v>
                </c:pt>
                <c:pt idx="2">
                  <c:v>#N/A</c:v>
                </c:pt>
                <c:pt idx="3">
                  <c:v>3.05</c:v>
                </c:pt>
                <c:pt idx="4">
                  <c:v>#N/A</c:v>
                </c:pt>
                <c:pt idx="5">
                  <c:v>2.69</c:v>
                </c:pt>
                <c:pt idx="6">
                  <c:v>#N/A</c:v>
                </c:pt>
                <c:pt idx="7">
                  <c:v>4.3899999999999997</c:v>
                </c:pt>
                <c:pt idx="8">
                  <c:v>#N/A</c:v>
                </c:pt>
                <c:pt idx="9">
                  <c:v>2.73</c:v>
                </c:pt>
              </c:numCache>
            </c:numRef>
          </c:val>
          <c:extLst>
            <c:ext xmlns:c16="http://schemas.microsoft.com/office/drawing/2014/chart" uri="{C3380CC4-5D6E-409C-BE32-E72D297353CC}">
              <c16:uniqueId val="{00000009-4972-4A6E-9B87-FEC479037863}"/>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293</c:v>
                </c:pt>
                <c:pt idx="5">
                  <c:v>290</c:v>
                </c:pt>
                <c:pt idx="8">
                  <c:v>286</c:v>
                </c:pt>
                <c:pt idx="11">
                  <c:v>265</c:v>
                </c:pt>
                <c:pt idx="14">
                  <c:v>256</c:v>
                </c:pt>
              </c:numCache>
            </c:numRef>
          </c:val>
          <c:extLst>
            <c:ext xmlns:c16="http://schemas.microsoft.com/office/drawing/2014/chart" uri="{C3380CC4-5D6E-409C-BE32-E72D297353CC}">
              <c16:uniqueId val="{00000000-06E1-4A7B-B93B-85306782998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1</c:v>
                </c:pt>
                <c:pt idx="9">
                  <c:v>0</c:v>
                </c:pt>
                <c:pt idx="12">
                  <c:v>0</c:v>
                </c:pt>
              </c:numCache>
            </c:numRef>
          </c:val>
          <c:extLst>
            <c:ext xmlns:c16="http://schemas.microsoft.com/office/drawing/2014/chart" uri="{C3380CC4-5D6E-409C-BE32-E72D297353CC}">
              <c16:uniqueId val="{00000001-06E1-4A7B-B93B-85306782998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06E1-4A7B-B93B-85306782998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16</c:v>
                </c:pt>
                <c:pt idx="3">
                  <c:v>15</c:v>
                </c:pt>
                <c:pt idx="6">
                  <c:v>14</c:v>
                </c:pt>
                <c:pt idx="9">
                  <c:v>14</c:v>
                </c:pt>
                <c:pt idx="12">
                  <c:v>14</c:v>
                </c:pt>
              </c:numCache>
            </c:numRef>
          </c:val>
          <c:extLst>
            <c:ext xmlns:c16="http://schemas.microsoft.com/office/drawing/2014/chart" uri="{C3380CC4-5D6E-409C-BE32-E72D297353CC}">
              <c16:uniqueId val="{00000003-06E1-4A7B-B93B-85306782998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57</c:v>
                </c:pt>
                <c:pt idx="3">
                  <c:v>59</c:v>
                </c:pt>
                <c:pt idx="6">
                  <c:v>61</c:v>
                </c:pt>
                <c:pt idx="9">
                  <c:v>69</c:v>
                </c:pt>
                <c:pt idx="12">
                  <c:v>74</c:v>
                </c:pt>
              </c:numCache>
            </c:numRef>
          </c:val>
          <c:extLst>
            <c:ext xmlns:c16="http://schemas.microsoft.com/office/drawing/2014/chart" uri="{C3380CC4-5D6E-409C-BE32-E72D297353CC}">
              <c16:uniqueId val="{00000004-06E1-4A7B-B93B-85306782998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6E1-4A7B-B93B-85306782998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6E1-4A7B-B93B-85306782998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338</c:v>
                </c:pt>
                <c:pt idx="3">
                  <c:v>310</c:v>
                </c:pt>
                <c:pt idx="6">
                  <c:v>311</c:v>
                </c:pt>
                <c:pt idx="9">
                  <c:v>317</c:v>
                </c:pt>
                <c:pt idx="12">
                  <c:v>268</c:v>
                </c:pt>
              </c:numCache>
            </c:numRef>
          </c:val>
          <c:extLst>
            <c:ext xmlns:c16="http://schemas.microsoft.com/office/drawing/2014/chart" uri="{C3380CC4-5D6E-409C-BE32-E72D297353CC}">
              <c16:uniqueId val="{00000007-06E1-4A7B-B93B-85306782998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118</c:v>
                </c:pt>
                <c:pt idx="2">
                  <c:v>#N/A</c:v>
                </c:pt>
                <c:pt idx="3">
                  <c:v>#N/A</c:v>
                </c:pt>
                <c:pt idx="4">
                  <c:v>94</c:v>
                </c:pt>
                <c:pt idx="5">
                  <c:v>#N/A</c:v>
                </c:pt>
                <c:pt idx="6">
                  <c:v>#N/A</c:v>
                </c:pt>
                <c:pt idx="7">
                  <c:v>101</c:v>
                </c:pt>
                <c:pt idx="8">
                  <c:v>#N/A</c:v>
                </c:pt>
                <c:pt idx="9">
                  <c:v>#N/A</c:v>
                </c:pt>
                <c:pt idx="10">
                  <c:v>135</c:v>
                </c:pt>
                <c:pt idx="11">
                  <c:v>#N/A</c:v>
                </c:pt>
                <c:pt idx="12">
                  <c:v>#N/A</c:v>
                </c:pt>
                <c:pt idx="13">
                  <c:v>100</c:v>
                </c:pt>
                <c:pt idx="14">
                  <c:v>#N/A</c:v>
                </c:pt>
              </c:numCache>
            </c:numRef>
          </c:val>
          <c:smooth val="0"/>
          <c:extLst>
            <c:ext xmlns:c16="http://schemas.microsoft.com/office/drawing/2014/chart" uri="{C3380CC4-5D6E-409C-BE32-E72D297353CC}">
              <c16:uniqueId val="{00000008-06E1-4A7B-B93B-85306782998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2399</c:v>
                </c:pt>
                <c:pt idx="5">
                  <c:v>2490</c:v>
                </c:pt>
                <c:pt idx="8">
                  <c:v>2331</c:v>
                </c:pt>
                <c:pt idx="11">
                  <c:v>2181</c:v>
                </c:pt>
                <c:pt idx="14">
                  <c:v>2055</c:v>
                </c:pt>
              </c:numCache>
            </c:numRef>
          </c:val>
          <c:extLst>
            <c:ext xmlns:c16="http://schemas.microsoft.com/office/drawing/2014/chart" uri="{C3380CC4-5D6E-409C-BE32-E72D297353CC}">
              <c16:uniqueId val="{00000000-3EF2-42DA-867C-4804C4FA2EA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133</c:v>
                </c:pt>
                <c:pt idx="5">
                  <c:v>0</c:v>
                </c:pt>
                <c:pt idx="8">
                  <c:v>0</c:v>
                </c:pt>
                <c:pt idx="11">
                  <c:v>0</c:v>
                </c:pt>
                <c:pt idx="14">
                  <c:v>0</c:v>
                </c:pt>
              </c:numCache>
            </c:numRef>
          </c:val>
          <c:extLst>
            <c:ext xmlns:c16="http://schemas.microsoft.com/office/drawing/2014/chart" uri="{C3380CC4-5D6E-409C-BE32-E72D297353CC}">
              <c16:uniqueId val="{00000001-3EF2-42DA-867C-4804C4FA2EA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798</c:v>
                </c:pt>
                <c:pt idx="5">
                  <c:v>883</c:v>
                </c:pt>
                <c:pt idx="8">
                  <c:v>814</c:v>
                </c:pt>
                <c:pt idx="11">
                  <c:v>813</c:v>
                </c:pt>
                <c:pt idx="14">
                  <c:v>768</c:v>
                </c:pt>
              </c:numCache>
            </c:numRef>
          </c:val>
          <c:extLst>
            <c:ext xmlns:c16="http://schemas.microsoft.com/office/drawing/2014/chart" uri="{C3380CC4-5D6E-409C-BE32-E72D297353CC}">
              <c16:uniqueId val="{00000002-3EF2-42DA-867C-4804C4FA2EA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EF2-42DA-867C-4804C4FA2EA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EF2-42DA-867C-4804C4FA2EA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EF2-42DA-867C-4804C4FA2EA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470</c:v>
                </c:pt>
                <c:pt idx="3">
                  <c:v>454</c:v>
                </c:pt>
                <c:pt idx="6">
                  <c:v>455</c:v>
                </c:pt>
                <c:pt idx="9">
                  <c:v>445</c:v>
                </c:pt>
                <c:pt idx="12">
                  <c:v>453</c:v>
                </c:pt>
              </c:numCache>
            </c:numRef>
          </c:val>
          <c:extLst>
            <c:ext xmlns:c16="http://schemas.microsoft.com/office/drawing/2014/chart" uri="{C3380CC4-5D6E-409C-BE32-E72D297353CC}">
              <c16:uniqueId val="{00000006-3EF2-42DA-867C-4804C4FA2EA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72</c:v>
                </c:pt>
                <c:pt idx="3">
                  <c:v>55</c:v>
                </c:pt>
                <c:pt idx="6">
                  <c:v>38</c:v>
                </c:pt>
                <c:pt idx="9">
                  <c:v>22</c:v>
                </c:pt>
                <c:pt idx="12">
                  <c:v>8</c:v>
                </c:pt>
              </c:numCache>
            </c:numRef>
          </c:val>
          <c:extLst>
            <c:ext xmlns:c16="http://schemas.microsoft.com/office/drawing/2014/chart" uri="{C3380CC4-5D6E-409C-BE32-E72D297353CC}">
              <c16:uniqueId val="{00000007-3EF2-42DA-867C-4804C4FA2EA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534</c:v>
                </c:pt>
                <c:pt idx="3">
                  <c:v>513</c:v>
                </c:pt>
                <c:pt idx="6">
                  <c:v>484</c:v>
                </c:pt>
                <c:pt idx="9">
                  <c:v>451</c:v>
                </c:pt>
                <c:pt idx="12">
                  <c:v>431</c:v>
                </c:pt>
              </c:numCache>
            </c:numRef>
          </c:val>
          <c:extLst>
            <c:ext xmlns:c16="http://schemas.microsoft.com/office/drawing/2014/chart" uri="{C3380CC4-5D6E-409C-BE32-E72D297353CC}">
              <c16:uniqueId val="{00000008-3EF2-42DA-867C-4804C4FA2EA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3EF2-42DA-867C-4804C4FA2EA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2973</c:v>
                </c:pt>
                <c:pt idx="3">
                  <c:v>3000</c:v>
                </c:pt>
                <c:pt idx="6">
                  <c:v>2829</c:v>
                </c:pt>
                <c:pt idx="9">
                  <c:v>2639</c:v>
                </c:pt>
                <c:pt idx="12">
                  <c:v>2546</c:v>
                </c:pt>
              </c:numCache>
            </c:numRef>
          </c:val>
          <c:extLst>
            <c:ext xmlns:c16="http://schemas.microsoft.com/office/drawing/2014/chart" uri="{C3380CC4-5D6E-409C-BE32-E72D297353CC}">
              <c16:uniqueId val="{0000000A-3EF2-42DA-867C-4804C4FA2EA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719</c:v>
                </c:pt>
                <c:pt idx="2">
                  <c:v>#N/A</c:v>
                </c:pt>
                <c:pt idx="3">
                  <c:v>#N/A</c:v>
                </c:pt>
                <c:pt idx="4">
                  <c:v>649</c:v>
                </c:pt>
                <c:pt idx="5">
                  <c:v>#N/A</c:v>
                </c:pt>
                <c:pt idx="6">
                  <c:v>#N/A</c:v>
                </c:pt>
                <c:pt idx="7">
                  <c:v>661</c:v>
                </c:pt>
                <c:pt idx="8">
                  <c:v>#N/A</c:v>
                </c:pt>
                <c:pt idx="9">
                  <c:v>#N/A</c:v>
                </c:pt>
                <c:pt idx="10">
                  <c:v>562</c:v>
                </c:pt>
                <c:pt idx="11">
                  <c:v>#N/A</c:v>
                </c:pt>
                <c:pt idx="12">
                  <c:v>#N/A</c:v>
                </c:pt>
                <c:pt idx="13">
                  <c:v>615</c:v>
                </c:pt>
                <c:pt idx="14">
                  <c:v>#N/A</c:v>
                </c:pt>
              </c:numCache>
            </c:numRef>
          </c:val>
          <c:smooth val="0"/>
          <c:extLst>
            <c:ext xmlns:c16="http://schemas.microsoft.com/office/drawing/2014/chart" uri="{C3380CC4-5D6E-409C-BE32-E72D297353CC}">
              <c16:uniqueId val="{0000000B-3EF2-42DA-867C-4804C4FA2EA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297</c:v>
                </c:pt>
                <c:pt idx="1">
                  <c:v>224</c:v>
                </c:pt>
                <c:pt idx="2">
                  <c:v>230</c:v>
                </c:pt>
              </c:numCache>
            </c:numRef>
          </c:val>
          <c:extLst>
            <c:ext xmlns:c16="http://schemas.microsoft.com/office/drawing/2014/chart" uri="{C3380CC4-5D6E-409C-BE32-E72D297353CC}">
              <c16:uniqueId val="{00000000-8E6A-4DCD-8CD8-57EF5A514D8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208</c:v>
                </c:pt>
                <c:pt idx="1">
                  <c:v>208</c:v>
                </c:pt>
                <c:pt idx="2">
                  <c:v>161</c:v>
                </c:pt>
              </c:numCache>
            </c:numRef>
          </c:val>
          <c:extLst>
            <c:ext xmlns:c16="http://schemas.microsoft.com/office/drawing/2014/chart" uri="{C3380CC4-5D6E-409C-BE32-E72D297353CC}">
              <c16:uniqueId val="{00000001-8E6A-4DCD-8CD8-57EF5A514D8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311</c:v>
                </c:pt>
                <c:pt idx="1">
                  <c:v>380</c:v>
                </c:pt>
                <c:pt idx="2">
                  <c:v>376</c:v>
                </c:pt>
              </c:numCache>
            </c:numRef>
          </c:val>
          <c:extLst>
            <c:ext xmlns:c16="http://schemas.microsoft.com/office/drawing/2014/chart" uri="{C3380CC4-5D6E-409C-BE32-E72D297353CC}">
              <c16:uniqueId val="{00000002-8E6A-4DCD-8CD8-57EF5A514D8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{AEBF7A01-DF24-46A2-9834-6F130BF0F74F}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E2F0-40A6-A33B-54048099720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{8116AA62-CBA7-4C52-A99D-8E1CC23F6CC9}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2F0-40A6-A33B-54048099720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{DD87FA01-0DB9-44A9-88CC-C8FDB0398792}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2F0-40A6-A33B-54048099720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{5C801EFF-2B52-4A11-AD93-A6A30CD20BAF}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2F0-40A6-A33B-54048099720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{625D9256-02B9-4DB4-BDEE-0D159616291A}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2F0-40A6-A33B-54048099720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{BE50554E-2397-4F74-A775-1105C142F6AE}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E2F0-40A6-A33B-54048099720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{E83DCF37-99A1-4EF5-AB76-F0C977479535}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E2F0-40A6-A33B-54048099720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{EB261686-996F-43CA-A0CA-AC7555619D31}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E2F0-40A6-A33B-54048099720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{AF887A9A-22D1-442D-80F8-141815203118}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E2F0-40A6-A33B-54048099720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69.3</c:v>
                </c:pt>
                <c:pt idx="8">
                  <c:v>71.900000000000006</c:v>
                </c:pt>
                <c:pt idx="16">
                  <c:v>62.5</c:v>
                </c:pt>
                <c:pt idx="24">
                  <c:v>61.2</c:v>
                </c:pt>
                <c:pt idx="32">
                  <c:v>62.9</c:v>
                </c:pt>
              </c:numCache>
            </c:numRef>
          </c:xVal>
          <c:yVal>
            <c:numRef>
              <c:f>公会計指標分析・財政指標組合せ分析表!$BP$51:$DC$51</c:f>
              <c:numCache>
                <c:formatCode>#,##0.0;"▲ "#,##0.0</c:formatCode>
                <c:ptCount val="40"/>
                <c:pt idx="0">
                  <c:v>52</c:v>
                </c:pt>
                <c:pt idx="8">
                  <c:v>42.4</c:v>
                </c:pt>
                <c:pt idx="16">
                  <c:v>44</c:v>
                </c:pt>
                <c:pt idx="24">
                  <c:v>36.4</c:v>
                </c:pt>
                <c:pt idx="32">
                  <c:v>38.299999999999997</c:v>
                </c:pt>
              </c:numCache>
            </c:numRef>
          </c:yVal>
          <c:smooth val="0"/>
          <c:extLst>
            <c:ext xmlns:c16="http://schemas.microsoft.com/office/drawing/2014/chart" uri="{C3380CC4-5D6E-409C-BE32-E72D297353CC}">
              <c16:uniqueId val="{00000009-E2F0-40A6-A33B-54048099720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3.553142718353014E-2"/>
                  <c:y val="-8.436376915537834E-2"/>
                </c:manualLayout>
              </c:layout>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{0287505E-F10B-4864-AF26-6E8B32858C50}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E2F0-40A6-A33B-54048099720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{3BA9E2C8-8AC8-4E5C-850E-D36F5C35EDC4}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2F0-40A6-A33B-54048099720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{0299E026-710F-4BA1-826A-6A58C634C4F3}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2F0-40A6-A33B-54048099720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{040B4CDD-DFBB-44E6-BC61-001BC470CCAE}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2F0-40A6-A33B-54048099720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{96076E33-5F64-41F4-BF1E-4A611FE690BD}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2F0-40A6-A33B-54048099720B}"/>
                </c:ext>
              </c:extLst>
            </c:dLbl>
            <c:dLbl>
              <c:idx val="8"/>
              <c:layout>
                <c:manualLayout>
                  <c:x val="-2.8500074116938317E-2"/>
                  <c:y val="-6.4739042105865174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{2DAB4231-D7B7-4201-B271-9A2C0A44AE7F}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E2F0-40A6-A33B-54048099720B}"/>
                </c:ext>
              </c:extLst>
            </c:dLbl>
            <c:dLbl>
              <c:idx val="16"/>
              <c:layout>
                <c:manualLayout>
                  <c:x val="-3.2015750650234161E-2"/>
                  <c:y val="-1.9126871045170798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{8E3916CE-CFF9-44DD-AD1B-8EA7B33BE2CE}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E2F0-40A6-A33B-54048099720B}"/>
                </c:ext>
              </c:extLst>
            </c:dLbl>
            <c:dLbl>
              <c:idx val="24"/>
              <c:layout>
                <c:manualLayout>
                  <c:x val="-3.2015750650234161E-2"/>
                  <c:y val="-9.7357402353262137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{5D157EB3-D254-4723-8DDF-0B5C152CAD85}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E2F0-40A6-A33B-54048099720B}"/>
                </c:ext>
              </c:extLst>
            </c:dLbl>
            <c:dLbl>
              <c:idx val="32"/>
              <c:layout>
                <c:manualLayout>
                  <c:x val="-3.2015750650234161E-2"/>
                  <c:y val="-5.8107948254235882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{5BE247FB-6E17-44AD-A511-332F005A76EC}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E2F0-40A6-A33B-54048099720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61.5</c:v>
                </c:pt>
                <c:pt idx="8">
                  <c:v>60.8</c:v>
                </c:pt>
                <c:pt idx="16">
                  <c:v>62.2</c:v>
                </c:pt>
                <c:pt idx="24">
                  <c:v>62.6</c:v>
                </c:pt>
                <c:pt idx="32">
                  <c:v>62.9</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E2F0-40A6-A33B-54048099720B}"/>
            </c:ext>
          </c:extLst>
        </c:ser>
        <c:dLbls>
          <c:showLegendKey val="0"/>
          <c:showVal val="1"/>
          <c:showCatName val="0"/>
          <c:showSerName val="0"/>
          <c:showPercent val="0"/>
          <c:showBubbleSize val="0"/>
        </c:dLbls>
        <c:axId val="46179840"/>
        <c:axId val="46181760"/>
      </c:scatterChart>
      <c:valAx>
        <c:axId val="46179840"/>
        <c:scaling>
          <c:orientation val="maxMin"/>
          <c:max val="8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{B8EDEE47-3F16-4D32-ACDA-09821F82E366}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F16-4BD3-A03E-EC575C2EB3B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{915043FE-6EE1-4E82-BAC9-B64D5AD2BFF9}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F16-4BD3-A03E-EC575C2EB3B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{95D4B83D-6BEF-4562-A218-7DAA587982E6}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F16-4BD3-A03E-EC575C2EB3B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{B4EA0836-EF46-4F48-B33F-9CC1EBEC502D}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F16-4BD3-A03E-EC575C2EB3B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{9D5E1FEB-5E3D-463F-B556-5ABA70786D29}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F16-4BD3-A03E-EC575C2EB3B3}"/>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{58531408-8EBB-4ABC-AEF0-63E14F54CEC8}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F16-4BD3-A03E-EC575C2EB3B3}"/>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{96292566-EAE4-441A-BCDB-6C938FD48C09}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F16-4BD3-A03E-EC575C2EB3B3}"/>
                </c:ext>
              </c:extLst>
            </c:dLbl>
            <c:dLbl>
              <c:idx val="24"/>
              <c:layout>
                <c:manualLayout>
                  <c:x val="-4.4905057365901106E-2"/>
                  <c:y val="-7.2085071172341877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{07DD58A3-62DF-497B-9AFB-A650F1D05E6A}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F16-4BD3-A03E-EC575C2EB3B3}"/>
                </c:ext>
              </c:extLst>
            </c:dLbl>
            <c:dLbl>
              <c:idx val="32"/>
              <c:layout>
                <c:manualLayout>
                  <c:x val="-1.8235628084249993E-2"/>
                  <c:y val="-5.274822300324617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{A77CAC01-CFFB-4D5C-A74C-0CE9342BD9D2}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F16-4BD3-A03E-EC575C2EB3B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8.6</c:v>
                </c:pt>
                <c:pt idx="8">
                  <c:v>7.8</c:v>
                </c:pt>
                <c:pt idx="16">
                  <c:v>7.1</c:v>
                </c:pt>
                <c:pt idx="24">
                  <c:v>7.2</c:v>
                </c:pt>
                <c:pt idx="32">
                  <c:v>7.2</c:v>
                </c:pt>
              </c:numCache>
            </c:numRef>
          </c:xVal>
          <c:yVal>
            <c:numRef>
              <c:f>公会計指標分析・財政指標組合せ分析表!$BP$73:$DC$73</c:f>
              <c:numCache>
                <c:formatCode>#,##0.0;"▲ "#,##0.0</c:formatCode>
                <c:ptCount val="40"/>
                <c:pt idx="0">
                  <c:v>52</c:v>
                </c:pt>
                <c:pt idx="8">
                  <c:v>42.4</c:v>
                </c:pt>
                <c:pt idx="16">
                  <c:v>44</c:v>
                </c:pt>
                <c:pt idx="24">
                  <c:v>36.4</c:v>
                </c:pt>
                <c:pt idx="32">
                  <c:v>38.299999999999997</c:v>
                </c:pt>
              </c:numCache>
            </c:numRef>
          </c:yVal>
          <c:smooth val="0"/>
          <c:extLst>
            <c:ext xmlns:c16="http://schemas.microsoft.com/office/drawing/2014/chart" uri="{C3380CC4-5D6E-409C-BE32-E72D297353CC}">
              <c16:uniqueId val="{00000009-EF16-4BD3-A03E-EC575C2EB3B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{DD252853-2B2E-47B4-9896-17D49544AA0F}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F16-4BD3-A03E-EC575C2EB3B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{D832B9EE-76C4-445F-86BF-BCE0DA564782}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F16-4BD3-A03E-EC575C2EB3B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{0FF09565-6639-4631-BB7D-214D2E2774FC}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F16-4BD3-A03E-EC575C2EB3B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{3396AE54-55C5-47D2-8DD4-CAFA0BC701B7}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F16-4BD3-A03E-EC575C2EB3B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{09588728-CF19-4C93-AC62-83C7DA2851E0}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F16-4BD3-A03E-EC575C2EB3B3}"/>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{0531C0BE-F1EA-4B44-B214-A845177388F8}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F16-4BD3-A03E-EC575C2EB3B3}"/>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{1B19D9CC-0B9C-4714-8F06-0BAF94204063}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F16-4BD3-A03E-EC575C2EB3B3}"/>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{032B4F8F-DE97-42D2-A088-DEBDE90BD373}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F16-4BD3-A03E-EC575C2EB3B3}"/>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{F0759E2A-2E17-4C20-8D7F-70AF812DCBB1}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F16-4BD3-A03E-EC575C2EB3B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6.6</c:v>
                </c:pt>
                <c:pt idx="16">
                  <c:v>6.8</c:v>
                </c:pt>
                <c:pt idx="24">
                  <c:v>7.2</c:v>
                </c:pt>
                <c:pt idx="32">
                  <c:v>7.3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EF16-4BD3-A03E-EC575C2EB3B3}"/>
            </c:ext>
          </c:extLst>
        </c:ser>
        <c:dLbls>
          <c:showLegendKey val="0"/>
          <c:showVal val="1"/>
          <c:showCatName val="0"/>
          <c:showSerName val="0"/>
          <c:showPercent val="0"/>
          <c:showBubbleSize val="0"/>
        </c:dLbls>
        <c:axId val="84219776"/>
        <c:axId val="84234240"/>
      </c:scatterChart>
      <c:valAx>
        <c:axId val="84219776"/>
        <c:scaling>
          <c:orientation val="maxMin"/>
          <c:max val="9"/>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北海道占冠村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1,590
1,008
571.41
2,961,494
2,905,800
55,667
1,861,220
2,546,176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38.3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新型コロナウイルス感染症の影響により減少傾向にあったが、観光産業</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の</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回復により税収、人口</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も</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増加</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傾向にあり今後も</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改善する</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と予想さ</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れる。</a:t>
          </a:r>
          <a:endParaRPr kumimoji="1" lang="ja-JP" altLang="en-US" sz="13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44</xdr:row>
      <xdr:rowOff>165100</xdr:rowOff>
    </xdr:from>
    <xdr:to>
      <xdr:col>27</xdr:col>
      <xdr:colOff>184150</xdr:colOff>
      <xdr:row>44</xdr:row>
      <xdr:rowOff>165100</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0" name="財政力グラフ枠">
          <a:extLst>
            <a:ext uri="{FF2B5EF4-FFF2-40B4-BE49-F238E27FC236}">
              <a16:creationId xmlns:a16="http://schemas.microsoft.com/office/drawing/2014/main" id="{00000000-0008-0000-0300-00003C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2032</xdr:rowOff>
    </xdr:from>
    <xdr:to>
      <xdr:col>23</xdr:col>
      <xdr:colOff>133350</xdr:colOff>
      <xdr:row>44</xdr:row>
      <xdr:rowOff>107188</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flipV="1">
          <a:off x="4953000" y="6174232"/>
          <a:ext cx="0" cy="14767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79265</xdr:rowOff>
    </xdr:from>
    <xdr:ext cx="762000" cy="259045"/>
    <xdr:sp macro="" textlink="">
      <xdr:nvSpPr>
        <xdr:cNvPr id="62" name="財政力最小値テキスト">
          <a:extLst>
            <a:ext uri="{FF2B5EF4-FFF2-40B4-BE49-F238E27FC236}">
              <a16:creationId xmlns:a16="http://schemas.microsoft.com/office/drawing/2014/main" id="{00000000-0008-0000-0300-00003E000000}"/>
            </a:ext>
          </a:extLst>
        </xdr:cNvPr>
        <xdr:cNvSpPr txBox="1"/>
      </xdr:nvSpPr>
      <xdr:spPr>
        <a:xfrm>
          <a:off x="5041900" y="762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107188</xdr:rowOff>
    </xdr:from>
    <xdr:to>
      <xdr:col>24</xdr:col>
      <xdr:colOff>12700</xdr:colOff>
      <xdr:row>44</xdr:row>
      <xdr:rowOff>107188</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4864100" y="765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88409</xdr:rowOff>
    </xdr:from>
    <xdr:ext cx="762000" cy="259045"/>
    <xdr:sp macro="" textlink="">
      <xdr:nvSpPr>
        <xdr:cNvPr id="64" name="財政力最大値テキスト">
          <a:extLst>
            <a:ext uri="{FF2B5EF4-FFF2-40B4-BE49-F238E27FC236}">
              <a16:creationId xmlns:a16="http://schemas.microsoft.com/office/drawing/2014/main" id="{00000000-0008-0000-0300-000040000000}"/>
            </a:ext>
          </a:extLst>
        </xdr:cNvPr>
        <xdr:cNvSpPr txBox="1"/>
      </xdr:nvSpPr>
      <xdr:spPr>
        <a:xfrm>
          <a:off x="5041900" y="5917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2032</xdr:rowOff>
    </xdr:from>
    <xdr:to>
      <xdr:col>24</xdr:col>
      <xdr:colOff>12700</xdr:colOff>
      <xdr:row>36</xdr:row>
      <xdr:rowOff>2032</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6174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85598</xdr:rowOff>
    </xdr:from>
    <xdr:to>
      <xdr:col>23</xdr:col>
      <xdr:colOff>133350</xdr:colOff>
      <xdr:row>43</xdr:row>
      <xdr:rowOff>114554</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114800" y="7457948"/>
          <a:ext cx="8382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55135</xdr:rowOff>
    </xdr:from>
    <xdr:ext cx="762000" cy="259045"/>
    <xdr:sp macro="" textlink="">
      <xdr:nvSpPr>
        <xdr:cNvPr id="67" name="財政力平均値テキスト">
          <a:extLst>
            <a:ext uri="{FF2B5EF4-FFF2-40B4-BE49-F238E27FC236}">
              <a16:creationId xmlns:a16="http://schemas.microsoft.com/office/drawing/2014/main" id="{00000000-0008-0000-0300-000043000000}"/>
            </a:ext>
          </a:extLst>
        </xdr:cNvPr>
        <xdr:cNvSpPr txBox="1"/>
      </xdr:nvSpPr>
      <xdr:spPr>
        <a:xfrm>
          <a:off x="5041900" y="7427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83058</xdr:rowOff>
    </xdr:from>
    <xdr:to>
      <xdr:col>23</xdr:col>
      <xdr:colOff>184150</xdr:colOff>
      <xdr:row>44</xdr:row>
      <xdr:rowOff>13208</xdr:rowOff>
    </xdr:to>
    <xdr:sp macro="" textlink="">
      <xdr:nvSpPr>
        <xdr:cNvPr id="68" name="フローチャート: 判断 67">
          <a:extLst>
            <a:ext uri="{FF2B5EF4-FFF2-40B4-BE49-F238E27FC236}">
              <a16:creationId xmlns:a16="http://schemas.microsoft.com/office/drawing/2014/main" id="{00000000-0008-0000-0300-000044000000}"/>
            </a:ext>
          </a:extLst>
        </xdr:cNvPr>
        <xdr:cNvSpPr/>
      </xdr:nvSpPr>
      <xdr:spPr>
        <a:xfrm>
          <a:off x="4902200" y="74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114554</xdr:rowOff>
    </xdr:from>
    <xdr:to>
      <xdr:col>19</xdr:col>
      <xdr:colOff>133350</xdr:colOff>
      <xdr:row>43</xdr:row>
      <xdr:rowOff>114554</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3225800" y="74869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102362</xdr:rowOff>
    </xdr:from>
    <xdr:to>
      <xdr:col>19</xdr:col>
      <xdr:colOff>184150</xdr:colOff>
      <xdr:row>44</xdr:row>
      <xdr:rowOff>32512</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064000" y="747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17289</xdr:rowOff>
    </xdr:from>
    <xdr:ext cx="736600" cy="259045"/>
    <xdr:sp macro="" textlink="">
      <xdr:nvSpPr>
        <xdr:cNvPr id="71" name="テキスト ボックス 70">
          <a:extLst>
            <a:ext uri="{FF2B5EF4-FFF2-40B4-BE49-F238E27FC236}">
              <a16:creationId xmlns:a16="http://schemas.microsoft.com/office/drawing/2014/main" id="{00000000-0008-0000-0300-000047000000}"/>
            </a:ext>
          </a:extLst>
        </xdr:cNvPr>
        <xdr:cNvSpPr txBox="1"/>
      </xdr:nvSpPr>
      <xdr:spPr>
        <a:xfrm>
          <a:off x="3733800" y="75610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95250</xdr:rowOff>
    </xdr:from>
    <xdr:to>
      <xdr:col>15</xdr:col>
      <xdr:colOff>82550</xdr:colOff>
      <xdr:row>43</xdr:row>
      <xdr:rowOff>114554</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2336800" y="7467600"/>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73406</xdr:rowOff>
    </xdr:from>
    <xdr:to>
      <xdr:col>15</xdr:col>
      <xdr:colOff>133350</xdr:colOff>
      <xdr:row>44</xdr:row>
      <xdr:rowOff>3556</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3175000" y="744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159783</xdr:rowOff>
    </xdr:from>
    <xdr:ext cx="7620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2844800" y="7532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75946</xdr:rowOff>
    </xdr:from>
    <xdr:to>
      <xdr:col>11</xdr:col>
      <xdr:colOff>31750</xdr:colOff>
      <xdr:row>43</xdr:row>
      <xdr:rowOff>95250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1447800" y="7448296"/>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63754</xdr:rowOff>
    </xdr:from>
    <xdr:to>
      <xdr:col>11</xdr:col>
      <xdr:colOff>82550</xdr:colOff>
      <xdr:row>43</xdr:row>
      <xdr:rowOff>165354</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2286000" y="743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150131</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1955800" y="7522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54102</xdr:rowOff>
    </xdr:from>
    <xdr:to>
      <xdr:col>7</xdr:col>
      <xdr:colOff>31750</xdr:colOff>
      <xdr:row>43</xdr:row>
      <xdr:rowOff>155702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1397000" y="742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140479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066800" y="7512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34798</xdr:rowOff>
    </xdr:from>
    <xdr:to>
      <xdr:col>23</xdr:col>
      <xdr:colOff>184150</xdr:colOff>
      <xdr:row>43</xdr:row>
      <xdr:rowOff>136398</xdr:rowOff>
    </xdr:to>
    <xdr:sp macro="" textlink="">
      <xdr:nvSpPr>
        <xdr:cNvPr id="85" name="楕円 84">
          <a:extLst>
            <a:ext uri="{FF2B5EF4-FFF2-40B4-BE49-F238E27FC236}">
              <a16:creationId xmlns:a16="http://schemas.microsoft.com/office/drawing/2014/main" id="{00000000-0008-0000-0300-000055000000}"/>
            </a:ext>
          </a:extLst>
        </xdr:cNvPr>
        <xdr:cNvSpPr/>
      </xdr:nvSpPr>
      <xdr:spPr>
        <a:xfrm>
          <a:off x="4902200" y="7407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51325</xdr:rowOff>
    </xdr:from>
    <xdr:ext cx="762000" cy="259045"/>
    <xdr:sp macro="" textlink="">
      <xdr:nvSpPr>
        <xdr:cNvPr id="86" name="財政力該当値テキスト">
          <a:extLst>
            <a:ext uri="{FF2B5EF4-FFF2-40B4-BE49-F238E27FC236}">
              <a16:creationId xmlns:a16="http://schemas.microsoft.com/office/drawing/2014/main" id="{00000000-0008-0000-0300-000056000000}"/>
            </a:ext>
          </a:extLst>
        </xdr:cNvPr>
        <xdr:cNvSpPr txBox="1"/>
      </xdr:nvSpPr>
      <xdr:spPr>
        <a:xfrm>
          <a:off x="5041900" y="7252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63754</xdr:rowOff>
    </xdr:from>
    <xdr:to>
      <xdr:col>19</xdr:col>
      <xdr:colOff>184150</xdr:colOff>
      <xdr:row>43</xdr:row>
      <xdr:rowOff>165354</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064000" y="743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4081</xdr:rowOff>
    </xdr:from>
    <xdr:ext cx="7366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733800" y="72049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63754</xdr:rowOff>
    </xdr:from>
    <xdr:to>
      <xdr:col>15</xdr:col>
      <xdr:colOff>133350</xdr:colOff>
      <xdr:row>43</xdr:row>
      <xdr:rowOff>165354</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3175000" y="743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4081</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2844800" y="720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44450</xdr:rowOff>
    </xdr:from>
    <xdr:to>
      <xdr:col>11</xdr:col>
      <xdr:colOff>82550</xdr:colOff>
      <xdr:row>43</xdr:row>
      <xdr:rowOff>146050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2286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156227</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1955800" y="718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25146</xdr:rowOff>
    </xdr:from>
    <xdr:to>
      <xdr:col>7</xdr:col>
      <xdr:colOff>31750</xdr:colOff>
      <xdr:row>43</xdr:row>
      <xdr:rowOff>126746</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1397000" y="7397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136923</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066800" y="7166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5" name="正方形/長方形 94">
          <a:extLst>
            <a:ext uri="{FF2B5EF4-FFF2-40B4-BE49-F238E27FC236}">
              <a16:creationId xmlns:a16="http://schemas.microsoft.com/office/drawing/2014/main" id="{00000000-0008-0000-0300-00005F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7" name="テキスト ボックス 106">
          <a:extLst>
            <a:ext uri="{FF2B5EF4-FFF2-40B4-BE49-F238E27FC236}">
              <a16:creationId xmlns:a16="http://schemas.microsoft.com/office/drawing/2014/main" id="{00000000-0008-0000-0300-00006B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rgbClr val="FF0000"/>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人件費、燃料費、光熱費等の物価高騰により施設経費及び施設の管理委託料が上昇している。投資的経費管理、施設の見直しなど義務的経費の抑制に努める。</a:t>
          </a:r>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09" name="直線コネクタ 108">
          <a:extLst>
            <a:ext uri="{FF2B5EF4-FFF2-40B4-BE49-F238E27FC236}">
              <a16:creationId xmlns:a16="http://schemas.microsoft.com/office/drawing/2014/main" id="{00000000-0008-0000-0300-00006D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132504</xdr:rowOff>
    </xdr:from>
    <xdr:to>
      <xdr:col>23</xdr:col>
      <xdr:colOff>133350</xdr:colOff>
      <xdr:row>66</xdr:row>
      <xdr:rowOff>62442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248054"/>
          <a:ext cx="0" cy="11300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34519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35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62442</xdr:rowOff>
    </xdr:from>
    <xdr:to>
      <xdr:col>24</xdr:col>
      <xdr:colOff>12700</xdr:colOff>
      <xdr:row>66</xdr:row>
      <xdr:rowOff>62442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37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47431</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991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132504</xdr:rowOff>
    </xdr:from>
    <xdr:to>
      <xdr:col>24</xdr:col>
      <xdr:colOff>12700</xdr:colOff>
      <xdr:row>59</xdr:row>
      <xdr:rowOff>132504</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248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53446</xdr:rowOff>
    </xdr:from>
    <xdr:to>
      <xdr:col>23</xdr:col>
      <xdr:colOff>133350</xdr:colOff>
      <xdr:row>64</xdr:row>
      <xdr:rowOff>53446</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102624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86059</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7159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69532</xdr:rowOff>
    </xdr:from>
    <xdr:to>
      <xdr:col>23</xdr:col>
      <xdr:colOff>184150</xdr:colOff>
      <xdr:row>63</xdr:row>
      <xdr:rowOff>171132</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108268</xdr:rowOff>
    </xdr:from>
    <xdr:to>
      <xdr:col>19</xdr:col>
      <xdr:colOff>133350</xdr:colOff>
      <xdr:row>64</xdr:row>
      <xdr:rowOff>53446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909618"/>
          <a:ext cx="889000" cy="116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51435</xdr:rowOff>
    </xdr:from>
    <xdr:to>
      <xdr:col>19</xdr:col>
      <xdr:colOff>184150</xdr:colOff>
      <xdr:row>63</xdr:row>
      <xdr:rowOff>153035</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163212</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621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108268</xdr:rowOff>
    </xdr:from>
    <xdr:to>
      <xdr:col>15</xdr:col>
      <xdr:colOff>82550</xdr:colOff>
      <xdr:row>63</xdr:row>
      <xdr:rowOff>146473</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2336800" y="10909618"/>
          <a:ext cx="889000" cy="38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1164</xdr:rowOff>
    </xdr:from>
    <xdr:to>
      <xdr:col>15</xdr:col>
      <xdr:colOff>133350</xdr:colOff>
      <xdr:row>63</xdr:row>
      <xdr:rowOff>102764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02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112941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571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146473</xdr:rowOff>
    </xdr:from>
    <xdr:to>
      <xdr:col>11</xdr:col>
      <xdr:colOff>31750</xdr:colOff>
      <xdr:row>64</xdr:row>
      <xdr:rowOff>135890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947823"/>
          <a:ext cx="889000" cy="16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108268</xdr:rowOff>
    </xdr:from>
    <xdr:to>
      <xdr:col>11</xdr:col>
      <xdr:colOff>82550</xdr:colOff>
      <xdr:row>63</xdr:row>
      <xdr:rowOff>38418</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738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48595</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507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159190</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61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2646</xdr:rowOff>
    </xdr:from>
    <xdr:to>
      <xdr:col>23</xdr:col>
      <xdr:colOff>184150</xdr:colOff>
      <xdr:row>64</xdr:row>
      <xdr:rowOff>104246</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975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146173</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947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2646</xdr:rowOff>
    </xdr:from>
    <xdr:to>
      <xdr:col>19</xdr:col>
      <xdr:colOff>184150</xdr:colOff>
      <xdr:row>64</xdr:row>
      <xdr:rowOff>104246</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975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89023</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10618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57468</xdr:rowOff>
    </xdr:from>
    <xdr:to>
      <xdr:col>15</xdr:col>
      <xdr:colOff>133350</xdr:colOff>
      <xdr:row>63</xdr:row>
      <xdr:rowOff>159068</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858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143845</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945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95673</xdr:rowOff>
    </xdr:from>
    <xdr:to>
      <xdr:col>11</xdr:col>
      <xdr:colOff>82550</xdr:colOff>
      <xdr:row>64</xdr:row>
      <xdr:rowOff>25823</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897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10600</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983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85090</xdr:rowOff>
    </xdr:from>
    <xdr:to>
      <xdr:col>7</xdr:col>
      <xdr:colOff>31750</xdr:colOff>
      <xdr:row>65</xdr:row>
      <xdr:rowOff>15240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105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17</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1144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[761,892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類似団体平均と比較し決算額が高くなっているのは、老朽化した公共施設が多く物件費の支出が多いためである。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今後も、公共施設等総合管理計画に基づき統廃合を検討していく。</a:t>
          </a:r>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34776</xdr:rowOff>
    </xdr:from>
    <xdr:to>
      <xdr:col>23</xdr:col>
      <xdr:colOff>133350</xdr:colOff>
      <xdr:row>89</xdr:row>
      <xdr:rowOff>39684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922226"/>
          <a:ext cx="0" cy="13765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11761</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70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3,724,994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39684</xdr:rowOff>
    </xdr:from>
    <xdr:to>
      <xdr:col>24</xdr:col>
      <xdr:colOff>12700</xdr:colOff>
      <xdr:row>89</xdr:row>
      <xdr:rowOff>39684</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98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121153</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65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34776</xdr:rowOff>
    </xdr:from>
    <xdr:to>
      <xdr:col>24</xdr:col>
      <xdr:colOff>12700</xdr:colOff>
      <xdr:row>81</xdr:row>
      <xdr:rowOff>34776</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92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24321</xdr:rowOff>
    </xdr:from>
    <xdr:to>
      <xdr:col>23</xdr:col>
      <xdr:colOff>133350</xdr:colOff>
      <xdr:row>82</xdr:row>
      <xdr:rowOff>48174</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083221"/>
          <a:ext cx="838200" cy="23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139025</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38550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122498</xdr:rowOff>
    </xdr:from>
    <xdr:to>
      <xdr:col>23</xdr:col>
      <xdr:colOff>184150</xdr:colOff>
      <xdr:row>82</xdr:row>
      <xdr:rowOff>52648</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009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24321</xdr:rowOff>
    </xdr:from>
    <xdr:to>
      <xdr:col>19</xdr:col>
      <xdr:colOff>133350</xdr:colOff>
      <xdr:row>82</xdr:row>
      <xdr:rowOff>44839</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3225800" y="14083221"/>
          <a:ext cx="889000" cy="20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100527</xdr:rowOff>
    </xdr:from>
    <xdr:to>
      <xdr:col>19</xdr:col>
      <xdr:colOff>184150</xdr:colOff>
      <xdr:row>82</xdr:row>
      <xdr:rowOff>30677</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3987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40854</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37568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44839</xdr:rowOff>
    </xdr:from>
    <xdr:to>
      <xdr:col>15</xdr:col>
      <xdr:colOff>82550</xdr:colOff>
      <xdr:row>82</xdr:row>
      <xdr:rowOff>85083</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flipV="1">
          <a:off x="2336800" y="14103739"/>
          <a:ext cx="889000" cy="40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85618</xdr:rowOff>
    </xdr:from>
    <xdr:to>
      <xdr:col>15</xdr:col>
      <xdr:colOff>133350</xdr:colOff>
      <xdr:row>82</xdr:row>
      <xdr:rowOff>15768</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397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25945</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3741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46968</xdr:rowOff>
    </xdr:from>
    <xdr:to>
      <xdr:col>11</xdr:col>
      <xdr:colOff>31750</xdr:colOff>
      <xdr:row>82</xdr:row>
      <xdr:rowOff>85083</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105868"/>
          <a:ext cx="889000" cy="38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65624</xdr:rowOff>
    </xdr:from>
    <xdr:to>
      <xdr:col>11</xdr:col>
      <xdr:colOff>82550</xdr:colOff>
      <xdr:row>81</xdr:row>
      <xdr:rowOff>167224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3953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5951</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3721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69692</xdr:rowOff>
    </xdr:from>
    <xdr:to>
      <xdr:col>7</xdr:col>
      <xdr:colOff>31750</xdr:colOff>
      <xdr:row>81</xdr:row>
      <xdr:rowOff>171292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3957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10019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726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168824</xdr:rowOff>
    </xdr:from>
    <xdr:to>
      <xdr:col>23</xdr:col>
      <xdr:colOff>184150</xdr:colOff>
      <xdr:row>82</xdr:row>
      <xdr:rowOff>98974</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056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140901</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028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144971</xdr:rowOff>
    </xdr:from>
    <xdr:to>
      <xdr:col>19</xdr:col>
      <xdr:colOff>184150</xdr:colOff>
      <xdr:row>82</xdr:row>
      <xdr:rowOff>75121</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032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59898</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1187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165489</xdr:rowOff>
    </xdr:from>
    <xdr:to>
      <xdr:col>15</xdr:col>
      <xdr:colOff>133350</xdr:colOff>
      <xdr:row>82</xdr:row>
      <xdr:rowOff>95639</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052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80416</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139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34283</xdr:rowOff>
    </xdr:from>
    <xdr:to>
      <xdr:col>11</xdr:col>
      <xdr:colOff>82550</xdr:colOff>
      <xdr:row>82</xdr:row>
      <xdr:rowOff>135883</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093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120660</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179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167618</xdr:rowOff>
    </xdr:from>
    <xdr:to>
      <xdr:col>7</xdr:col>
      <xdr:colOff>31750</xdr:colOff>
      <xdr:row>82</xdr:row>
      <xdr:rowOff>97768</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055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82545</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141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以前として類似団体の平均を上回っている。年齢構成に偏りがあることが要因であり、中長期的な計画でラスパイレス指数の引下げに努める。</a:t>
          </a:r>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3" name="給与水準   （国との比較）グラフ枠">
          <a:extLst>
            <a:ext uri="{FF2B5EF4-FFF2-40B4-BE49-F238E27FC236}">
              <a16:creationId xmlns:a16="http://schemas.microsoft.com/office/drawing/2014/main" id="{00000000-0008-0000-0300-0000F3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153036</xdr:rowOff>
    </xdr:from>
    <xdr:to>
      <xdr:col>81</xdr:col>
      <xdr:colOff>44450</xdr:colOff>
      <xdr:row>89</xdr:row>
      <xdr:rowOff>51752</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flipV="1">
          <a:off x="17018000" y="13869036"/>
          <a:ext cx="0" cy="14417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23829</xdr:rowOff>
    </xdr:from>
    <xdr:ext cx="762000" cy="259045"/>
    <xdr:sp macro="" textlink="">
      <xdr:nvSpPr>
        <xdr:cNvPr id="245" name="給与水準   （国との比較）最小値テキスト">
          <a:extLst>
            <a:ext uri="{FF2B5EF4-FFF2-40B4-BE49-F238E27FC236}">
              <a16:creationId xmlns:a16="http://schemas.microsoft.com/office/drawing/2014/main" id="{00000000-0008-0000-0300-0000F5000000}"/>
            </a:ext>
          </a:extLst>
        </xdr:cNvPr>
        <xdr:cNvSpPr txBox="1"/>
      </xdr:nvSpPr>
      <xdr:spPr>
        <a:xfrm>
          <a:off x="17106900" y="15282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51752</xdr:rowOff>
    </xdr:from>
    <xdr:to>
      <xdr:col>81</xdr:col>
      <xdr:colOff>133350</xdr:colOff>
      <xdr:row>89</xdr:row>
      <xdr:rowOff>51752</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6929100" y="15310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67963</xdr:rowOff>
    </xdr:from>
    <xdr:ext cx="762000" cy="259045"/>
    <xdr:sp macro="" textlink="">
      <xdr:nvSpPr>
        <xdr:cNvPr id="247" name="給与水準   （国との比較）最大値テキスト">
          <a:extLst>
            <a:ext uri="{FF2B5EF4-FFF2-40B4-BE49-F238E27FC236}">
              <a16:creationId xmlns:a16="http://schemas.microsoft.com/office/drawing/2014/main" id="{00000000-0008-0000-0300-0000F7000000}"/>
            </a:ext>
          </a:extLst>
        </xdr:cNvPr>
        <xdr:cNvSpPr txBox="1"/>
      </xdr:nvSpPr>
      <xdr:spPr>
        <a:xfrm>
          <a:off x="17106900" y="13612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153036</xdr:rowOff>
    </xdr:from>
    <xdr:to>
      <xdr:col>81</xdr:col>
      <xdr:colOff>133350</xdr:colOff>
      <xdr:row>80</xdr:row>
      <xdr:rowOff>153036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3869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102552</xdr:rowOff>
    </xdr:from>
    <xdr:to>
      <xdr:col>81</xdr:col>
      <xdr:colOff>44450</xdr:colOff>
      <xdr:row>89</xdr:row>
      <xdr:rowOff>3493</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flipV="1">
          <a:off x="16179800" y="15190152"/>
          <a:ext cx="8382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97490</xdr:rowOff>
    </xdr:from>
    <xdr:ext cx="762000" cy="259045"/>
    <xdr:sp macro="" textlink="">
      <xdr:nvSpPr>
        <xdr:cNvPr id="250" name="給与水準   （国との比較）平均値テキスト">
          <a:extLst>
            <a:ext uri="{FF2B5EF4-FFF2-40B4-BE49-F238E27FC236}">
              <a16:creationId xmlns:a16="http://schemas.microsoft.com/office/drawing/2014/main" id="{00000000-0008-0000-0300-0000FA000000}"/>
            </a:ext>
          </a:extLst>
        </xdr:cNvPr>
        <xdr:cNvSpPr txBox="1"/>
      </xdr:nvSpPr>
      <xdr:spPr>
        <a:xfrm>
          <a:off x="17106900" y="14670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80963</xdr:rowOff>
    </xdr:from>
    <xdr:to>
      <xdr:col>81</xdr:col>
      <xdr:colOff>95250</xdr:colOff>
      <xdr:row>87</xdr:row>
      <xdr:rowOff>11113</xdr:rowOff>
    </xdr:to>
    <xdr:sp macro="" textlink="">
      <xdr:nvSpPr>
        <xdr:cNvPr id="251" name="フローチャート: 判断 250">
          <a:extLst>
            <a:ext uri="{FF2B5EF4-FFF2-40B4-BE49-F238E27FC236}">
              <a16:creationId xmlns:a16="http://schemas.microsoft.com/office/drawing/2014/main" id="{00000000-0008-0000-0300-0000FB000000}"/>
            </a:ext>
          </a:extLst>
        </xdr:cNvPr>
        <xdr:cNvSpPr/>
      </xdr:nvSpPr>
      <xdr:spPr>
        <a:xfrm>
          <a:off x="169672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162877</xdr:rowOff>
    </xdr:from>
    <xdr:to>
      <xdr:col>77</xdr:col>
      <xdr:colOff>44450</xdr:colOff>
      <xdr:row>89</xdr:row>
      <xdr:rowOff>3493</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5290800" y="15250477"/>
          <a:ext cx="889000" cy="12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44768</xdr:rowOff>
    </xdr:from>
    <xdr:to>
      <xdr:col>77</xdr:col>
      <xdr:colOff>95250</xdr:colOff>
      <xdr:row>86</xdr:row>
      <xdr:rowOff>146368</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129000" y="1478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156545</xdr:rowOff>
    </xdr:from>
    <xdr:ext cx="7366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5798800" y="145583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162877</xdr:rowOff>
    </xdr:from>
    <xdr:to>
      <xdr:col>72</xdr:col>
      <xdr:colOff>203200</xdr:colOff>
      <xdr:row>88</xdr:row>
      <xdr:rowOff>168911</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4401800" y="15250477"/>
          <a:ext cx="889000" cy="6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80963</xdr:rowOff>
    </xdr:from>
    <xdr:to>
      <xdr:col>73</xdr:col>
      <xdr:colOff>44450</xdr:colOff>
      <xdr:row>87</xdr:row>
      <xdr:rowOff>11113</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52400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21290</xdr:rowOff>
    </xdr:from>
    <xdr:ext cx="762000" cy="259045"/>
    <xdr:sp macro="" textlink="">
      <xdr:nvSpPr>
        <xdr:cNvPr id="257" name="テキスト ボックス 256">
          <a:extLst>
            <a:ext uri="{FF2B5EF4-FFF2-40B4-BE49-F238E27FC236}">
              <a16:creationId xmlns:a16="http://schemas.microsoft.com/office/drawing/2014/main" id="{00000000-0008-0000-0300-000001010000}"/>
            </a:ext>
          </a:extLst>
        </xdr:cNvPr>
        <xdr:cNvSpPr txBox="1"/>
      </xdr:nvSpPr>
      <xdr:spPr>
        <a:xfrm>
          <a:off x="14909800" y="14594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120650</xdr:rowOff>
    </xdr:from>
    <xdr:to>
      <xdr:col>68</xdr:col>
      <xdr:colOff>152400</xdr:colOff>
      <xdr:row>88</xdr:row>
      <xdr:rowOff>168911</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3512800" y="15208250"/>
          <a:ext cx="8890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86995</xdr:rowOff>
    </xdr:from>
    <xdr:to>
      <xdr:col>68</xdr:col>
      <xdr:colOff>203200</xdr:colOff>
      <xdr:row>87</xdr:row>
      <xdr:rowOff>17145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4351000" y="1483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27322</xdr:rowOff>
    </xdr:from>
    <xdr:ext cx="7620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4020800" y="14600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32702</xdr:rowOff>
    </xdr:from>
    <xdr:to>
      <xdr:col>64</xdr:col>
      <xdr:colOff>152400</xdr:colOff>
      <xdr:row>86</xdr:row>
      <xdr:rowOff>134302</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3462000" y="14777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144479</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3131800" y="145462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51752</xdr:rowOff>
    </xdr:from>
    <xdr:to>
      <xdr:col>81</xdr:col>
      <xdr:colOff>95250</xdr:colOff>
      <xdr:row>88</xdr:row>
      <xdr:rowOff>153352</xdr:rowOff>
    </xdr:to>
    <xdr:sp macro="" textlink="">
      <xdr:nvSpPr>
        <xdr:cNvPr id="268" name="楕円 267">
          <a:extLst>
            <a:ext uri="{FF2B5EF4-FFF2-40B4-BE49-F238E27FC236}">
              <a16:creationId xmlns:a16="http://schemas.microsoft.com/office/drawing/2014/main" id="{00000000-0008-0000-0300-00000C010000}"/>
            </a:ext>
          </a:extLst>
        </xdr:cNvPr>
        <xdr:cNvSpPr/>
      </xdr:nvSpPr>
      <xdr:spPr>
        <a:xfrm>
          <a:off x="16967200" y="15139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119079</xdr:rowOff>
    </xdr:from>
    <xdr:ext cx="762000" cy="259045"/>
    <xdr:sp macro="" textlink="">
      <xdr:nvSpPr>
        <xdr:cNvPr id="269" name="給与水準   （国との比較）該当値テキスト">
          <a:extLst>
            <a:ext uri="{FF2B5EF4-FFF2-40B4-BE49-F238E27FC236}">
              <a16:creationId xmlns:a16="http://schemas.microsoft.com/office/drawing/2014/main" id="{00000000-0008-0000-0300-00000D010000}"/>
            </a:ext>
          </a:extLst>
        </xdr:cNvPr>
        <xdr:cNvSpPr txBox="1"/>
      </xdr:nvSpPr>
      <xdr:spPr>
        <a:xfrm>
          <a:off x="17106900" y="15035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124143</xdr:rowOff>
    </xdr:from>
    <xdr:to>
      <xdr:col>77</xdr:col>
      <xdr:colOff>95250</xdr:colOff>
      <xdr:row>89</xdr:row>
      <xdr:rowOff>54293</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129000" y="15211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89</xdr:row>
      <xdr:rowOff>39070</xdr:rowOff>
    </xdr:from>
    <xdr:ext cx="7366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798800" y="15298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112077</xdr:rowOff>
    </xdr:from>
    <xdr:to>
      <xdr:col>73</xdr:col>
      <xdr:colOff>44450</xdr:colOff>
      <xdr:row>89</xdr:row>
      <xdr:rowOff>42227</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5240000" y="15199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27004</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909800" y="15286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118111</xdr:rowOff>
    </xdr:from>
    <xdr:to>
      <xdr:col>68</xdr:col>
      <xdr:colOff>203200</xdr:colOff>
      <xdr:row>89</xdr:row>
      <xdr:rowOff>48261</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4351000" y="15205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33038</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020800" y="15292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69850</xdr:rowOff>
    </xdr:from>
    <xdr:to>
      <xdr:col>64</xdr:col>
      <xdr:colOff>152400</xdr:colOff>
      <xdr:row>89</xdr:row>
      <xdr:rowOff>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3462000" y="1515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156227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131800" y="1524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78" name="正方形/長方形 277">
          <a:extLst>
            <a:ext uri="{FF2B5EF4-FFF2-40B4-BE49-F238E27FC236}">
              <a16:creationId xmlns:a16="http://schemas.microsoft.com/office/drawing/2014/main" id="{00000000-0008-0000-0300-000016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[33.33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1" name="正方形/長方形 280">
          <a:extLst>
            <a:ext uri="{FF2B5EF4-FFF2-40B4-BE49-F238E27FC236}">
              <a16:creationId xmlns:a16="http://schemas.microsoft.com/office/drawing/2014/main" id="{00000000-0008-0000-0300-000019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職員数の増減はないが、観光産業の回復に伴い就労者数が増えたことで住民基本台帳登録数が増加（</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1,394</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人→</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1,590</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人</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1,523</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）し、ポイントは減少して</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きて</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いる</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依然として類似団体を上回っている</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が、</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今後は横ばいで推移すると予想される。</a:t>
          </a:r>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2" name="直線コネクタ 291">
          <a:extLst>
            <a:ext uri="{FF2B5EF4-FFF2-40B4-BE49-F238E27FC236}">
              <a16:creationId xmlns:a16="http://schemas.microsoft.com/office/drawing/2014/main" id="{00000000-0008-0000-0300-000024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7" name="定員管理の状況グラフ枠">
          <a:extLst>
            <a:ext uri="{FF2B5EF4-FFF2-40B4-BE49-F238E27FC236}">
              <a16:creationId xmlns:a16="http://schemas.microsoft.com/office/drawing/2014/main" id="{00000000-0008-0000-0300-000033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89656</xdr:rowOff>
    </xdr:from>
    <xdr:to>
      <xdr:col>81</xdr:col>
      <xdr:colOff>44450</xdr:colOff>
      <xdr:row>66</xdr:row>
      <xdr:rowOff>125640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flipV="1">
          <a:off x="17018000" y="10033756"/>
          <a:ext cx="0" cy="14075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97717</xdr:rowOff>
    </xdr:from>
    <xdr:ext cx="762000" cy="259045"/>
    <xdr:sp macro="" textlink="">
      <xdr:nvSpPr>
        <xdr:cNvPr id="309" name="定員管理の状況最小値テキスト">
          <a:extLst>
            <a:ext uri="{FF2B5EF4-FFF2-40B4-BE49-F238E27FC236}">
              <a16:creationId xmlns:a16="http://schemas.microsoft.com/office/drawing/2014/main" id="{00000000-0008-0000-0300-000035010000}"/>
            </a:ext>
          </a:extLst>
        </xdr:cNvPr>
        <xdr:cNvSpPr txBox="1"/>
      </xdr:nvSpPr>
      <xdr:spPr>
        <a:xfrm>
          <a:off x="17106900" y="1141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125640</xdr:rowOff>
    </xdr:from>
    <xdr:to>
      <xdr:col>81</xdr:col>
      <xdr:colOff>133350</xdr:colOff>
      <xdr:row>66</xdr:row>
      <xdr:rowOff>125640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6929100" y="11441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4583</xdr:rowOff>
    </xdr:from>
    <xdr:ext cx="762000" cy="259045"/>
    <xdr:sp macro="" textlink="">
      <xdr:nvSpPr>
        <xdr:cNvPr id="311" name="定員管理の状況最大値テキスト">
          <a:extLst>
            <a:ext uri="{FF2B5EF4-FFF2-40B4-BE49-F238E27FC236}">
              <a16:creationId xmlns:a16="http://schemas.microsoft.com/office/drawing/2014/main" id="{00000000-0008-0000-0300-000037010000}"/>
            </a:ext>
          </a:extLst>
        </xdr:cNvPr>
        <xdr:cNvSpPr txBox="1"/>
      </xdr:nvSpPr>
      <xdr:spPr>
        <a:xfrm>
          <a:off x="17106900" y="9777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89656</xdr:rowOff>
    </xdr:from>
    <xdr:to>
      <xdr:col>81</xdr:col>
      <xdr:colOff>133350</xdr:colOff>
      <xdr:row>58</xdr:row>
      <xdr:rowOff>89656</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0033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21723</xdr:rowOff>
    </xdr:from>
    <xdr:to>
      <xdr:col>81</xdr:col>
      <xdr:colOff>44450</xdr:colOff>
      <xdr:row>60</xdr:row>
      <xdr:rowOff>29192</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179800" y="10308723"/>
          <a:ext cx="838200" cy="7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85131</xdr:rowOff>
    </xdr:from>
    <xdr:ext cx="762000" cy="259045"/>
    <xdr:sp macro="" textlink="">
      <xdr:nvSpPr>
        <xdr:cNvPr id="314" name="定員管理の状況平均値テキスト">
          <a:extLst>
            <a:ext uri="{FF2B5EF4-FFF2-40B4-BE49-F238E27FC236}">
              <a16:creationId xmlns:a16="http://schemas.microsoft.com/office/drawing/2014/main" id="{00000000-0008-0000-0300-00003A010000}"/>
            </a:ext>
          </a:extLst>
        </xdr:cNvPr>
        <xdr:cNvSpPr txBox="1"/>
      </xdr:nvSpPr>
      <xdr:spPr>
        <a:xfrm>
          <a:off x="17106900" y="10029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68604</xdr:rowOff>
    </xdr:from>
    <xdr:to>
      <xdr:col>81</xdr:col>
      <xdr:colOff>95250</xdr:colOff>
      <xdr:row>59</xdr:row>
      <xdr:rowOff>170204</xdr:rowOff>
    </xdr:to>
    <xdr:sp macro="" textlink="">
      <xdr:nvSpPr>
        <xdr:cNvPr id="315" name="フローチャート: 判断 314">
          <a:extLst>
            <a:ext uri="{FF2B5EF4-FFF2-40B4-BE49-F238E27FC236}">
              <a16:creationId xmlns:a16="http://schemas.microsoft.com/office/drawing/2014/main" id="{00000000-0008-0000-0300-00003B010000}"/>
            </a:ext>
          </a:extLst>
        </xdr:cNvPr>
        <xdr:cNvSpPr/>
      </xdr:nvSpPr>
      <xdr:spPr>
        <a:xfrm>
          <a:off x="16967200" y="101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21723</xdr:rowOff>
    </xdr:from>
    <xdr:to>
      <xdr:col>77</xdr:col>
      <xdr:colOff>44450</xdr:colOff>
      <xdr:row>60</xdr:row>
      <xdr:rowOff>74809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flipV="1">
          <a:off x="15290800" y="10308723"/>
          <a:ext cx="8890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71821</xdr:rowOff>
    </xdr:from>
    <xdr:to>
      <xdr:col>77</xdr:col>
      <xdr:colOff>95250</xdr:colOff>
      <xdr:row>60</xdr:row>
      <xdr:rowOff>1971</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129000" y="1018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12148</xdr:rowOff>
    </xdr:from>
    <xdr:ext cx="736600" cy="259045"/>
    <xdr:sp macro="" textlink="">
      <xdr:nvSpPr>
        <xdr:cNvPr id="318" name="テキスト ボックス 317">
          <a:extLst>
            <a:ext uri="{FF2B5EF4-FFF2-40B4-BE49-F238E27FC236}">
              <a16:creationId xmlns:a16="http://schemas.microsoft.com/office/drawing/2014/main" id="{00000000-0008-0000-0300-00003E010000}"/>
            </a:ext>
          </a:extLst>
        </xdr:cNvPr>
        <xdr:cNvSpPr txBox="1"/>
      </xdr:nvSpPr>
      <xdr:spPr>
        <a:xfrm>
          <a:off x="15798800" y="99562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74809</xdr:rowOff>
    </xdr:from>
    <xdr:to>
      <xdr:col>72</xdr:col>
      <xdr:colOff>203200</xdr:colOff>
      <xdr:row>60</xdr:row>
      <xdr:rowOff>151106</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4401800" y="10361809"/>
          <a:ext cx="889000" cy="76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54931</xdr:rowOff>
    </xdr:from>
    <xdr:to>
      <xdr:col>73</xdr:col>
      <xdr:colOff>44450</xdr:colOff>
      <xdr:row>59</xdr:row>
      <xdr:rowOff>156531</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5240000" y="10170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166708</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4909800" y="9939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118013</xdr:rowOff>
    </xdr:from>
    <xdr:to>
      <xdr:col>68</xdr:col>
      <xdr:colOff>152400</xdr:colOff>
      <xdr:row>60</xdr:row>
      <xdr:rowOff>151106</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3512800" y="10405013"/>
          <a:ext cx="889000" cy="33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43440</xdr:rowOff>
    </xdr:from>
    <xdr:to>
      <xdr:col>68</xdr:col>
      <xdr:colOff>203200</xdr:colOff>
      <xdr:row>59</xdr:row>
      <xdr:rowOff>145040</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4351000" y="10158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155217</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020800" y="9927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49071</xdr:rowOff>
    </xdr:from>
    <xdr:to>
      <xdr:col>64</xdr:col>
      <xdr:colOff>152400</xdr:colOff>
      <xdr:row>59</xdr:row>
      <xdr:rowOff>150671</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3462000" y="10164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160848</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3131800" y="99334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149842</xdr:rowOff>
    </xdr:from>
    <xdr:to>
      <xdr:col>81</xdr:col>
      <xdr:colOff>95250</xdr:colOff>
      <xdr:row>60</xdr:row>
      <xdr:rowOff>79992</xdr:rowOff>
    </xdr:to>
    <xdr:sp macro="" textlink="">
      <xdr:nvSpPr>
        <xdr:cNvPr id="332" name="楕円 331">
          <a:extLst>
            <a:ext uri="{FF2B5EF4-FFF2-40B4-BE49-F238E27FC236}">
              <a16:creationId xmlns:a16="http://schemas.microsoft.com/office/drawing/2014/main" id="{00000000-0008-0000-0300-00004C010000}"/>
            </a:ext>
          </a:extLst>
        </xdr:cNvPr>
        <xdr:cNvSpPr/>
      </xdr:nvSpPr>
      <xdr:spPr>
        <a:xfrm>
          <a:off x="16967200" y="1026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121919</xdr:rowOff>
    </xdr:from>
    <xdr:ext cx="762000" cy="259045"/>
    <xdr:sp macro="" textlink="">
      <xdr:nvSpPr>
        <xdr:cNvPr id="333" name="定員管理の状況該当値テキスト">
          <a:extLst>
            <a:ext uri="{FF2B5EF4-FFF2-40B4-BE49-F238E27FC236}">
              <a16:creationId xmlns:a16="http://schemas.microsoft.com/office/drawing/2014/main" id="{00000000-0008-0000-0300-00004D010000}"/>
            </a:ext>
          </a:extLst>
        </xdr:cNvPr>
        <xdr:cNvSpPr txBox="1"/>
      </xdr:nvSpPr>
      <xdr:spPr>
        <a:xfrm>
          <a:off x="17106900" y="10237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142373</xdr:rowOff>
    </xdr:from>
    <xdr:to>
      <xdr:col>77</xdr:col>
      <xdr:colOff>95250</xdr:colOff>
      <xdr:row>60</xdr:row>
      <xdr:rowOff>72523</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129000" y="10257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57300</xdr:rowOff>
    </xdr:from>
    <xdr:ext cx="7366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798800" y="103443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24009</xdr:rowOff>
    </xdr:from>
    <xdr:to>
      <xdr:col>73</xdr:col>
      <xdr:colOff>44450</xdr:colOff>
      <xdr:row>60</xdr:row>
      <xdr:rowOff>125609</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5240000" y="10311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110386</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909800" y="10397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100306</xdr:rowOff>
    </xdr:from>
    <xdr:to>
      <xdr:col>68</xdr:col>
      <xdr:colOff>203200</xdr:colOff>
      <xdr:row>61</xdr:row>
      <xdr:rowOff>30456</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4351000" y="10387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15233</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10473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67213</xdr:rowOff>
    </xdr:from>
    <xdr:to>
      <xdr:col>64</xdr:col>
      <xdr:colOff>152400</xdr:colOff>
      <xdr:row>60</xdr:row>
      <xdr:rowOff>168813</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3462000" y="10354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153590</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10440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2" name="正方形/長方形 341">
          <a:extLst>
            <a:ext uri="{FF2B5EF4-FFF2-40B4-BE49-F238E27FC236}">
              <a16:creationId xmlns:a16="http://schemas.microsoft.com/office/drawing/2014/main" id="{00000000-0008-0000-0300-000056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大型償還が完了したことで、減少傾向にあるが、令和</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1</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年度、令和</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年度の大型事業の償還が始まることから今後は増加する見込みである。今後もニーズを把握した事業を実施し、より有利な交付税措置の起債を選択し財政運営の改善に努める。</a:t>
          </a:r>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6" name="直線コネクタ 355">
          <a:extLst>
            <a:ext uri="{FF2B5EF4-FFF2-40B4-BE49-F238E27FC236}">
              <a16:creationId xmlns:a16="http://schemas.microsoft.com/office/drawing/2014/main" id="{00000000-0008-0000-0300-000064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8" name="公債費負担の状況グラフ枠">
          <a:extLst>
            <a:ext uri="{FF2B5EF4-FFF2-40B4-BE49-F238E27FC236}">
              <a16:creationId xmlns:a16="http://schemas.microsoft.com/office/drawing/2014/main" id="{00000000-0008-0000-0300-000070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104987</xdr:rowOff>
    </xdr:from>
    <xdr:to>
      <xdr:col>81</xdr:col>
      <xdr:colOff>44450</xdr:colOff>
      <xdr:row>45</xdr:row>
      <xdr:rowOff>122344</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flipV="1">
          <a:off x="17018000" y="6277187"/>
          <a:ext cx="0" cy="15604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94421</xdr:rowOff>
    </xdr:from>
    <xdr:ext cx="762000" cy="259045"/>
    <xdr:sp macro="" textlink="">
      <xdr:nvSpPr>
        <xdr:cNvPr id="370" name="公債費負担の状況最小値テキスト">
          <a:extLst>
            <a:ext uri="{FF2B5EF4-FFF2-40B4-BE49-F238E27FC236}">
              <a16:creationId xmlns:a16="http://schemas.microsoft.com/office/drawing/2014/main" id="{00000000-0008-0000-0300-000072010000}"/>
            </a:ext>
          </a:extLst>
        </xdr:cNvPr>
        <xdr:cNvSpPr txBox="1"/>
      </xdr:nvSpPr>
      <xdr:spPr>
        <a:xfrm>
          <a:off x="17106900" y="7809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122344</xdr:rowOff>
    </xdr:from>
    <xdr:to>
      <xdr:col>81</xdr:col>
      <xdr:colOff>133350</xdr:colOff>
      <xdr:row>45</xdr:row>
      <xdr:rowOff>122344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6929100" y="7837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19914</xdr:rowOff>
    </xdr:from>
    <xdr:ext cx="762000" cy="259045"/>
    <xdr:sp macro="" textlink="">
      <xdr:nvSpPr>
        <xdr:cNvPr id="372" name="公債費負担の状況最大値テキスト">
          <a:extLst>
            <a:ext uri="{FF2B5EF4-FFF2-40B4-BE49-F238E27FC236}">
              <a16:creationId xmlns:a16="http://schemas.microsoft.com/office/drawing/2014/main" id="{00000000-0008-0000-0300-000074010000}"/>
            </a:ext>
          </a:extLst>
        </xdr:cNvPr>
        <xdr:cNvSpPr txBox="1"/>
      </xdr:nvSpPr>
      <xdr:spPr>
        <a:xfrm>
          <a:off x="17106900" y="6020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104987</xdr:rowOff>
    </xdr:from>
    <xdr:to>
      <xdr:col>81</xdr:col>
      <xdr:colOff>133350</xdr:colOff>
      <xdr:row>36</xdr:row>
      <xdr:rowOff>104987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627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132504</xdr:rowOff>
    </xdr:from>
    <xdr:to>
      <xdr:col>81</xdr:col>
      <xdr:colOff>44450</xdr:colOff>
      <xdr:row>41</xdr:row>
      <xdr:rowOff>132504</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179800" y="716195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61823</xdr:rowOff>
    </xdr:from>
    <xdr:ext cx="762000" cy="259045"/>
    <xdr:sp macro="" textlink="">
      <xdr:nvSpPr>
        <xdr:cNvPr id="375" name="公債費負担の状況平均値テキスト">
          <a:extLst>
            <a:ext uri="{FF2B5EF4-FFF2-40B4-BE49-F238E27FC236}">
              <a16:creationId xmlns:a16="http://schemas.microsoft.com/office/drawing/2014/main" id="{00000000-0008-0000-0300-000077010000}"/>
            </a:ext>
          </a:extLst>
        </xdr:cNvPr>
        <xdr:cNvSpPr txBox="1"/>
      </xdr:nvSpPr>
      <xdr:spPr>
        <a:xfrm>
          <a:off x="17106900" y="70912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89746</xdr:rowOff>
    </xdr:from>
    <xdr:to>
      <xdr:col>81</xdr:col>
      <xdr:colOff>95250</xdr:colOff>
      <xdr:row>42</xdr:row>
      <xdr:rowOff>19896</xdr:rowOff>
    </xdr:to>
    <xdr:sp macro="" textlink="">
      <xdr:nvSpPr>
        <xdr:cNvPr id="376" name="フローチャート: 判断 375">
          <a:extLst>
            <a:ext uri="{FF2B5EF4-FFF2-40B4-BE49-F238E27FC236}">
              <a16:creationId xmlns:a16="http://schemas.microsoft.com/office/drawing/2014/main" id="{00000000-0008-0000-0300-000078010000}"/>
            </a:ext>
          </a:extLst>
        </xdr:cNvPr>
        <xdr:cNvSpPr/>
      </xdr:nvSpPr>
      <xdr:spPr>
        <a:xfrm>
          <a:off x="169672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124460</xdr:rowOff>
    </xdr:from>
    <xdr:to>
      <xdr:col>77</xdr:col>
      <xdr:colOff>44450</xdr:colOff>
      <xdr:row>41</xdr:row>
      <xdr:rowOff>132504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5290800" y="7153910"/>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81704</xdr:rowOff>
    </xdr:from>
    <xdr:to>
      <xdr:col>77</xdr:col>
      <xdr:colOff>95250</xdr:colOff>
      <xdr:row>42</xdr:row>
      <xdr:rowOff>11854</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129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22031</xdr:rowOff>
    </xdr:from>
    <xdr:ext cx="7366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5798800" y="68800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124460</xdr:rowOff>
    </xdr:from>
    <xdr:to>
      <xdr:col>72</xdr:col>
      <xdr:colOff>203200</xdr:colOff>
      <xdr:row>42</xdr:row>
      <xdr:rowOff>9313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4401800" y="7153910"/>
          <a:ext cx="8890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49530</xdr:rowOff>
    </xdr:from>
    <xdr:to>
      <xdr:col>73</xdr:col>
      <xdr:colOff>44450</xdr:colOff>
      <xdr:row>41</xdr:row>
      <xdr:rowOff>151130</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5240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161307</xdr:rowOff>
    </xdr:from>
    <xdr:ext cx="7620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4909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9313</xdr:rowOff>
    </xdr:from>
    <xdr:to>
      <xdr:col>68</xdr:col>
      <xdr:colOff>152400</xdr:colOff>
      <xdr:row>42</xdr:row>
      <xdr:rowOff>73660</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flipV="1">
          <a:off x="13512800" y="7210213"/>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145221</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020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146050</xdr:rowOff>
    </xdr:from>
    <xdr:to>
      <xdr:col>64</xdr:col>
      <xdr:colOff>152400</xdr:colOff>
      <xdr:row>42</xdr:row>
      <xdr:rowOff>76200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3462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86377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3131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81704</xdr:rowOff>
    </xdr:from>
    <xdr:to>
      <xdr:col>81</xdr:col>
      <xdr:colOff>95250</xdr:colOff>
      <xdr:row>42</xdr:row>
      <xdr:rowOff>11854</xdr:rowOff>
    </xdr:to>
    <xdr:sp macro="" textlink="">
      <xdr:nvSpPr>
        <xdr:cNvPr id="393" name="楕円 392">
          <a:extLst>
            <a:ext uri="{FF2B5EF4-FFF2-40B4-BE49-F238E27FC236}">
              <a16:creationId xmlns:a16="http://schemas.microsoft.com/office/drawing/2014/main" id="{00000000-0008-0000-0300-000089010000}"/>
            </a:ext>
          </a:extLst>
        </xdr:cNvPr>
        <xdr:cNvSpPr/>
      </xdr:nvSpPr>
      <xdr:spPr>
        <a:xfrm>
          <a:off x="16967200" y="711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98231</xdr:rowOff>
    </xdr:from>
    <xdr:ext cx="762000" cy="259045"/>
    <xdr:sp macro="" textlink="">
      <xdr:nvSpPr>
        <xdr:cNvPr id="394" name="公債費負担の状況該当値テキスト">
          <a:extLst>
            <a:ext uri="{FF2B5EF4-FFF2-40B4-BE49-F238E27FC236}">
              <a16:creationId xmlns:a16="http://schemas.microsoft.com/office/drawing/2014/main" id="{00000000-0008-0000-0300-00008A010000}"/>
            </a:ext>
          </a:extLst>
        </xdr:cNvPr>
        <xdr:cNvSpPr txBox="1"/>
      </xdr:nvSpPr>
      <xdr:spPr>
        <a:xfrm>
          <a:off x="17106900" y="6956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81704</xdr:rowOff>
    </xdr:from>
    <xdr:to>
      <xdr:col>77</xdr:col>
      <xdr:colOff>95250</xdr:colOff>
      <xdr:row>42</xdr:row>
      <xdr:rowOff>11854</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129000" y="711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168081</xdr:rowOff>
    </xdr:from>
    <xdr:ext cx="7366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798800" y="71975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73660</xdr:rowOff>
    </xdr:from>
    <xdr:to>
      <xdr:col>73</xdr:col>
      <xdr:colOff>44450</xdr:colOff>
      <xdr:row>42</xdr:row>
      <xdr:rowOff>3810</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5240000" y="710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160037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909800" y="718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129963</xdr:rowOff>
    </xdr:from>
    <xdr:to>
      <xdr:col>68</xdr:col>
      <xdr:colOff>203200</xdr:colOff>
      <xdr:row>42</xdr:row>
      <xdr:rowOff>60113</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4351000" y="715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44890</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7245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22860</xdr:rowOff>
    </xdr:from>
    <xdr:to>
      <xdr:col>64</xdr:col>
      <xdr:colOff>152400</xdr:colOff>
      <xdr:row>42</xdr:row>
      <xdr:rowOff>124460</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3462000" y="722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109237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3" name="正方形/長方形 402">
          <a:extLst>
            <a:ext uri="{FF2B5EF4-FFF2-40B4-BE49-F238E27FC236}">
              <a16:creationId xmlns:a16="http://schemas.microsoft.com/office/drawing/2014/main" id="{00000000-0008-0000-0300-000093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類似団体では下位に位置する。大規模事業の実施による地方債残高が大きく影響してしまう。今後も各基金への積み立てと地方債残高のバランスを見極め財政健全化に努める。</a:t>
          </a:r>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7" name="直線コネクタ 416">
          <a:extLst>
            <a:ext uri="{FF2B5EF4-FFF2-40B4-BE49-F238E27FC236}">
              <a16:creationId xmlns:a16="http://schemas.microsoft.com/office/drawing/2014/main" id="{00000000-0008-0000-0300-0000A1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0" name="将来負担の状況グラフ枠">
          <a:extLst>
            <a:ext uri="{FF2B5EF4-FFF2-40B4-BE49-F238E27FC236}">
              <a16:creationId xmlns:a16="http://schemas.microsoft.com/office/drawing/2014/main" id="{00000000-0008-0000-0300-0000AE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100457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flipV="1">
          <a:off x="17018000" y="2370667"/>
          <a:ext cx="0" cy="15016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72534</xdr:rowOff>
    </xdr:from>
    <xdr:ext cx="762000" cy="259045"/>
    <xdr:sp macro="" textlink="">
      <xdr:nvSpPr>
        <xdr:cNvPr id="432" name="将来負担の状況最小値テキスト">
          <a:extLst>
            <a:ext uri="{FF2B5EF4-FFF2-40B4-BE49-F238E27FC236}">
              <a16:creationId xmlns:a16="http://schemas.microsoft.com/office/drawing/2014/main" id="{00000000-0008-0000-0300-0000B0010000}"/>
            </a:ext>
          </a:extLst>
        </xdr:cNvPr>
        <xdr:cNvSpPr txBox="1"/>
      </xdr:nvSpPr>
      <xdr:spPr>
        <a:xfrm>
          <a:off x="17106900" y="3844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100457</xdr:rowOff>
    </xdr:from>
    <xdr:to>
      <xdr:col>81</xdr:col>
      <xdr:colOff>133350</xdr:colOff>
      <xdr:row>22</xdr:row>
      <xdr:rowOff>100457</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6929100" y="3872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4" name="将来負担の状況最大値テキスト">
          <a:extLst>
            <a:ext uri="{FF2B5EF4-FFF2-40B4-BE49-F238E27FC236}">
              <a16:creationId xmlns:a16="http://schemas.microsoft.com/office/drawing/2014/main" id="{00000000-0008-0000-0300-0000B2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91694</xdr:rowOff>
    </xdr:from>
    <xdr:to>
      <xdr:col>81</xdr:col>
      <xdr:colOff>44450</xdr:colOff>
      <xdr:row>15</xdr:row>
      <xdr:rowOff>106976</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179800" y="2663444"/>
          <a:ext cx="838200" cy="15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37" name="将来負担の状況平均値テキスト">
          <a:extLst>
            <a:ext uri="{FF2B5EF4-FFF2-40B4-BE49-F238E27FC236}">
              <a16:creationId xmlns:a16="http://schemas.microsoft.com/office/drawing/2014/main" id="{00000000-0008-0000-0300-0000B5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91694</xdr:rowOff>
    </xdr:from>
    <xdr:to>
      <xdr:col>77</xdr:col>
      <xdr:colOff>44450</xdr:colOff>
      <xdr:row>15</xdr:row>
      <xdr:rowOff>152823</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5290800" y="2663444"/>
          <a:ext cx="889000" cy="61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139954</xdr:rowOff>
    </xdr:from>
    <xdr:to>
      <xdr:col>72</xdr:col>
      <xdr:colOff>203200</xdr:colOff>
      <xdr:row>15</xdr:row>
      <xdr:rowOff>152823</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4401800" y="2711704"/>
          <a:ext cx="889000" cy="12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139954</xdr:rowOff>
    </xdr:from>
    <xdr:to>
      <xdr:col>68</xdr:col>
      <xdr:colOff>152400</xdr:colOff>
      <xdr:row>16</xdr:row>
      <xdr:rowOff>45720</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3512800" y="2711704"/>
          <a:ext cx="8890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91017</xdr:rowOff>
    </xdr:from>
    <xdr:to>
      <xdr:col>68</xdr:col>
      <xdr:colOff>203200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56176</xdr:rowOff>
    </xdr:from>
    <xdr:to>
      <xdr:col>81</xdr:col>
      <xdr:colOff>95250</xdr:colOff>
      <xdr:row>15</xdr:row>
      <xdr:rowOff>157776</xdr:rowOff>
    </xdr:to>
    <xdr:sp macro="" textlink="">
      <xdr:nvSpPr>
        <xdr:cNvPr id="455" name="楕円 454">
          <a:extLst>
            <a:ext uri="{FF2B5EF4-FFF2-40B4-BE49-F238E27FC236}">
              <a16:creationId xmlns:a16="http://schemas.microsoft.com/office/drawing/2014/main" id="{00000000-0008-0000-0300-0000C7010000}"/>
            </a:ext>
          </a:extLst>
        </xdr:cNvPr>
        <xdr:cNvSpPr/>
      </xdr:nvSpPr>
      <xdr:spPr>
        <a:xfrm>
          <a:off x="16967200" y="2627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28253</xdr:rowOff>
    </xdr:from>
    <xdr:ext cx="762000" cy="259045"/>
    <xdr:sp macro="" textlink="">
      <xdr:nvSpPr>
        <xdr:cNvPr id="456" name="将来負担の状況該当値テキスト">
          <a:extLst>
            <a:ext uri="{FF2B5EF4-FFF2-40B4-BE49-F238E27FC236}">
              <a16:creationId xmlns:a16="http://schemas.microsoft.com/office/drawing/2014/main" id="{00000000-0008-0000-0300-0000C8010000}"/>
            </a:ext>
          </a:extLst>
        </xdr:cNvPr>
        <xdr:cNvSpPr txBox="1"/>
      </xdr:nvSpPr>
      <xdr:spPr>
        <a:xfrm>
          <a:off x="17106900" y="2600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40894</xdr:rowOff>
    </xdr:from>
    <xdr:to>
      <xdr:col>77</xdr:col>
      <xdr:colOff>95250</xdr:colOff>
      <xdr:row>15</xdr:row>
      <xdr:rowOff>142494</xdr:rowOff>
    </xdr:to>
    <xdr:sp macro="" textlink="">
      <xdr:nvSpPr>
        <xdr:cNvPr id="457" name="楕円 456">
          <a:extLst>
            <a:ext uri="{FF2B5EF4-FFF2-40B4-BE49-F238E27FC236}">
              <a16:creationId xmlns:a16="http://schemas.microsoft.com/office/drawing/2014/main" id="{00000000-0008-0000-0300-0000C9010000}"/>
            </a:ext>
          </a:extLst>
        </xdr:cNvPr>
        <xdr:cNvSpPr/>
      </xdr:nvSpPr>
      <xdr:spPr>
        <a:xfrm>
          <a:off x="16129000" y="2612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127271</xdr:rowOff>
    </xdr:from>
    <xdr:ext cx="7366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798800" y="26990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102023</xdr:rowOff>
    </xdr:from>
    <xdr:to>
      <xdr:col>73</xdr:col>
      <xdr:colOff>44450</xdr:colOff>
      <xdr:row>16</xdr:row>
      <xdr:rowOff>32173</xdr:rowOff>
    </xdr:to>
    <xdr:sp macro="" textlink="">
      <xdr:nvSpPr>
        <xdr:cNvPr id="459" name="楕円 458">
          <a:extLst>
            <a:ext uri="{FF2B5EF4-FFF2-40B4-BE49-F238E27FC236}">
              <a16:creationId xmlns:a16="http://schemas.microsoft.com/office/drawing/2014/main" id="{00000000-0008-0000-0300-0000CB010000}"/>
            </a:ext>
          </a:extLst>
        </xdr:cNvPr>
        <xdr:cNvSpPr/>
      </xdr:nvSpPr>
      <xdr:spPr>
        <a:xfrm>
          <a:off x="15240000" y="2673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16950</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909800" y="2760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89154</xdr:rowOff>
    </xdr:from>
    <xdr:to>
      <xdr:col>68</xdr:col>
      <xdr:colOff>203200</xdr:colOff>
      <xdr:row>16</xdr:row>
      <xdr:rowOff>19304</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4351000" y="2660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4081</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020800" y="274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166370</xdr:rowOff>
    </xdr:from>
    <xdr:to>
      <xdr:col>64</xdr:col>
      <xdr:colOff>152400</xdr:colOff>
      <xdr:row>16</xdr:row>
      <xdr:rowOff>96520</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3462000" y="273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81297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131800" y="2824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北海道占冠村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1,590
1,008
571.41
2,961,494
2,905,800
55,667
1,861,220
2,546,176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38.3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類似団体平均をやや下回ってはいるが、年齢構成に偏りがあることから人件費が高くなる傾向にある。中長期的な採用計画、、業務効率化と適正な定員管理により人件費の抑制に努める。</a:t>
          </a:r>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66040</xdr:rowOff>
    </xdr:from>
    <xdr:to>
      <xdr:col>24</xdr:col>
      <xdr:colOff>25400</xdr:colOff>
      <xdr:row>41</xdr:row>
      <xdr:rowOff>20320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552440"/>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163847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21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20320</xdr:rowOff>
    </xdr:from>
    <xdr:to>
      <xdr:col>24</xdr:col>
      <xdr:colOff>114300</xdr:colOff>
      <xdr:row>41</xdr:row>
      <xdr:rowOff>20320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4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152417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295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66040</xdr:rowOff>
    </xdr:from>
    <xdr:to>
      <xdr:col>24</xdr:col>
      <xdr:colOff>114300</xdr:colOff>
      <xdr:row>32</xdr:row>
      <xdr:rowOff>66040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552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50800</xdr:rowOff>
    </xdr:from>
    <xdr:to>
      <xdr:col>24</xdr:col>
      <xdr:colOff>25400</xdr:colOff>
      <xdr:row>36</xdr:row>
      <xdr:rowOff>111760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22300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59707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319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87630</xdr:rowOff>
    </xdr:from>
    <xdr:to>
      <xdr:col>24</xdr:col>
      <xdr:colOff>76200</xdr:colOff>
      <xdr:row>37</xdr:row>
      <xdr:rowOff>17780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12700</xdr:rowOff>
    </xdr:from>
    <xdr:to>
      <xdr:col>19</xdr:col>
      <xdr:colOff>187325</xdr:colOff>
      <xdr:row>36</xdr:row>
      <xdr:rowOff>50800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1849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57150</xdr:rowOff>
    </xdr:from>
    <xdr:to>
      <xdr:col>20</xdr:col>
      <xdr:colOff>38100</xdr:colOff>
      <xdr:row>36</xdr:row>
      <xdr:rowOff>158750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29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143527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15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88900</xdr:rowOff>
    </xdr:from>
    <xdr:to>
      <xdr:col>15</xdr:col>
      <xdr:colOff>98425</xdr:colOff>
      <xdr:row>36</xdr:row>
      <xdr:rowOff>12700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0896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26670</xdr:rowOff>
    </xdr:from>
    <xdr:to>
      <xdr:col>15</xdr:col>
      <xdr:colOff>149225</xdr:colOff>
      <xdr:row>36</xdr:row>
      <xdr:rowOff>128270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9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113047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85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88900</xdr:rowOff>
    </xdr:from>
    <xdr:to>
      <xdr:col>11</xdr:col>
      <xdr:colOff>9525</xdr:colOff>
      <xdr:row>36</xdr:row>
      <xdr:rowOff>96520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089650"/>
          <a:ext cx="889000" cy="179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0</xdr:rowOff>
    </xdr:from>
    <xdr:to>
      <xdr:col>11</xdr:col>
      <xdr:colOff>60325</xdr:colOff>
      <xdr:row>36</xdr:row>
      <xdr:rowOff>101600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86377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25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91440</xdr:rowOff>
    </xdr:from>
    <xdr:to>
      <xdr:col>6</xdr:col>
      <xdr:colOff>171450</xdr:colOff>
      <xdr:row>37</xdr:row>
      <xdr:rowOff>21590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6367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35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60960</xdr:rowOff>
    </xdr:from>
    <xdr:to>
      <xdr:col>24</xdr:col>
      <xdr:colOff>76200</xdr:colOff>
      <xdr:row>36</xdr:row>
      <xdr:rowOff>162560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23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77487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078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0</xdr:rowOff>
    </xdr:from>
    <xdr:to>
      <xdr:col>20</xdr:col>
      <xdr:colOff>38100</xdr:colOff>
      <xdr:row>36</xdr:row>
      <xdr:rowOff>101600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111777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941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133350</xdr:rowOff>
    </xdr:from>
    <xdr:to>
      <xdr:col>15</xdr:col>
      <xdr:colOff>149225</xdr:colOff>
      <xdr:row>36</xdr:row>
      <xdr:rowOff>63500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73677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38100</xdr:rowOff>
    </xdr:from>
    <xdr:to>
      <xdr:col>11</xdr:col>
      <xdr:colOff>60325</xdr:colOff>
      <xdr:row>35</xdr:row>
      <xdr:rowOff>139700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3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149877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07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45720</xdr:rowOff>
    </xdr:from>
    <xdr:to>
      <xdr:col>6</xdr:col>
      <xdr:colOff>171450</xdr:colOff>
      <xdr:row>36</xdr:row>
      <xdr:rowOff>147320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1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157497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98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人件費</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や物価の</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高騰により、施設管理費や委託料が増加している。公共施設等総合管理計画に基づき、各施設の存廃等の見直しを行うなど、行財政改革を引続き行い、事務事業の見直しにより経費節減に努める。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154432</xdr:rowOff>
    </xdr:from>
    <xdr:to>
      <xdr:col>82</xdr:col>
      <xdr:colOff>107950</xdr:colOff>
      <xdr:row>21</xdr:row>
      <xdr:rowOff>138430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4732"/>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110507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71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138430</xdr:rowOff>
    </xdr:from>
    <xdr:to>
      <xdr:col>82</xdr:col>
      <xdr:colOff>196850</xdr:colOff>
      <xdr:row>21</xdr:row>
      <xdr:rowOff>138430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738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69359</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9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154432</xdr:rowOff>
    </xdr:from>
    <xdr:to>
      <xdr:col>82</xdr:col>
      <xdr:colOff>196850</xdr:colOff>
      <xdr:row>14</xdr:row>
      <xdr:rowOff>154432</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4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56134</xdr:rowOff>
    </xdr:from>
    <xdr:to>
      <xdr:col>82</xdr:col>
      <xdr:colOff>107950</xdr:colOff>
      <xdr:row>17</xdr:row>
      <xdr:rowOff>60706</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297078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167149</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910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23622</xdr:rowOff>
    </xdr:from>
    <xdr:to>
      <xdr:col>82</xdr:col>
      <xdr:colOff>158750</xdr:colOff>
      <xdr:row>17</xdr:row>
      <xdr:rowOff>125222</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108712</xdr:rowOff>
    </xdr:from>
    <xdr:to>
      <xdr:col>78</xdr:col>
      <xdr:colOff>69850</xdr:colOff>
      <xdr:row>17</xdr:row>
      <xdr:rowOff>56134</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2851912"/>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762</xdr:rowOff>
    </xdr:from>
    <xdr:to>
      <xdr:col>78</xdr:col>
      <xdr:colOff>120650</xdr:colOff>
      <xdr:row>17</xdr:row>
      <xdr:rowOff>102362</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1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112539</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684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108712</xdr:rowOff>
    </xdr:from>
    <xdr:to>
      <xdr:col>73</xdr:col>
      <xdr:colOff>180975</xdr:colOff>
      <xdr:row>17</xdr:row>
      <xdr:rowOff>42418</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893800" y="2851912"/>
          <a:ext cx="8890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158496</xdr:rowOff>
    </xdr:from>
    <xdr:to>
      <xdr:col>74</xdr:col>
      <xdr:colOff>31750</xdr:colOff>
      <xdr:row>17</xdr:row>
      <xdr:rowOff>88646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0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73423</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98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42418</xdr:rowOff>
    </xdr:from>
    <xdr:to>
      <xdr:col>69</xdr:col>
      <xdr:colOff>92075</xdr:colOff>
      <xdr:row>17</xdr:row>
      <xdr:rowOff>83566</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95706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103632</xdr:rowOff>
    </xdr:from>
    <xdr:to>
      <xdr:col>69</xdr:col>
      <xdr:colOff>142875</xdr:colOff>
      <xdr:row>17</xdr:row>
      <xdr:rowOff>33782</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46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43959</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615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131064</xdr:rowOff>
    </xdr:from>
    <xdr:to>
      <xdr:col>65</xdr:col>
      <xdr:colOff>53975</xdr:colOff>
      <xdr:row>17</xdr:row>
      <xdr:rowOff>61214</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74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71391</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643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9906</xdr:rowOff>
    </xdr:from>
    <xdr:to>
      <xdr:col>82</xdr:col>
      <xdr:colOff>158750</xdr:colOff>
      <xdr:row>17</xdr:row>
      <xdr:rowOff>111506</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924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26433</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769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5334</xdr:rowOff>
    </xdr:from>
    <xdr:to>
      <xdr:col>78</xdr:col>
      <xdr:colOff>120650</xdr:colOff>
      <xdr:row>17</xdr:row>
      <xdr:rowOff>106934</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919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91711</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30063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57912</xdr:rowOff>
    </xdr:from>
    <xdr:to>
      <xdr:col>74</xdr:col>
      <xdr:colOff>31750</xdr:colOff>
      <xdr:row>16</xdr:row>
      <xdr:rowOff>159512</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801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169689</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569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163068</xdr:rowOff>
    </xdr:from>
    <xdr:to>
      <xdr:col>69</xdr:col>
      <xdr:colOff>142875</xdr:colOff>
      <xdr:row>17</xdr:row>
      <xdr:rowOff>93218</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906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77995</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992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32766</xdr:rowOff>
    </xdr:from>
    <xdr:to>
      <xdr:col>65</xdr:col>
      <xdr:colOff>53975</xdr:colOff>
      <xdr:row>17</xdr:row>
      <xdr:rowOff>134366</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947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119143</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3033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比較的低い水準で推移してきているが、</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18</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歳までの医療費無償化、子育て支援対策の充実を進めていることから今後も児童福祉費の増が見込まれる。今後も財政状況を踏まえ計画的な社会福祉事業を推進していくことに努める。</a:t>
          </a:r>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60</xdr:row>
      <xdr:rowOff>159657</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42400"/>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127000</xdr:rowOff>
    </xdr:from>
    <xdr:to>
      <xdr:col>24</xdr:col>
      <xdr:colOff>25400</xdr:colOff>
      <xdr:row>54</xdr:row>
      <xdr:rowOff>159657</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38530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162577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420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19050</xdr:rowOff>
    </xdr:from>
    <xdr:to>
      <xdr:col>24</xdr:col>
      <xdr:colOff>76200</xdr:colOff>
      <xdr:row>55</xdr:row>
      <xdr:rowOff>120650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86178</xdr:rowOff>
    </xdr:from>
    <xdr:to>
      <xdr:col>19</xdr:col>
      <xdr:colOff>187325</xdr:colOff>
      <xdr:row>54</xdr:row>
      <xdr:rowOff>127000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173028"/>
          <a:ext cx="889000" cy="212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2722</xdr:rowOff>
    </xdr:from>
    <xdr:to>
      <xdr:col>20</xdr:col>
      <xdr:colOff>38100</xdr:colOff>
      <xdr:row>55</xdr:row>
      <xdr:rowOff>104322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89099</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18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86178</xdr:rowOff>
    </xdr:from>
    <xdr:to>
      <xdr:col>15</xdr:col>
      <xdr:colOff>98425</xdr:colOff>
      <xdr:row>54</xdr:row>
      <xdr:rowOff>78015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2209800" y="9173028"/>
          <a:ext cx="889000" cy="163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141515</xdr:rowOff>
    </xdr:from>
    <xdr:to>
      <xdr:col>15</xdr:col>
      <xdr:colOff>149225</xdr:colOff>
      <xdr:row>55</xdr:row>
      <xdr:rowOff>71665</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56442</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78015</xdr:rowOff>
    </xdr:from>
    <xdr:to>
      <xdr:col>11</xdr:col>
      <xdr:colOff>9525</xdr:colOff>
      <xdr:row>54</xdr:row>
      <xdr:rowOff>127000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336315"/>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56442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35378</xdr:rowOff>
    </xdr:from>
    <xdr:to>
      <xdr:col>6</xdr:col>
      <xdr:colOff>171450</xdr:colOff>
      <xdr:row>55</xdr:row>
      <xdr:rowOff>136978</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121755</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55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108857</xdr:rowOff>
    </xdr:from>
    <xdr:to>
      <xdr:col>24</xdr:col>
      <xdr:colOff>76200</xdr:colOff>
      <xdr:row>55</xdr:row>
      <xdr:rowOff>39007</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36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125384</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212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76200</xdr:rowOff>
    </xdr:from>
    <xdr:to>
      <xdr:col>20</xdr:col>
      <xdr:colOff>38100</xdr:colOff>
      <xdr:row>55</xdr:row>
      <xdr:rowOff>6350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16527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10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35378</xdr:rowOff>
    </xdr:from>
    <xdr:to>
      <xdr:col>15</xdr:col>
      <xdr:colOff>149225</xdr:colOff>
      <xdr:row>53</xdr:row>
      <xdr:rowOff>136978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122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147155</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8891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27215</xdr:rowOff>
    </xdr:from>
    <xdr:to>
      <xdr:col>11</xdr:col>
      <xdr:colOff>60325</xdr:colOff>
      <xdr:row>54</xdr:row>
      <xdr:rowOff>128815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28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138992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05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16527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簡易水道事業特別会計・公共下水道事業特別会計の公営企業会計化に伴う繰出金が一時的に増加したため</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にポイントが増加していたが、移行が完了したことから以前の水準に戻った。</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今後も各特別会計における経費の削減に努めるとともに、独立採算の原則に基づき</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経営の安定化を図る</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00000000-0008-0000-0400-0000F0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31750</xdr:rowOff>
    </xdr:from>
    <xdr:to>
      <xdr:col>82</xdr:col>
      <xdr:colOff>107950</xdr:colOff>
      <xdr:row>59</xdr:row>
      <xdr:rowOff>168910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6510000" y="911860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140987</xdr:rowOff>
    </xdr:from>
    <xdr:ext cx="762000" cy="259045"/>
    <xdr:sp macro="" textlink="">
      <xdr:nvSpPr>
        <xdr:cNvPr id="242" name="その他最小値テキスト">
          <a:extLst>
            <a:ext uri="{FF2B5EF4-FFF2-40B4-BE49-F238E27FC236}">
              <a16:creationId xmlns:a16="http://schemas.microsoft.com/office/drawing/2014/main" id="{00000000-0008-0000-0400-0000F2000000}"/>
            </a:ext>
          </a:extLst>
        </xdr:cNvPr>
        <xdr:cNvSpPr txBox="1"/>
      </xdr:nvSpPr>
      <xdr:spPr>
        <a:xfrm>
          <a:off x="16598900" y="10256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59</xdr:row>
      <xdr:rowOff>168910</xdr:rowOff>
    </xdr:from>
    <xdr:to>
      <xdr:col>82</xdr:col>
      <xdr:colOff>196850</xdr:colOff>
      <xdr:row>59</xdr:row>
      <xdr:rowOff>168910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10284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118127</xdr:rowOff>
    </xdr:from>
    <xdr:ext cx="762000" cy="259045"/>
    <xdr:sp macro="" textlink="">
      <xdr:nvSpPr>
        <xdr:cNvPr id="244" name="その他最大値テキスト">
          <a:extLst>
            <a:ext uri="{FF2B5EF4-FFF2-40B4-BE49-F238E27FC236}">
              <a16:creationId xmlns:a16="http://schemas.microsoft.com/office/drawing/2014/main" id="{00000000-0008-0000-0400-0000F4000000}"/>
            </a:ext>
          </a:extLst>
        </xdr:cNvPr>
        <xdr:cNvSpPr txBox="1"/>
      </xdr:nvSpPr>
      <xdr:spPr>
        <a:xfrm>
          <a:off x="16598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31750</xdr:rowOff>
    </xdr:from>
    <xdr:to>
      <xdr:col>82</xdr:col>
      <xdr:colOff>196850</xdr:colOff>
      <xdr:row>53</xdr:row>
      <xdr:rowOff>31750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1270</xdr:rowOff>
    </xdr:from>
    <xdr:to>
      <xdr:col>82</xdr:col>
      <xdr:colOff>107950</xdr:colOff>
      <xdr:row>60</xdr:row>
      <xdr:rowOff>157480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5671800" y="9773920"/>
          <a:ext cx="838200" cy="670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62247</xdr:rowOff>
    </xdr:from>
    <xdr:ext cx="762000" cy="259045"/>
    <xdr:sp macro="" textlink="">
      <xdr:nvSpPr>
        <xdr:cNvPr id="247" name="その他平均値テキスト">
          <a:extLst>
            <a:ext uri="{FF2B5EF4-FFF2-40B4-BE49-F238E27FC236}">
              <a16:creationId xmlns:a16="http://schemas.microsoft.com/office/drawing/2014/main" id="{00000000-0008-0000-0400-0000F7000000}"/>
            </a:ext>
          </a:extLst>
        </xdr:cNvPr>
        <xdr:cNvSpPr txBox="1"/>
      </xdr:nvSpPr>
      <xdr:spPr>
        <a:xfrm>
          <a:off x="16598900" y="9491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45720</xdr:rowOff>
    </xdr:from>
    <xdr:to>
      <xdr:col>82</xdr:col>
      <xdr:colOff>158750</xdr:colOff>
      <xdr:row>56</xdr:row>
      <xdr:rowOff>147320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6459200" y="9646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123190</xdr:rowOff>
    </xdr:from>
    <xdr:to>
      <xdr:col>78</xdr:col>
      <xdr:colOff>69850</xdr:colOff>
      <xdr:row>60</xdr:row>
      <xdr:rowOff>157480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4782800" y="10238740"/>
          <a:ext cx="8890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160020</xdr:rowOff>
    </xdr:from>
    <xdr:to>
      <xdr:col>78</xdr:col>
      <xdr:colOff>120650</xdr:colOff>
      <xdr:row>57</xdr:row>
      <xdr:rowOff>90170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5621000" y="976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100347</xdr:rowOff>
    </xdr:from>
    <xdr:ext cx="7366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5290800" y="9530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161290</xdr:rowOff>
    </xdr:from>
    <xdr:to>
      <xdr:col>73</xdr:col>
      <xdr:colOff>180975</xdr:colOff>
      <xdr:row>59</xdr:row>
      <xdr:rowOff>123190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3893800" y="9933940"/>
          <a:ext cx="8890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19050</xdr:rowOff>
    </xdr:from>
    <xdr:to>
      <xdr:col>74</xdr:col>
      <xdr:colOff>31750</xdr:colOff>
      <xdr:row>57</xdr:row>
      <xdr:rowOff>120650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732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130827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401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161290</xdr:rowOff>
    </xdr:from>
    <xdr:to>
      <xdr:col>69</xdr:col>
      <xdr:colOff>92075</xdr:colOff>
      <xdr:row>58</xdr:row>
      <xdr:rowOff>127000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004800" y="993394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41910</xdr:rowOff>
    </xdr:from>
    <xdr:to>
      <xdr:col>69</xdr:col>
      <xdr:colOff>142875</xdr:colOff>
      <xdr:row>57</xdr:row>
      <xdr:rowOff>143510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843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153687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512800" y="958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26670</xdr:rowOff>
    </xdr:from>
    <xdr:to>
      <xdr:col>65</xdr:col>
      <xdr:colOff>53975</xdr:colOff>
      <xdr:row>57</xdr:row>
      <xdr:rowOff>128270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2954000" y="979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138447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623800" y="9568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121920</xdr:rowOff>
    </xdr:from>
    <xdr:to>
      <xdr:col>82</xdr:col>
      <xdr:colOff>158750</xdr:colOff>
      <xdr:row>57</xdr:row>
      <xdr:rowOff>52070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6459200" y="972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93997</xdr:rowOff>
    </xdr:from>
    <xdr:ext cx="762000" cy="259045"/>
    <xdr:sp macro="" textlink="">
      <xdr:nvSpPr>
        <xdr:cNvPr id="266" name="その他該当値テキスト">
          <a:extLst>
            <a:ext uri="{FF2B5EF4-FFF2-40B4-BE49-F238E27FC236}">
              <a16:creationId xmlns:a16="http://schemas.microsoft.com/office/drawing/2014/main" id="{00000000-0008-0000-0400-00000A010000}"/>
            </a:ext>
          </a:extLst>
        </xdr:cNvPr>
        <xdr:cNvSpPr txBox="1"/>
      </xdr:nvSpPr>
      <xdr:spPr>
        <a:xfrm>
          <a:off x="16598900" y="9695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106680</xdr:rowOff>
    </xdr:from>
    <xdr:to>
      <xdr:col>78</xdr:col>
      <xdr:colOff>120650</xdr:colOff>
      <xdr:row>61</xdr:row>
      <xdr:rowOff>36830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5621000" y="1039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21607</xdr:rowOff>
    </xdr:from>
    <xdr:ext cx="7366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290800" y="10480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72390</xdr:rowOff>
    </xdr:from>
    <xdr:to>
      <xdr:col>74</xdr:col>
      <xdr:colOff>31750</xdr:colOff>
      <xdr:row>60</xdr:row>
      <xdr:rowOff>2540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4732000" y="1018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158767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401800" y="1027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110490</xdr:rowOff>
    </xdr:from>
    <xdr:to>
      <xdr:col>69</xdr:col>
      <xdr:colOff>142875</xdr:colOff>
      <xdr:row>58</xdr:row>
      <xdr:rowOff>40640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3843000" y="988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25417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512800" y="996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76200</xdr:rowOff>
    </xdr:from>
    <xdr:to>
      <xdr:col>65</xdr:col>
      <xdr:colOff>53975</xdr:colOff>
      <xdr:row>59</xdr:row>
      <xdr:rowOff>6350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2954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162577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623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類似団体・全道・全国平均を上回っている。要因として消防・環境衛生・給食等の広域連合負担金など、過疎地特有の財政負担により類似団体平均値を上回ってる。</a:t>
          </a:r>
          <a:endPar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　救急車の更新により一時的にポイントが増加している。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　人件費や物価の高騰により</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今後も</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広域連合</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負担金の増加が見込まれる。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161290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869432"/>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133367</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161290</xdr:rowOff>
    </xdr:from>
    <xdr:to>
      <xdr:col>82</xdr:col>
      <xdr:colOff>196850</xdr:colOff>
      <xdr:row>41</xdr:row>
      <xdr:rowOff>161290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51562</xdr:rowOff>
    </xdr:from>
    <xdr:to>
      <xdr:col>82</xdr:col>
      <xdr:colOff>107950</xdr:colOff>
      <xdr:row>39</xdr:row>
      <xdr:rowOff>88138</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6395212"/>
          <a:ext cx="838200" cy="379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31005</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203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14478</xdr:rowOff>
    </xdr:from>
    <xdr:to>
      <xdr:col>82</xdr:col>
      <xdr:colOff>158750</xdr:colOff>
      <xdr:row>37</xdr:row>
      <xdr:rowOff>116078</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51562</xdr:rowOff>
    </xdr:from>
    <xdr:to>
      <xdr:col>78</xdr:col>
      <xdr:colOff>69850</xdr:colOff>
      <xdr:row>37</xdr:row>
      <xdr:rowOff>147574</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4782800" y="6395212"/>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48531</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78994</xdr:rowOff>
    </xdr:from>
    <xdr:to>
      <xdr:col>73</xdr:col>
      <xdr:colOff>180975</xdr:colOff>
      <xdr:row>37</xdr:row>
      <xdr:rowOff>147574</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893800" y="6422644"/>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80772</xdr:rowOff>
    </xdr:from>
    <xdr:to>
      <xdr:col>74</xdr:col>
      <xdr:colOff>31750</xdr:colOff>
      <xdr:row>37</xdr:row>
      <xdr:rowOff>10922</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21099</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78994</xdr:rowOff>
    </xdr:from>
    <xdr:to>
      <xdr:col>69</xdr:col>
      <xdr:colOff>92075</xdr:colOff>
      <xdr:row>38</xdr:row>
      <xdr:rowOff>44704</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004800" y="6422644"/>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169689</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67056</xdr:rowOff>
    </xdr:from>
    <xdr:to>
      <xdr:col>65</xdr:col>
      <xdr:colOff>53975</xdr:colOff>
      <xdr:row>36</xdr:row>
      <xdr:rowOff>168656</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7383</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37338</xdr:rowOff>
    </xdr:from>
    <xdr:to>
      <xdr:col>82</xdr:col>
      <xdr:colOff>158750</xdr:colOff>
      <xdr:row>39</xdr:row>
      <xdr:rowOff>138938</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723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9415</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695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762</xdr:rowOff>
    </xdr:from>
    <xdr:to>
      <xdr:col>78</xdr:col>
      <xdr:colOff>120650</xdr:colOff>
      <xdr:row>37</xdr:row>
      <xdr:rowOff>102362</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87139</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6430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96774</xdr:rowOff>
    </xdr:from>
    <xdr:to>
      <xdr:col>74</xdr:col>
      <xdr:colOff>31750</xdr:colOff>
      <xdr:row>38</xdr:row>
      <xdr:rowOff>26924</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44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11701</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652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28194</xdr:rowOff>
    </xdr:from>
    <xdr:to>
      <xdr:col>69</xdr:col>
      <xdr:colOff>142875</xdr:colOff>
      <xdr:row>37</xdr:row>
      <xdr:rowOff>129794</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114571</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165354</xdr:rowOff>
    </xdr:from>
    <xdr:to>
      <xdr:col>65</xdr:col>
      <xdr:colOff>53975</xdr:colOff>
      <xdr:row>38</xdr:row>
      <xdr:rowOff>95504</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509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80281</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6595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臨時財政対策債の減少により改善がみられるが、令和１年度、令和３年度に大型の単独事業を実施しており、元利償還金の増加が見込まれる。今後も計画的な事業実施により地方債発行額の抑制を図っていく。</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149861</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509500"/>
          <a:ext cx="0" cy="1356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121938</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149861</xdr:rowOff>
    </xdr:from>
    <xdr:to>
      <xdr:col>24</xdr:col>
      <xdr:colOff>114300</xdr:colOff>
      <xdr:row>80</xdr:row>
      <xdr:rowOff>149861</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77470</xdr:rowOff>
    </xdr:from>
    <xdr:to>
      <xdr:col>24</xdr:col>
      <xdr:colOff>25400</xdr:colOff>
      <xdr:row>76</xdr:row>
      <xdr:rowOff>130811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3987800" y="13107670"/>
          <a:ext cx="8382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86377</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3116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119380</xdr:rowOff>
    </xdr:from>
    <xdr:to>
      <xdr:col>19</xdr:col>
      <xdr:colOff>187325</xdr:colOff>
      <xdr:row>76</xdr:row>
      <xdr:rowOff>130811</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3098800" y="13149580"/>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140970</xdr:rowOff>
    </xdr:from>
    <xdr:to>
      <xdr:col>20</xdr:col>
      <xdr:colOff>38100</xdr:colOff>
      <xdr:row>77</xdr:row>
      <xdr:rowOff>71120</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55897</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32575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119380</xdr:rowOff>
    </xdr:from>
    <xdr:to>
      <xdr:col>15</xdr:col>
      <xdr:colOff>98425</xdr:colOff>
      <xdr:row>78</xdr:row>
      <xdr:rowOff>27939</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2209800" y="13149580"/>
          <a:ext cx="889000" cy="251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102870</xdr:rowOff>
    </xdr:from>
    <xdr:to>
      <xdr:col>15</xdr:col>
      <xdr:colOff>149225</xdr:colOff>
      <xdr:row>77</xdr:row>
      <xdr:rowOff>33020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17797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321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96520</xdr:rowOff>
    </xdr:from>
    <xdr:to>
      <xdr:col>11</xdr:col>
      <xdr:colOff>9525</xdr:colOff>
      <xdr:row>78</xdr:row>
      <xdr:rowOff>27939</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1320800" y="13298170"/>
          <a:ext cx="889000" cy="102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60961</xdr:rowOff>
    </xdr:from>
    <xdr:to>
      <xdr:col>11</xdr:col>
      <xdr:colOff>60325</xdr:colOff>
      <xdr:row>76</xdr:row>
      <xdr:rowOff>162561</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1287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286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81297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2940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26670</xdr:rowOff>
    </xdr:from>
    <xdr:to>
      <xdr:col>24</xdr:col>
      <xdr:colOff>76200</xdr:colOff>
      <xdr:row>76</xdr:row>
      <xdr:rowOff>128270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305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43197</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290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80011</xdr:rowOff>
    </xdr:from>
    <xdr:to>
      <xdr:col>20</xdr:col>
      <xdr:colOff>38100</xdr:colOff>
      <xdr:row>77</xdr:row>
      <xdr:rowOff>10161</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3110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20337</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28790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68580</xdr:rowOff>
    </xdr:from>
    <xdr:to>
      <xdr:col>15</xdr:col>
      <xdr:colOff>149225</xdr:colOff>
      <xdr:row>76</xdr:row>
      <xdr:rowOff>170180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309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8907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286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148589</xdr:rowOff>
    </xdr:from>
    <xdr:to>
      <xdr:col>11</xdr:col>
      <xdr:colOff>60325</xdr:colOff>
      <xdr:row>78</xdr:row>
      <xdr:rowOff>78739</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3350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63516</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3436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45720</xdr:rowOff>
    </xdr:from>
    <xdr:to>
      <xdr:col>6</xdr:col>
      <xdr:colOff>171450</xdr:colOff>
      <xdr:row>77</xdr:row>
      <xdr:rowOff>147320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3247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132097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3333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人件費や物価の高騰、補助</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費</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等</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の増加等により類似団体を上回っている。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81280</xdr:rowOff>
    </xdr:from>
    <xdr:to>
      <xdr:col>82</xdr:col>
      <xdr:colOff>107950</xdr:colOff>
      <xdr:row>81</xdr:row>
      <xdr:rowOff>153670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425680"/>
          <a:ext cx="0" cy="1615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125747</xdr:rowOff>
    </xdr:from>
    <xdr:ext cx="762000" cy="25904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401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153670</xdr:rowOff>
    </xdr:from>
    <xdr:to>
      <xdr:col>82</xdr:col>
      <xdr:colOff>196850</xdr:colOff>
      <xdr:row>81</xdr:row>
      <xdr:rowOff>153670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4041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167657</xdr:rowOff>
    </xdr:from>
    <xdr:ext cx="762000" cy="259045"/>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16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81280</xdr:rowOff>
    </xdr:from>
    <xdr:to>
      <xdr:col>82</xdr:col>
      <xdr:colOff>196850</xdr:colOff>
      <xdr:row>72</xdr:row>
      <xdr:rowOff>81280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425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66039</xdr:rowOff>
    </xdr:from>
    <xdr:to>
      <xdr:col>82</xdr:col>
      <xdr:colOff>107950</xdr:colOff>
      <xdr:row>78</xdr:row>
      <xdr:rowOff>119380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5671800" y="13439139"/>
          <a:ext cx="8382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142257</xdr:rowOff>
    </xdr:from>
    <xdr:ext cx="762000" cy="259045"/>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3001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125730</xdr:rowOff>
    </xdr:from>
    <xdr:to>
      <xdr:col>82</xdr:col>
      <xdr:colOff>158750</xdr:colOff>
      <xdr:row>77</xdr:row>
      <xdr:rowOff>55880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315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27939</xdr:rowOff>
    </xdr:from>
    <xdr:to>
      <xdr:col>78</xdr:col>
      <xdr:colOff>69850</xdr:colOff>
      <xdr:row>78</xdr:row>
      <xdr:rowOff>66039</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4782800" y="13229589"/>
          <a:ext cx="889000" cy="209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64770</xdr:rowOff>
    </xdr:from>
    <xdr:to>
      <xdr:col>78</xdr:col>
      <xdr:colOff>120650</xdr:colOff>
      <xdr:row>76</xdr:row>
      <xdr:rowOff>166370</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5097</xdr:rowOff>
    </xdr:from>
    <xdr:ext cx="7366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28638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20320</xdr:rowOff>
    </xdr:from>
    <xdr:to>
      <xdr:col>73</xdr:col>
      <xdr:colOff>180975</xdr:colOff>
      <xdr:row>77</xdr:row>
      <xdr:rowOff>27939</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3893800" y="13050520"/>
          <a:ext cx="889000" cy="179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7620</xdr:rowOff>
    </xdr:from>
    <xdr:to>
      <xdr:col>74</xdr:col>
      <xdr:colOff>31750</xdr:colOff>
      <xdr:row>76</xdr:row>
      <xdr:rowOff>109220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119397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20320</xdr:rowOff>
    </xdr:from>
    <xdr:to>
      <xdr:col>69</xdr:col>
      <xdr:colOff>92075</xdr:colOff>
      <xdr:row>78</xdr:row>
      <xdr:rowOff>85089</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004800" y="13050520"/>
          <a:ext cx="889000" cy="407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99060</xdr:rowOff>
    </xdr:from>
    <xdr:to>
      <xdr:col>69</xdr:col>
      <xdr:colOff>142875</xdr:colOff>
      <xdr:row>76</xdr:row>
      <xdr:rowOff>29211</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295781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39387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2726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57150</xdr:rowOff>
    </xdr:from>
    <xdr:to>
      <xdr:col>65</xdr:col>
      <xdr:colOff>53975</xdr:colOff>
      <xdr:row>76</xdr:row>
      <xdr:rowOff>158750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168927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285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68580</xdr:rowOff>
    </xdr:from>
    <xdr:to>
      <xdr:col>82</xdr:col>
      <xdr:colOff>158750</xdr:colOff>
      <xdr:row>78</xdr:row>
      <xdr:rowOff>170180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344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40657</xdr:rowOff>
    </xdr:from>
    <xdr:ext cx="762000" cy="25904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3413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15239</xdr:rowOff>
    </xdr:from>
    <xdr:to>
      <xdr:col>78</xdr:col>
      <xdr:colOff>120650</xdr:colOff>
      <xdr:row>78</xdr:row>
      <xdr:rowOff>116839</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3388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101616</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3474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148589</xdr:rowOff>
    </xdr:from>
    <xdr:to>
      <xdr:col>74</xdr:col>
      <xdr:colOff>31750</xdr:colOff>
      <xdr:row>77</xdr:row>
      <xdr:rowOff>78739</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3178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63516</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3265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140970</xdr:rowOff>
    </xdr:from>
    <xdr:to>
      <xdr:col>69</xdr:col>
      <xdr:colOff>142875</xdr:colOff>
      <xdr:row>76</xdr:row>
      <xdr:rowOff>71120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299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55897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3086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34289</xdr:rowOff>
    </xdr:from>
    <xdr:to>
      <xdr:col>65</xdr:col>
      <xdr:colOff>53975</xdr:colOff>
      <xdr:row>78</xdr:row>
      <xdr:rowOff>135889</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340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120666</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3493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北海道占冠村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124432</xdr:rowOff>
    </xdr:from>
    <xdr:to>
      <xdr:col>29</xdr:col>
      <xdr:colOff>127000</xdr:colOff>
      <xdr:row>19</xdr:row>
      <xdr:rowOff>93581</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58007"/>
          <a:ext cx="0" cy="134074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65658</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37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93581</xdr:rowOff>
    </xdr:from>
    <xdr:to>
      <xdr:col>30</xdr:col>
      <xdr:colOff>25400</xdr:colOff>
      <xdr:row>19</xdr:row>
      <xdr:rowOff>93581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39875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39359</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01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124432</xdr:rowOff>
    </xdr:from>
    <xdr:to>
      <xdr:col>30</xdr:col>
      <xdr:colOff>25400</xdr:colOff>
      <xdr:row>11</xdr:row>
      <xdr:rowOff>124432</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580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140720</xdr:rowOff>
    </xdr:from>
    <xdr:to>
      <xdr:col>29</xdr:col>
      <xdr:colOff>127000</xdr:colOff>
      <xdr:row>16</xdr:row>
      <xdr:rowOff>157074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2931545"/>
          <a:ext cx="647700" cy="163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104152</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3066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323,504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132075</xdr:rowOff>
    </xdr:from>
    <xdr:to>
      <xdr:col>29</xdr:col>
      <xdr:colOff>177800</xdr:colOff>
      <xdr:row>18</xdr:row>
      <xdr:rowOff>62225</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309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157074</xdr:rowOff>
    </xdr:from>
    <xdr:to>
      <xdr:col>26</xdr:col>
      <xdr:colOff>50800</xdr:colOff>
      <xdr:row>17</xdr:row>
      <xdr:rowOff>7825</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2947899"/>
          <a:ext cx="698500" cy="222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154618</xdr:rowOff>
    </xdr:from>
    <xdr:to>
      <xdr:col>26</xdr:col>
      <xdr:colOff>101600</xdr:colOff>
      <xdr:row>18</xdr:row>
      <xdr:rowOff>84768</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1168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69544</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32032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15161</xdr:rowOff>
    </xdr:from>
    <xdr:to>
      <xdr:col>22</xdr:col>
      <xdr:colOff>114300</xdr:colOff>
      <xdr:row>17</xdr:row>
      <xdr:rowOff>7825</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a:off x="3606800" y="2805986"/>
          <a:ext cx="698500" cy="1641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10036</xdr:rowOff>
    </xdr:from>
    <xdr:to>
      <xdr:col>22</xdr:col>
      <xdr:colOff>165100</xdr:colOff>
      <xdr:row>18</xdr:row>
      <xdr:rowOff>111636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143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96412</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323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15161</xdr:rowOff>
    </xdr:from>
    <xdr:to>
      <xdr:col>18</xdr:col>
      <xdr:colOff>177800</xdr:colOff>
      <xdr:row>16</xdr:row>
      <xdr:rowOff>75956</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2805986"/>
          <a:ext cx="698500" cy="607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29688</xdr:rowOff>
    </xdr:from>
    <xdr:to>
      <xdr:col>19</xdr:col>
      <xdr:colOff>38100</xdr:colOff>
      <xdr:row>18</xdr:row>
      <xdr:rowOff>131287</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163413"/>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116064</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3249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37114</xdr:rowOff>
    </xdr:from>
    <xdr:to>
      <xdr:col>15</xdr:col>
      <xdr:colOff>101600</xdr:colOff>
      <xdr:row>18</xdr:row>
      <xdr:rowOff>138714</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1708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123491</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3257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89920</xdr:rowOff>
    </xdr:from>
    <xdr:to>
      <xdr:col>29</xdr:col>
      <xdr:colOff>177800</xdr:colOff>
      <xdr:row>17</xdr:row>
      <xdr:rowOff>20070</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28807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106447</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2725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491,697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106274</xdr:rowOff>
    </xdr:from>
    <xdr:to>
      <xdr:col>26</xdr:col>
      <xdr:colOff>101600</xdr:colOff>
      <xdr:row>17</xdr:row>
      <xdr:rowOff>36424</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28970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46601</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26659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128475</xdr:rowOff>
    </xdr:from>
    <xdr:to>
      <xdr:col>22</xdr:col>
      <xdr:colOff>165100</xdr:colOff>
      <xdr:row>17</xdr:row>
      <xdr:rowOff>58625</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29193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68802</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268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135811</xdr:rowOff>
    </xdr:from>
    <xdr:to>
      <xdr:col>19</xdr:col>
      <xdr:colOff>38100</xdr:colOff>
      <xdr:row>16</xdr:row>
      <xdr:rowOff>65961</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27551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76138</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2524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25156</xdr:rowOff>
    </xdr:from>
    <xdr:to>
      <xdr:col>15</xdr:col>
      <xdr:colOff>101600</xdr:colOff>
      <xdr:row>16</xdr:row>
      <xdr:rowOff>126756</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28159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136933</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2584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id="{00000000-0008-0000-0500-000068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333681</xdr:rowOff>
    </xdr:from>
    <xdr:to>
      <xdr:col>29</xdr:col>
      <xdr:colOff>127000</xdr:colOff>
      <xdr:row>37</xdr:row>
      <xdr:rowOff>189629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flipV="1">
          <a:off x="5651500" y="6258231"/>
          <a:ext cx="0" cy="105609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161706</xdr:rowOff>
    </xdr:from>
    <xdr:ext cx="762000" cy="259045"/>
    <xdr:sp macro="" textlink="">
      <xdr:nvSpPr>
        <xdr:cNvPr id="106" name="人口1人当たり決算額の推移最小値テキスト445">
          <a:extLst>
            <a:ext uri="{FF2B5EF4-FFF2-40B4-BE49-F238E27FC236}">
              <a16:creationId xmlns:a16="http://schemas.microsoft.com/office/drawing/2014/main" id="{00000000-0008-0000-0500-00006A000000}"/>
            </a:ext>
          </a:extLst>
        </xdr:cNvPr>
        <xdr:cNvSpPr txBox="1"/>
      </xdr:nvSpPr>
      <xdr:spPr>
        <a:xfrm>
          <a:off x="5740400" y="7286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189629</xdr:rowOff>
    </xdr:from>
    <xdr:to>
      <xdr:col>30</xdr:col>
      <xdr:colOff>25400</xdr:colOff>
      <xdr:row>37</xdr:row>
      <xdr:rowOff>189629</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73143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77158</xdr:rowOff>
    </xdr:from>
    <xdr:ext cx="762000" cy="259045"/>
    <xdr:sp macro="" textlink="">
      <xdr:nvSpPr>
        <xdr:cNvPr id="108" name="人口1人当たり決算額の推移最大値テキスト445">
          <a:extLst>
            <a:ext uri="{FF2B5EF4-FFF2-40B4-BE49-F238E27FC236}">
              <a16:creationId xmlns:a16="http://schemas.microsoft.com/office/drawing/2014/main" id="{00000000-0008-0000-0500-00006C000000}"/>
            </a:ext>
          </a:extLst>
        </xdr:cNvPr>
        <xdr:cNvSpPr txBox="1"/>
      </xdr:nvSpPr>
      <xdr:spPr>
        <a:xfrm>
          <a:off x="5740400" y="6001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333681</xdr:rowOff>
    </xdr:from>
    <xdr:to>
      <xdr:col>30</xdr:col>
      <xdr:colOff>25400</xdr:colOff>
      <xdr:row>33</xdr:row>
      <xdr:rowOff>333681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625823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242024</xdr:rowOff>
    </xdr:from>
    <xdr:to>
      <xdr:col>29</xdr:col>
      <xdr:colOff>127000</xdr:colOff>
      <xdr:row>35</xdr:row>
      <xdr:rowOff>325619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003800" y="6852374"/>
          <a:ext cx="647700" cy="835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310396</xdr:rowOff>
    </xdr:from>
    <xdr:ext cx="762000" cy="259045"/>
    <xdr:sp macro="" textlink="">
      <xdr:nvSpPr>
        <xdr:cNvPr id="111" name="人口1人当たり決算額の推移平均値テキスト445">
          <a:extLst>
            <a:ext uri="{FF2B5EF4-FFF2-40B4-BE49-F238E27FC236}">
              <a16:creationId xmlns:a16="http://schemas.microsoft.com/office/drawing/2014/main" id="{00000000-0008-0000-0500-00006F000000}"/>
            </a:ext>
          </a:extLst>
        </xdr:cNvPr>
        <xdr:cNvSpPr txBox="1"/>
      </xdr:nvSpPr>
      <xdr:spPr>
        <a:xfrm>
          <a:off x="5740400" y="692074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307341</xdr:rowOff>
    </xdr:from>
    <xdr:to>
      <xdr:col>29</xdr:col>
      <xdr:colOff>177800</xdr:colOff>
      <xdr:row>36</xdr:row>
      <xdr:rowOff>66041</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5600700" y="69176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242024</xdr:rowOff>
    </xdr:from>
    <xdr:to>
      <xdr:col>26</xdr:col>
      <xdr:colOff>50800</xdr:colOff>
      <xdr:row>35</xdr:row>
      <xdr:rowOff>288506</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4305300" y="6852374"/>
          <a:ext cx="698500" cy="464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297222</xdr:rowOff>
    </xdr:from>
    <xdr:to>
      <xdr:col>26</xdr:col>
      <xdr:colOff>101600</xdr:colOff>
      <xdr:row>36</xdr:row>
      <xdr:rowOff>55922</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953000" y="69075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40699</xdr:rowOff>
    </xdr:from>
    <xdr:ext cx="7366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4622800" y="6993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272523</xdr:rowOff>
    </xdr:from>
    <xdr:to>
      <xdr:col>22</xdr:col>
      <xdr:colOff>114300</xdr:colOff>
      <xdr:row>35</xdr:row>
      <xdr:rowOff>288506</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3606800" y="6882873"/>
          <a:ext cx="698500" cy="159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322913</xdr:rowOff>
    </xdr:from>
    <xdr:to>
      <xdr:col>22</xdr:col>
      <xdr:colOff>165100</xdr:colOff>
      <xdr:row>36</xdr:row>
      <xdr:rowOff>81613</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254500" y="6933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66390</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924300" y="7019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224814</xdr:rowOff>
    </xdr:from>
    <xdr:to>
      <xdr:col>18</xdr:col>
      <xdr:colOff>177800</xdr:colOff>
      <xdr:row>35</xdr:row>
      <xdr:rowOff>272523</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2908300" y="6835164"/>
          <a:ext cx="698500" cy="477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3791</xdr:rowOff>
    </xdr:from>
    <xdr:to>
      <xdr:col>19</xdr:col>
      <xdr:colOff>38100</xdr:colOff>
      <xdr:row>36</xdr:row>
      <xdr:rowOff>105391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3556000" y="69570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90168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225800" y="7043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329478</xdr:rowOff>
    </xdr:from>
    <xdr:to>
      <xdr:col>15</xdr:col>
      <xdr:colOff>101600</xdr:colOff>
      <xdr:row>36</xdr:row>
      <xdr:rowOff>88178</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2857500" y="69398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72955</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2527300" y="7026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274819</xdr:rowOff>
    </xdr:from>
    <xdr:to>
      <xdr:col>29</xdr:col>
      <xdr:colOff>177800</xdr:colOff>
      <xdr:row>36</xdr:row>
      <xdr:rowOff>33519</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5600700" y="68851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119896</xdr:rowOff>
    </xdr:from>
    <xdr:ext cx="762000" cy="259045"/>
    <xdr:sp macro="" textlink="">
      <xdr:nvSpPr>
        <xdr:cNvPr id="130" name="人口1人当たり決算額の推移該当値テキスト445">
          <a:extLst>
            <a:ext uri="{FF2B5EF4-FFF2-40B4-BE49-F238E27FC236}">
              <a16:creationId xmlns:a16="http://schemas.microsoft.com/office/drawing/2014/main" id="{00000000-0008-0000-0500-000082000000}"/>
            </a:ext>
          </a:extLst>
        </xdr:cNvPr>
        <xdr:cNvSpPr txBox="1"/>
      </xdr:nvSpPr>
      <xdr:spPr>
        <a:xfrm>
          <a:off x="5740400" y="67302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191224</xdr:rowOff>
    </xdr:from>
    <xdr:to>
      <xdr:col>26</xdr:col>
      <xdr:colOff>101600</xdr:colOff>
      <xdr:row>35</xdr:row>
      <xdr:rowOff>292824</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953000" y="68015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303001</xdr:rowOff>
    </xdr:from>
    <xdr:ext cx="7366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622800" y="65704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237706</xdr:rowOff>
    </xdr:from>
    <xdr:to>
      <xdr:col>22</xdr:col>
      <xdr:colOff>165100</xdr:colOff>
      <xdr:row>35</xdr:row>
      <xdr:rowOff>339306</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254500" y="68480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6583</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924300" y="6616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221723</xdr:rowOff>
    </xdr:from>
    <xdr:to>
      <xdr:col>19</xdr:col>
      <xdr:colOff>38100</xdr:colOff>
      <xdr:row>35</xdr:row>
      <xdr:rowOff>323323</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3556000" y="68320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333500</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225800" y="66009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174014</xdr:rowOff>
    </xdr:from>
    <xdr:to>
      <xdr:col>15</xdr:col>
      <xdr:colOff>101600</xdr:colOff>
      <xdr:row>35</xdr:row>
      <xdr:rowOff>275614</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2857500" y="67843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285791</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2527300" y="6553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北海道占冠村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1,590
1,008
571.41
2,961,494
2,905,800
55,667
1,861,220
2,546,176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38.3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92727</xdr:rowOff>
    </xdr:from>
    <xdr:ext cx="685572"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76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110165</xdr:rowOff>
    </xdr:from>
    <xdr:to>
      <xdr:col>24</xdr:col>
      <xdr:colOff>62865</xdr:colOff>
      <xdr:row>38</xdr:row>
      <xdr:rowOff>76409</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53665"/>
          <a:ext cx="1270" cy="13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80236</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95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76409</xdr:rowOff>
    </xdr:from>
    <xdr:to>
      <xdr:col>24</xdr:col>
      <xdr:colOff>152400</xdr:colOff>
      <xdr:row>38</xdr:row>
      <xdr:rowOff>76409</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915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56842</xdr:rowOff>
    </xdr:from>
    <xdr:ext cx="690189"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288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1,163,256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110165</xdr:rowOff>
    </xdr:from>
    <xdr:to>
      <xdr:col>24</xdr:col>
      <xdr:colOff>152400</xdr:colOff>
      <xdr:row>30</xdr:row>
      <xdr:rowOff>110165</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77819</xdr:rowOff>
    </xdr:from>
    <xdr:to>
      <xdr:col>24</xdr:col>
      <xdr:colOff>63500</xdr:colOff>
      <xdr:row>36</xdr:row>
      <xdr:rowOff>89634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250019"/>
          <a:ext cx="838200" cy="11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118688</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2908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289,558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140261</xdr:rowOff>
    </xdr:from>
    <xdr:to>
      <xdr:col>24</xdr:col>
      <xdr:colOff>114300</xdr:colOff>
      <xdr:row>37</xdr:row>
      <xdr:rowOff>70411</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31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89634</xdr:rowOff>
    </xdr:from>
    <xdr:to>
      <xdr:col>19</xdr:col>
      <xdr:colOff>177800</xdr:colOff>
      <xdr:row>36</xdr:row>
      <xdr:rowOff>91342</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261834"/>
          <a:ext cx="889000" cy="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160359</xdr:rowOff>
    </xdr:from>
    <xdr:to>
      <xdr:col>20</xdr:col>
      <xdr:colOff>38100</xdr:colOff>
      <xdr:row>37</xdr:row>
      <xdr:rowOff>90509</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33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81636</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425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134962</xdr:rowOff>
    </xdr:from>
    <xdr:to>
      <xdr:col>15</xdr:col>
      <xdr:colOff>50800</xdr:colOff>
      <xdr:row>36</xdr:row>
      <xdr:rowOff>91342</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019300" y="6135712"/>
          <a:ext cx="889000" cy="127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12107</xdr:rowOff>
    </xdr:from>
    <xdr:to>
      <xdr:col>15</xdr:col>
      <xdr:colOff>101600</xdr:colOff>
      <xdr:row>37</xdr:row>
      <xdr:rowOff>113707</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35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104834</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448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134962</xdr:rowOff>
    </xdr:from>
    <xdr:to>
      <xdr:col>10</xdr:col>
      <xdr:colOff>114300</xdr:colOff>
      <xdr:row>36</xdr:row>
      <xdr:rowOff>9110</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135712"/>
          <a:ext cx="889000" cy="45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28331</xdr:rowOff>
    </xdr:from>
    <xdr:to>
      <xdr:col>10</xdr:col>
      <xdr:colOff>165100</xdr:colOff>
      <xdr:row>37</xdr:row>
      <xdr:rowOff>129931</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71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121058</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464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31769</xdr:rowOff>
    </xdr:from>
    <xdr:to>
      <xdr:col>6</xdr:col>
      <xdr:colOff>38100</xdr:colOff>
      <xdr:row>37</xdr:row>
      <xdr:rowOff>133369</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37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124496</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468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27019</xdr:rowOff>
    </xdr:from>
    <xdr:to>
      <xdr:col>24</xdr:col>
      <xdr:colOff>114300</xdr:colOff>
      <xdr:row>36</xdr:row>
      <xdr:rowOff>128619</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199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49896</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050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378,725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38834</xdr:rowOff>
    </xdr:from>
    <xdr:to>
      <xdr:col>20</xdr:col>
      <xdr:colOff>38100</xdr:colOff>
      <xdr:row>36</xdr:row>
      <xdr:rowOff>140434</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211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156961</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5986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40542</xdr:rowOff>
    </xdr:from>
    <xdr:to>
      <xdr:col>15</xdr:col>
      <xdr:colOff>101600</xdr:colOff>
      <xdr:row>36</xdr:row>
      <xdr:rowOff>142142</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212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158669</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5987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84162</xdr:rowOff>
    </xdr:from>
    <xdr:to>
      <xdr:col>10</xdr:col>
      <xdr:colOff>165100</xdr:colOff>
      <xdr:row>36</xdr:row>
      <xdr:rowOff>14312</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084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30839</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5860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129760</xdr:rowOff>
    </xdr:from>
    <xdr:to>
      <xdr:col>6</xdr:col>
      <xdr:colOff>38100</xdr:colOff>
      <xdr:row>36</xdr:row>
      <xdr:rowOff>59910</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1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76437</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5905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13757</xdr:rowOff>
    </xdr:from>
    <xdr:to>
      <xdr:col>24</xdr:col>
      <xdr:colOff>62865</xdr:colOff>
      <xdr:row>58</xdr:row>
      <xdr:rowOff>85980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929157"/>
          <a:ext cx="1270" cy="110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89807</xdr:rowOff>
    </xdr:from>
    <xdr:ext cx="599010"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1003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85980</xdr:rowOff>
    </xdr:from>
    <xdr:to>
      <xdr:col>24</xdr:col>
      <xdr:colOff>152400</xdr:colOff>
      <xdr:row>58</xdr:row>
      <xdr:rowOff>85980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10030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131884</xdr:rowOff>
    </xdr:from>
    <xdr:ext cx="690189"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7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2,525,467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13757</xdr:rowOff>
    </xdr:from>
    <xdr:to>
      <xdr:col>24</xdr:col>
      <xdr:colOff>152400</xdr:colOff>
      <xdr:row>52</xdr:row>
      <xdr:rowOff>13757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9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1883</xdr:rowOff>
    </xdr:from>
    <xdr:to>
      <xdr:col>24</xdr:col>
      <xdr:colOff>63500</xdr:colOff>
      <xdr:row>58</xdr:row>
      <xdr:rowOff>20821</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3797300" y="9945983"/>
          <a:ext cx="838200" cy="18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131329</xdr:rowOff>
    </xdr:from>
    <xdr:ext cx="599010"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7325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108452</xdr:rowOff>
    </xdr:from>
    <xdr:to>
      <xdr:col>24</xdr:col>
      <xdr:colOff>114300</xdr:colOff>
      <xdr:row>58</xdr:row>
      <xdr:rowOff>38602</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881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169383</xdr:rowOff>
    </xdr:from>
    <xdr:to>
      <xdr:col>19</xdr:col>
      <xdr:colOff>177800</xdr:colOff>
      <xdr:row>58</xdr:row>
      <xdr:rowOff>20821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2908300" y="9942033"/>
          <a:ext cx="889000" cy="22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122393</xdr:rowOff>
    </xdr:from>
    <xdr:to>
      <xdr:col>20</xdr:col>
      <xdr:colOff>38100</xdr:colOff>
      <xdr:row>58</xdr:row>
      <xdr:rowOff>52543</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895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69070</xdr:rowOff>
    </xdr:from>
    <xdr:ext cx="599010"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497795" y="9670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156905</xdr:rowOff>
    </xdr:from>
    <xdr:to>
      <xdr:col>15</xdr:col>
      <xdr:colOff>50800</xdr:colOff>
      <xdr:row>57</xdr:row>
      <xdr:rowOff>169383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019300" y="9929555"/>
          <a:ext cx="889000" cy="12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130220</xdr:rowOff>
    </xdr:from>
    <xdr:to>
      <xdr:col>15</xdr:col>
      <xdr:colOff>101600</xdr:colOff>
      <xdr:row>58</xdr:row>
      <xdr:rowOff>60370</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90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51497</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08795" y="9995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156905</xdr:rowOff>
    </xdr:from>
    <xdr:to>
      <xdr:col>10</xdr:col>
      <xdr:colOff>114300</xdr:colOff>
      <xdr:row>58</xdr:row>
      <xdr:rowOff>7325</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1130300" y="9929555"/>
          <a:ext cx="889000" cy="21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146336</xdr:rowOff>
    </xdr:from>
    <xdr:to>
      <xdr:col>10</xdr:col>
      <xdr:colOff>165100</xdr:colOff>
      <xdr:row>58</xdr:row>
      <xdr:rowOff>76486</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91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67613</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19795" y="10011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139177</xdr:rowOff>
    </xdr:from>
    <xdr:to>
      <xdr:col>6</xdr:col>
      <xdr:colOff>38100</xdr:colOff>
      <xdr:row>58</xdr:row>
      <xdr:rowOff>69327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911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60454</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30795" y="10004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122533</xdr:rowOff>
    </xdr:from>
    <xdr:to>
      <xdr:col>24</xdr:col>
      <xdr:colOff>114300</xdr:colOff>
      <xdr:row>58</xdr:row>
      <xdr:rowOff>52683</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895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86879</xdr:rowOff>
    </xdr:from>
    <xdr:ext cx="599010"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859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141471</xdr:rowOff>
    </xdr:from>
    <xdr:to>
      <xdr:col>20</xdr:col>
      <xdr:colOff>38100</xdr:colOff>
      <xdr:row>58</xdr:row>
      <xdr:rowOff>71621</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914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62748</xdr:rowOff>
    </xdr:from>
    <xdr:ext cx="59901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497795" y="10006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118583</xdr:rowOff>
    </xdr:from>
    <xdr:to>
      <xdr:col>15</xdr:col>
      <xdr:colOff>101600</xdr:colOff>
      <xdr:row>58</xdr:row>
      <xdr:rowOff>48733</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891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65260</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08795" y="9666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106105</xdr:rowOff>
    </xdr:from>
    <xdr:to>
      <xdr:col>10</xdr:col>
      <xdr:colOff>165100</xdr:colOff>
      <xdr:row>58</xdr:row>
      <xdr:rowOff>36255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878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52782</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19795" y="96539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127975</xdr:rowOff>
    </xdr:from>
    <xdr:to>
      <xdr:col>6</xdr:col>
      <xdr:colOff>38100</xdr:colOff>
      <xdr:row>58</xdr:row>
      <xdr:rowOff>58125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90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74652</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30795" y="9675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96525</xdr:rowOff>
    </xdr:from>
    <xdr:to>
      <xdr:col>24</xdr:col>
      <xdr:colOff>62865</xdr:colOff>
      <xdr:row>79</xdr:row>
      <xdr:rowOff>38305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69475"/>
          <a:ext cx="1270" cy="1313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42132</xdr:rowOff>
    </xdr:from>
    <xdr:ext cx="469744"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86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38305</xdr:rowOff>
    </xdr:from>
    <xdr:to>
      <xdr:col>24</xdr:col>
      <xdr:colOff>152400</xdr:colOff>
      <xdr:row>79</xdr:row>
      <xdr:rowOff>38305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82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43202</xdr:rowOff>
    </xdr:from>
    <xdr:ext cx="599010"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44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96525</xdr:rowOff>
    </xdr:from>
    <xdr:to>
      <xdr:col>24</xdr:col>
      <xdr:colOff>152400</xdr:colOff>
      <xdr:row>71</xdr:row>
      <xdr:rowOff>96525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6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30955</xdr:rowOff>
    </xdr:from>
    <xdr:to>
      <xdr:col>24</xdr:col>
      <xdr:colOff>63500</xdr:colOff>
      <xdr:row>77</xdr:row>
      <xdr:rowOff>65897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232605"/>
          <a:ext cx="838200" cy="34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5216</xdr:rowOff>
    </xdr:from>
    <xdr:ext cx="534377"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378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26789</xdr:rowOff>
    </xdr:from>
    <xdr:to>
      <xdr:col>24</xdr:col>
      <xdr:colOff>114300</xdr:colOff>
      <xdr:row>78</xdr:row>
      <xdr:rowOff>128389</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399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65897</xdr:rowOff>
    </xdr:from>
    <xdr:to>
      <xdr:col>19</xdr:col>
      <xdr:colOff>177800</xdr:colOff>
      <xdr:row>77</xdr:row>
      <xdr:rowOff>99904</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267547"/>
          <a:ext cx="889000" cy="34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56290</xdr:rowOff>
    </xdr:from>
    <xdr:to>
      <xdr:col>20</xdr:col>
      <xdr:colOff>38100</xdr:colOff>
      <xdr:row>78</xdr:row>
      <xdr:rowOff>157890</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42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149017</xdr:rowOff>
    </xdr:from>
    <xdr:ext cx="534377"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30111" y="13522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98994</xdr:rowOff>
    </xdr:from>
    <xdr:to>
      <xdr:col>15</xdr:col>
      <xdr:colOff>50800</xdr:colOff>
      <xdr:row>77</xdr:row>
      <xdr:rowOff>99904</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3300644"/>
          <a:ext cx="889000" cy="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57055</xdr:rowOff>
    </xdr:from>
    <xdr:to>
      <xdr:col>15</xdr:col>
      <xdr:colOff>101600</xdr:colOff>
      <xdr:row>78</xdr:row>
      <xdr:rowOff>158655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430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149782</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41111" y="13522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98994</xdr:rowOff>
    </xdr:from>
    <xdr:to>
      <xdr:col>10</xdr:col>
      <xdr:colOff>114300</xdr:colOff>
      <xdr:row>77</xdr:row>
      <xdr:rowOff>129231</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300644"/>
          <a:ext cx="889000" cy="30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62542</xdr:rowOff>
    </xdr:from>
    <xdr:to>
      <xdr:col>10</xdr:col>
      <xdr:colOff>165100</xdr:colOff>
      <xdr:row>78</xdr:row>
      <xdr:rowOff>164142</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435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155269</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52111" y="1352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77733</xdr:rowOff>
    </xdr:from>
    <xdr:to>
      <xdr:col>6</xdr:col>
      <xdr:colOff>38100</xdr:colOff>
      <xdr:row>79</xdr:row>
      <xdr:rowOff>7883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450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170460</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63111" y="13543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151605</xdr:rowOff>
    </xdr:from>
    <xdr:to>
      <xdr:col>24</xdr:col>
      <xdr:colOff>114300</xdr:colOff>
      <xdr:row>77</xdr:row>
      <xdr:rowOff>81755</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181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3032</xdr:rowOff>
    </xdr:from>
    <xdr:ext cx="534377"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033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15097</xdr:rowOff>
    </xdr:from>
    <xdr:to>
      <xdr:col>20</xdr:col>
      <xdr:colOff>38100</xdr:colOff>
      <xdr:row>77</xdr:row>
      <xdr:rowOff>116697</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216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133224</xdr:rowOff>
    </xdr:from>
    <xdr:ext cx="534377"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30111" y="12991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49104</xdr:rowOff>
    </xdr:from>
    <xdr:to>
      <xdr:col>15</xdr:col>
      <xdr:colOff>101600</xdr:colOff>
      <xdr:row>77</xdr:row>
      <xdr:rowOff>150704</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250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167231</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41111" y="13025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48194</xdr:rowOff>
    </xdr:from>
    <xdr:to>
      <xdr:col>10</xdr:col>
      <xdr:colOff>165100</xdr:colOff>
      <xdr:row>77</xdr:row>
      <xdr:rowOff>149794</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249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166321</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52111" y="13025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78431</xdr:rowOff>
    </xdr:from>
    <xdr:to>
      <xdr:col>6</xdr:col>
      <xdr:colOff>38100</xdr:colOff>
      <xdr:row>78</xdr:row>
      <xdr:rowOff>8581</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280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25108</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63111" y="13055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扶助費グラフ枠">
          <a:extLst>
            <a:ext uri="{FF2B5EF4-FFF2-40B4-BE49-F238E27FC236}">
              <a16:creationId xmlns:a16="http://schemas.microsoft.com/office/drawing/2014/main" id="{00000000-0008-0000-06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40929</xdr:rowOff>
    </xdr:from>
    <xdr:to>
      <xdr:col>24</xdr:col>
      <xdr:colOff>62865</xdr:colOff>
      <xdr:row>98</xdr:row>
      <xdr:rowOff>71211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flipV="1">
          <a:off x="4633595" y="15471429"/>
          <a:ext cx="1270" cy="1401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75038</xdr:rowOff>
    </xdr:from>
    <xdr:ext cx="534377" cy="259045"/>
    <xdr:sp macro="" textlink="">
      <xdr:nvSpPr>
        <xdr:cNvPr id="225" name="扶助費最小値テキスト">
          <a:extLst>
            <a:ext uri="{FF2B5EF4-FFF2-40B4-BE49-F238E27FC236}">
              <a16:creationId xmlns:a16="http://schemas.microsoft.com/office/drawing/2014/main" id="{00000000-0008-0000-0600-0000E1000000}"/>
            </a:ext>
          </a:extLst>
        </xdr:cNvPr>
        <xdr:cNvSpPr txBox="1"/>
      </xdr:nvSpPr>
      <xdr:spPr>
        <a:xfrm>
          <a:off x="4686300" y="1687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71211</xdr:rowOff>
    </xdr:from>
    <xdr:to>
      <xdr:col>24</xdr:col>
      <xdr:colOff>152400</xdr:colOff>
      <xdr:row>98</xdr:row>
      <xdr:rowOff>71211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4546600" y="16873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159056</xdr:rowOff>
    </xdr:from>
    <xdr:ext cx="599010" cy="259045"/>
    <xdr:sp macro="" textlink="">
      <xdr:nvSpPr>
        <xdr:cNvPr id="227" name="扶助費最大値テキスト">
          <a:extLst>
            <a:ext uri="{FF2B5EF4-FFF2-40B4-BE49-F238E27FC236}">
              <a16:creationId xmlns:a16="http://schemas.microsoft.com/office/drawing/2014/main" id="{00000000-0008-0000-0600-0000E3000000}"/>
            </a:ext>
          </a:extLst>
        </xdr:cNvPr>
        <xdr:cNvSpPr txBox="1"/>
      </xdr:nvSpPr>
      <xdr:spPr>
        <a:xfrm>
          <a:off x="4686300" y="15246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40929</xdr:rowOff>
    </xdr:from>
    <xdr:to>
      <xdr:col>24</xdr:col>
      <xdr:colOff>152400</xdr:colOff>
      <xdr:row>90</xdr:row>
      <xdr:rowOff>40929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5471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29904</xdr:rowOff>
    </xdr:from>
    <xdr:to>
      <xdr:col>24</xdr:col>
      <xdr:colOff>63500</xdr:colOff>
      <xdr:row>96</xdr:row>
      <xdr:rowOff>104449</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3797300" y="16489104"/>
          <a:ext cx="838200" cy="74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148575</xdr:rowOff>
    </xdr:from>
    <xdr:ext cx="534377" cy="259045"/>
    <xdr:sp macro="" textlink="">
      <xdr:nvSpPr>
        <xdr:cNvPr id="230" name="扶助費平均値テキスト">
          <a:extLst>
            <a:ext uri="{FF2B5EF4-FFF2-40B4-BE49-F238E27FC236}">
              <a16:creationId xmlns:a16="http://schemas.microsoft.com/office/drawing/2014/main" id="{00000000-0008-0000-0600-0000E6000000}"/>
            </a:ext>
          </a:extLst>
        </xdr:cNvPr>
        <xdr:cNvSpPr txBox="1"/>
      </xdr:nvSpPr>
      <xdr:spPr>
        <a:xfrm>
          <a:off x="4686300" y="160934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125698</xdr:rowOff>
    </xdr:from>
    <xdr:to>
      <xdr:col>24</xdr:col>
      <xdr:colOff>114300</xdr:colOff>
      <xdr:row>95</xdr:row>
      <xdr:rowOff>55848</xdr:rowOff>
    </xdr:to>
    <xdr:sp macro="" textlink="">
      <xdr:nvSpPr>
        <xdr:cNvPr id="231" name="フローチャート: 判断 230">
          <a:extLst>
            <a:ext uri="{FF2B5EF4-FFF2-40B4-BE49-F238E27FC236}">
              <a16:creationId xmlns:a16="http://schemas.microsoft.com/office/drawing/2014/main" id="{00000000-0008-0000-0600-0000E7000000}"/>
            </a:ext>
          </a:extLst>
        </xdr:cNvPr>
        <xdr:cNvSpPr/>
      </xdr:nvSpPr>
      <xdr:spPr>
        <a:xfrm>
          <a:off x="4584700" y="1624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29904</xdr:rowOff>
    </xdr:from>
    <xdr:to>
      <xdr:col>19</xdr:col>
      <xdr:colOff>177800</xdr:colOff>
      <xdr:row>96</xdr:row>
      <xdr:rowOff>49799</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2908300" y="16489104"/>
          <a:ext cx="889000" cy="19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154135</xdr:rowOff>
    </xdr:from>
    <xdr:to>
      <xdr:col>20</xdr:col>
      <xdr:colOff>38100</xdr:colOff>
      <xdr:row>95</xdr:row>
      <xdr:rowOff>84285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3746500" y="1627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100812</xdr:rowOff>
    </xdr:from>
    <xdr:ext cx="534377" cy="259045"/>
    <xdr:sp macro="" textlink="">
      <xdr:nvSpPr>
        <xdr:cNvPr id="234" name="テキスト ボックス 233">
          <a:extLst>
            <a:ext uri="{FF2B5EF4-FFF2-40B4-BE49-F238E27FC236}">
              <a16:creationId xmlns:a16="http://schemas.microsoft.com/office/drawing/2014/main" id="{00000000-0008-0000-0600-0000EA000000}"/>
            </a:ext>
          </a:extLst>
        </xdr:cNvPr>
        <xdr:cNvSpPr txBox="1"/>
      </xdr:nvSpPr>
      <xdr:spPr>
        <a:xfrm>
          <a:off x="3530111" y="16045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70830</xdr:rowOff>
    </xdr:from>
    <xdr:to>
      <xdr:col>15</xdr:col>
      <xdr:colOff>50800</xdr:colOff>
      <xdr:row>96</xdr:row>
      <xdr:rowOff>49799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2019300" y="16358580"/>
          <a:ext cx="889000" cy="150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31544</xdr:rowOff>
    </xdr:from>
    <xdr:to>
      <xdr:col>15</xdr:col>
      <xdr:colOff>101600</xdr:colOff>
      <xdr:row>95</xdr:row>
      <xdr:rowOff>133144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2857500" y="16319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149671</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2641111" y="16094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70830</xdr:rowOff>
    </xdr:from>
    <xdr:to>
      <xdr:col>10</xdr:col>
      <xdr:colOff>114300</xdr:colOff>
      <xdr:row>96</xdr:row>
      <xdr:rowOff>102713</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1130300" y="16358580"/>
          <a:ext cx="889000" cy="203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143428</xdr:rowOff>
    </xdr:from>
    <xdr:to>
      <xdr:col>10</xdr:col>
      <xdr:colOff>165100</xdr:colOff>
      <xdr:row>95</xdr:row>
      <xdr:rowOff>73578</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1968500" y="1625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90105</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1752111" y="16034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99507</xdr:rowOff>
    </xdr:from>
    <xdr:to>
      <xdr:col>6</xdr:col>
      <xdr:colOff>38100</xdr:colOff>
      <xdr:row>96</xdr:row>
      <xdr:rowOff>29657</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079500" y="16387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46184</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863111" y="16162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53649</xdr:rowOff>
    </xdr:from>
    <xdr:to>
      <xdr:col>24</xdr:col>
      <xdr:colOff>114300</xdr:colOff>
      <xdr:row>96</xdr:row>
      <xdr:rowOff>155249</xdr:rowOff>
    </xdr:to>
    <xdr:sp macro="" textlink="">
      <xdr:nvSpPr>
        <xdr:cNvPr id="248" name="楕円 247">
          <a:extLst>
            <a:ext uri="{FF2B5EF4-FFF2-40B4-BE49-F238E27FC236}">
              <a16:creationId xmlns:a16="http://schemas.microsoft.com/office/drawing/2014/main" id="{00000000-0008-0000-0600-0000F8000000}"/>
            </a:ext>
          </a:extLst>
        </xdr:cNvPr>
        <xdr:cNvSpPr/>
      </xdr:nvSpPr>
      <xdr:spPr>
        <a:xfrm>
          <a:off x="4584700" y="16512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32076</xdr:rowOff>
    </xdr:from>
    <xdr:ext cx="534377" cy="259045"/>
    <xdr:sp macro="" textlink="">
      <xdr:nvSpPr>
        <xdr:cNvPr id="249" name="扶助費該当値テキスト">
          <a:extLst>
            <a:ext uri="{FF2B5EF4-FFF2-40B4-BE49-F238E27FC236}">
              <a16:creationId xmlns:a16="http://schemas.microsoft.com/office/drawing/2014/main" id="{00000000-0008-0000-0600-0000F9000000}"/>
            </a:ext>
          </a:extLst>
        </xdr:cNvPr>
        <xdr:cNvSpPr txBox="1"/>
      </xdr:nvSpPr>
      <xdr:spPr>
        <a:xfrm>
          <a:off x="4686300" y="1649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150554</xdr:rowOff>
    </xdr:from>
    <xdr:to>
      <xdr:col>20</xdr:col>
      <xdr:colOff>38100</xdr:colOff>
      <xdr:row>96</xdr:row>
      <xdr:rowOff>80704</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3746500" y="16438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71831</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530111" y="16531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170449</xdr:rowOff>
    </xdr:from>
    <xdr:to>
      <xdr:col>15</xdr:col>
      <xdr:colOff>101600</xdr:colOff>
      <xdr:row>96</xdr:row>
      <xdr:rowOff>100599</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2857500" y="16458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91726</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641111" y="16550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20030</xdr:rowOff>
    </xdr:from>
    <xdr:to>
      <xdr:col>10</xdr:col>
      <xdr:colOff>165100</xdr:colOff>
      <xdr:row>95</xdr:row>
      <xdr:rowOff>121630</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1968500" y="16307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112757</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752111" y="16400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51913</xdr:rowOff>
    </xdr:from>
    <xdr:to>
      <xdr:col>6</xdr:col>
      <xdr:colOff>38100</xdr:colOff>
      <xdr:row>96</xdr:row>
      <xdr:rowOff>153513</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079500" y="16511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144640</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863111" y="16603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31</xdr:row>
      <xdr:rowOff>21970</xdr:rowOff>
    </xdr:from>
    <xdr:ext cx="685572"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5918428" y="5336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78077</xdr:rowOff>
    </xdr:from>
    <xdr:to>
      <xdr:col>54</xdr:col>
      <xdr:colOff>189865</xdr:colOff>
      <xdr:row>39</xdr:row>
      <xdr:rowOff>10112</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221577"/>
          <a:ext cx="1270" cy="1475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13939</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700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10112</xdr:rowOff>
    </xdr:from>
    <xdr:to>
      <xdr:col>55</xdr:col>
      <xdr:colOff>88900</xdr:colOff>
      <xdr:row>39</xdr:row>
      <xdr:rowOff>10112</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696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24754</xdr:rowOff>
    </xdr:from>
    <xdr:ext cx="690189"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499680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1,436,609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78077</xdr:rowOff>
    </xdr:from>
    <xdr:to>
      <xdr:col>55</xdr:col>
      <xdr:colOff>88900</xdr:colOff>
      <xdr:row>30</xdr:row>
      <xdr:rowOff>78077</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221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60103</xdr:rowOff>
    </xdr:from>
    <xdr:to>
      <xdr:col>55</xdr:col>
      <xdr:colOff>0</xdr:colOff>
      <xdr:row>38</xdr:row>
      <xdr:rowOff>23311</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9639300" y="6403753"/>
          <a:ext cx="838200" cy="134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53117</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63967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74690</xdr:rowOff>
    </xdr:from>
    <xdr:to>
      <xdr:col>55</xdr:col>
      <xdr:colOff>50800</xdr:colOff>
      <xdr:row>38</xdr:row>
      <xdr:rowOff>4840</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41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148104</xdr:rowOff>
    </xdr:from>
    <xdr:to>
      <xdr:col>50</xdr:col>
      <xdr:colOff>114300</xdr:colOff>
      <xdr:row>38</xdr:row>
      <xdr:rowOff>23311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8750300" y="6491754"/>
          <a:ext cx="889000" cy="46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127403</xdr:rowOff>
    </xdr:from>
    <xdr:to>
      <xdr:col>50</xdr:col>
      <xdr:colOff>165100</xdr:colOff>
      <xdr:row>38</xdr:row>
      <xdr:rowOff>57553</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471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74080</xdr:rowOff>
    </xdr:from>
    <xdr:ext cx="599010"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39795" y="6246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114839</xdr:rowOff>
    </xdr:from>
    <xdr:to>
      <xdr:col>45</xdr:col>
      <xdr:colOff>177800</xdr:colOff>
      <xdr:row>37</xdr:row>
      <xdr:rowOff>148104</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7861300" y="6458489"/>
          <a:ext cx="889000" cy="3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138852</xdr:rowOff>
    </xdr:from>
    <xdr:to>
      <xdr:col>46</xdr:col>
      <xdr:colOff>38100</xdr:colOff>
      <xdr:row>38</xdr:row>
      <xdr:rowOff>69002</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48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60129</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50795" y="6575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170278</xdr:rowOff>
    </xdr:from>
    <xdr:to>
      <xdr:col>41</xdr:col>
      <xdr:colOff>50800</xdr:colOff>
      <xdr:row>37</xdr:row>
      <xdr:rowOff>114839</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6342478"/>
          <a:ext cx="889000" cy="116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156116</xdr:rowOff>
    </xdr:from>
    <xdr:to>
      <xdr:col>41</xdr:col>
      <xdr:colOff>101600</xdr:colOff>
      <xdr:row>38</xdr:row>
      <xdr:rowOff>86266</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499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77393</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61795" y="6592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35578</xdr:rowOff>
    </xdr:from>
    <xdr:to>
      <xdr:col>36</xdr:col>
      <xdr:colOff>165100</xdr:colOff>
      <xdr:row>37</xdr:row>
      <xdr:rowOff>137178</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6379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128305</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6471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9303</xdr:rowOff>
    </xdr:from>
    <xdr:to>
      <xdr:col>55</xdr:col>
      <xdr:colOff>50800</xdr:colOff>
      <xdr:row>37</xdr:row>
      <xdr:rowOff>110903</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6352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32180</xdr:rowOff>
    </xdr:from>
    <xdr:ext cx="599010"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6204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350,621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143961</xdr:rowOff>
    </xdr:from>
    <xdr:to>
      <xdr:col>50</xdr:col>
      <xdr:colOff>165100</xdr:colOff>
      <xdr:row>38</xdr:row>
      <xdr:rowOff>74111</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6487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65238</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39795" y="6580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97304</xdr:rowOff>
    </xdr:from>
    <xdr:to>
      <xdr:col>46</xdr:col>
      <xdr:colOff>38100</xdr:colOff>
      <xdr:row>38</xdr:row>
      <xdr:rowOff>27454</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6440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43981</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50795" y="6216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64039</xdr:rowOff>
    </xdr:from>
    <xdr:to>
      <xdr:col>41</xdr:col>
      <xdr:colOff>101600</xdr:colOff>
      <xdr:row>37</xdr:row>
      <xdr:rowOff>165640</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640768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10716</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61795" y="6182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119478</xdr:rowOff>
    </xdr:from>
    <xdr:to>
      <xdr:col>36</xdr:col>
      <xdr:colOff>165100</xdr:colOff>
      <xdr:row>37</xdr:row>
      <xdr:rowOff>49628</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6291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66155</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6066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144434</xdr:rowOff>
    </xdr:from>
    <xdr:ext cx="685572"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5918428" y="9745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160762</xdr:rowOff>
    </xdr:from>
    <xdr:ext cx="685572"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918428" y="9419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5642</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092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25838</xdr:rowOff>
    </xdr:from>
    <xdr:to>
      <xdr:col>54</xdr:col>
      <xdr:colOff>189865</xdr:colOff>
      <xdr:row>59</xdr:row>
      <xdr:rowOff>92938</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69788"/>
          <a:ext cx="1270" cy="143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96765</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212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92938</xdr:rowOff>
    </xdr:from>
    <xdr:to>
      <xdr:col>55</xdr:col>
      <xdr:colOff>88900</xdr:colOff>
      <xdr:row>59</xdr:row>
      <xdr:rowOff>92938</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208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143965</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4501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4,423,658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25838</xdr:rowOff>
    </xdr:from>
    <xdr:to>
      <xdr:col>55</xdr:col>
      <xdr:colOff>88900</xdr:colOff>
      <xdr:row>51</xdr:row>
      <xdr:rowOff>25838</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69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166266</xdr:rowOff>
    </xdr:from>
    <xdr:to>
      <xdr:col>55</xdr:col>
      <xdr:colOff>0</xdr:colOff>
      <xdr:row>59</xdr:row>
      <xdr:rowOff>14620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10110366"/>
          <a:ext cx="838200" cy="19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136114</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9087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113237</xdr:rowOff>
    </xdr:from>
    <xdr:to>
      <xdr:col>55</xdr:col>
      <xdr:colOff>50800</xdr:colOff>
      <xdr:row>59</xdr:row>
      <xdr:rowOff>43387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1005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149457</xdr:rowOff>
    </xdr:from>
    <xdr:to>
      <xdr:col>50</xdr:col>
      <xdr:colOff>114300</xdr:colOff>
      <xdr:row>59</xdr:row>
      <xdr:rowOff>14620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10093557"/>
          <a:ext cx="889000" cy="36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118731</xdr:rowOff>
    </xdr:from>
    <xdr:to>
      <xdr:col>50</xdr:col>
      <xdr:colOff>165100</xdr:colOff>
      <xdr:row>59</xdr:row>
      <xdr:rowOff>48881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1006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65408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838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88963</xdr:rowOff>
    </xdr:from>
    <xdr:to>
      <xdr:col>45</xdr:col>
      <xdr:colOff>177800</xdr:colOff>
      <xdr:row>58</xdr:row>
      <xdr:rowOff>149457</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10033063"/>
          <a:ext cx="889000" cy="60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122833</xdr:rowOff>
    </xdr:from>
    <xdr:to>
      <xdr:col>46</xdr:col>
      <xdr:colOff>38100</xdr:colOff>
      <xdr:row>59</xdr:row>
      <xdr:rowOff>52983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1006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44110</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10159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88963</xdr:rowOff>
    </xdr:from>
    <xdr:to>
      <xdr:col>41</xdr:col>
      <xdr:colOff>50800</xdr:colOff>
      <xdr:row>59</xdr:row>
      <xdr:rowOff>8989</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10033063"/>
          <a:ext cx="889000" cy="91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101085</xdr:rowOff>
    </xdr:from>
    <xdr:to>
      <xdr:col>41</xdr:col>
      <xdr:colOff>101600</xdr:colOff>
      <xdr:row>59</xdr:row>
      <xdr:rowOff>31235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100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22362</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10137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110992</xdr:rowOff>
    </xdr:from>
    <xdr:to>
      <xdr:col>36</xdr:col>
      <xdr:colOff>165100</xdr:colOff>
      <xdr:row>59</xdr:row>
      <xdr:rowOff>41142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1005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57669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830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115466</xdr:rowOff>
    </xdr:from>
    <xdr:to>
      <xdr:col>55</xdr:col>
      <xdr:colOff>50800</xdr:colOff>
      <xdr:row>59</xdr:row>
      <xdr:rowOff>45616</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10059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91665</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10035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318,653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135270</xdr:rowOff>
    </xdr:from>
    <xdr:to>
      <xdr:col>50</xdr:col>
      <xdr:colOff>165100</xdr:colOff>
      <xdr:row>59</xdr:row>
      <xdr:rowOff>65420</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10079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56547</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10172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98657</xdr:rowOff>
    </xdr:from>
    <xdr:to>
      <xdr:col>46</xdr:col>
      <xdr:colOff>38100</xdr:colOff>
      <xdr:row>59</xdr:row>
      <xdr:rowOff>28807</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10042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45334</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9817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38163</xdr:rowOff>
    </xdr:from>
    <xdr:to>
      <xdr:col>41</xdr:col>
      <xdr:colOff>101600</xdr:colOff>
      <xdr:row>58</xdr:row>
      <xdr:rowOff>139763</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982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156290</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9757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129639</xdr:rowOff>
    </xdr:from>
    <xdr:to>
      <xdr:col>36</xdr:col>
      <xdr:colOff>165100</xdr:colOff>
      <xdr:row>59</xdr:row>
      <xdr:rowOff>59789</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10073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50916</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10166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129435</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1959485"/>
          <a:ext cx="1270" cy="1629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76112</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7347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69</xdr:row>
      <xdr:rowOff>129435</xdr:rowOff>
    </xdr:from>
    <xdr:to>
      <xdr:col>55</xdr:col>
      <xdr:colOff>88900</xdr:colOff>
      <xdr:row>69</xdr:row>
      <xdr:rowOff>129435</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195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8875</xdr:rowOff>
    </xdr:from>
    <xdr:to>
      <xdr:col>55</xdr:col>
      <xdr:colOff>0</xdr:colOff>
      <xdr:row>79</xdr:row>
      <xdr:rowOff>13027</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553425"/>
          <a:ext cx="838200" cy="4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31335</xdr:rowOff>
    </xdr:from>
    <xdr:ext cx="599010"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329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8458</xdr:rowOff>
    </xdr:from>
    <xdr:to>
      <xdr:col>55</xdr:col>
      <xdr:colOff>50800</xdr:colOff>
      <xdr:row>78</xdr:row>
      <xdr:rowOff>110058</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8875</xdr:rowOff>
    </xdr:from>
    <xdr:to>
      <xdr:col>50</xdr:col>
      <xdr:colOff>114300</xdr:colOff>
      <xdr:row>79</xdr:row>
      <xdr:rowOff>19820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553425"/>
          <a:ext cx="889000" cy="10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16126</xdr:rowOff>
    </xdr:from>
    <xdr:to>
      <xdr:col>50</xdr:col>
      <xdr:colOff>165100</xdr:colOff>
      <xdr:row>78</xdr:row>
      <xdr:rowOff>117726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89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134253</xdr:rowOff>
    </xdr:from>
    <xdr:ext cx="599010"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39795" y="13164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155767</xdr:rowOff>
    </xdr:from>
    <xdr:to>
      <xdr:col>45</xdr:col>
      <xdr:colOff>177800</xdr:colOff>
      <xdr:row>79</xdr:row>
      <xdr:rowOff>19820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185967"/>
          <a:ext cx="889000" cy="378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40542</xdr:rowOff>
    </xdr:from>
    <xdr:to>
      <xdr:col>46</xdr:col>
      <xdr:colOff>38100</xdr:colOff>
      <xdr:row>78</xdr:row>
      <xdr:rowOff>142142</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1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158669</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8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155767</xdr:rowOff>
    </xdr:from>
    <xdr:to>
      <xdr:col>41</xdr:col>
      <xdr:colOff>50800</xdr:colOff>
      <xdr:row>78</xdr:row>
      <xdr:rowOff>153512</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185967"/>
          <a:ext cx="889000" cy="340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160350</xdr:rowOff>
    </xdr:from>
    <xdr:to>
      <xdr:col>41</xdr:col>
      <xdr:colOff>101600</xdr:colOff>
      <xdr:row>78</xdr:row>
      <xdr:rowOff>90500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78</xdr:row>
      <xdr:rowOff>81627</xdr:rowOff>
    </xdr:from>
    <xdr:ext cx="59901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61795" y="13454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16554</xdr:rowOff>
    </xdr:from>
    <xdr:to>
      <xdr:col>36</xdr:col>
      <xdr:colOff>165100</xdr:colOff>
      <xdr:row>78</xdr:row>
      <xdr:rowOff>118154</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38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76</xdr:row>
      <xdr:rowOff>134681</xdr:rowOff>
    </xdr:from>
    <xdr:ext cx="59901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672795" y="13164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133677</xdr:rowOff>
    </xdr:from>
    <xdr:to>
      <xdr:col>55</xdr:col>
      <xdr:colOff>50800</xdr:colOff>
      <xdr:row>79</xdr:row>
      <xdr:rowOff>63827</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506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48604</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21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129525</xdr:rowOff>
    </xdr:from>
    <xdr:to>
      <xdr:col>50</xdr:col>
      <xdr:colOff>165100</xdr:colOff>
      <xdr:row>79</xdr:row>
      <xdr:rowOff>59675</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02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50802</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595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140470</xdr:rowOff>
    </xdr:from>
    <xdr:to>
      <xdr:col>46</xdr:col>
      <xdr:colOff>38100</xdr:colOff>
      <xdr:row>79</xdr:row>
      <xdr:rowOff>70620</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13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61747</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606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104967</xdr:rowOff>
    </xdr:from>
    <xdr:to>
      <xdr:col>41</xdr:col>
      <xdr:colOff>101600</xdr:colOff>
      <xdr:row>77</xdr:row>
      <xdr:rowOff>35117</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135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75</xdr:row>
      <xdr:rowOff>51643</xdr:rowOff>
    </xdr:from>
    <xdr:ext cx="59901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61795" y="129103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102712</xdr:rowOff>
    </xdr:from>
    <xdr:to>
      <xdr:col>36</xdr:col>
      <xdr:colOff>165100</xdr:colOff>
      <xdr:row>79</xdr:row>
      <xdr:rowOff>32862</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47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23989</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568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80240</xdr:rowOff>
    </xdr:from>
    <xdr:to>
      <xdr:col>54</xdr:col>
      <xdr:colOff>189865</xdr:colOff>
      <xdr:row>98</xdr:row>
      <xdr:rowOff>136860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10740"/>
          <a:ext cx="1270" cy="1428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140687</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4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136860</xdr:rowOff>
    </xdr:from>
    <xdr:to>
      <xdr:col>55</xdr:col>
      <xdr:colOff>88900</xdr:colOff>
      <xdr:row>98</xdr:row>
      <xdr:rowOff>136860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38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26917</xdr:rowOff>
    </xdr:from>
    <xdr:ext cx="690189"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28596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80240</xdr:rowOff>
    </xdr:from>
    <xdr:to>
      <xdr:col>55</xdr:col>
      <xdr:colOff>88900</xdr:colOff>
      <xdr:row>90</xdr:row>
      <xdr:rowOff>80240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1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19735</xdr:rowOff>
    </xdr:from>
    <xdr:to>
      <xdr:col>55</xdr:col>
      <xdr:colOff>0</xdr:colOff>
      <xdr:row>98</xdr:row>
      <xdr:rowOff>48932</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821835"/>
          <a:ext cx="838200" cy="29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159946</xdr:rowOff>
    </xdr:from>
    <xdr:ext cx="599010"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7905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10069</xdr:rowOff>
    </xdr:from>
    <xdr:to>
      <xdr:col>55</xdr:col>
      <xdr:colOff>50800</xdr:colOff>
      <xdr:row>98</xdr:row>
      <xdr:rowOff>111669</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81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151448</xdr:rowOff>
    </xdr:from>
    <xdr:to>
      <xdr:col>50</xdr:col>
      <xdr:colOff>114300</xdr:colOff>
      <xdr:row>98</xdr:row>
      <xdr:rowOff>48932</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782098"/>
          <a:ext cx="889000" cy="68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10840</xdr:rowOff>
    </xdr:from>
    <xdr:to>
      <xdr:col>50</xdr:col>
      <xdr:colOff>165100</xdr:colOff>
      <xdr:row>98</xdr:row>
      <xdr:rowOff>112440</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812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103567</xdr:rowOff>
    </xdr:from>
    <xdr:ext cx="59901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39795" y="169056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151448</xdr:rowOff>
    </xdr:from>
    <xdr:to>
      <xdr:col>45</xdr:col>
      <xdr:colOff>177800</xdr:colOff>
      <xdr:row>98</xdr:row>
      <xdr:rowOff>35457</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782098"/>
          <a:ext cx="889000" cy="55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5463</xdr:rowOff>
    </xdr:from>
    <xdr:to>
      <xdr:col>46</xdr:col>
      <xdr:colOff>38100</xdr:colOff>
      <xdr:row>98</xdr:row>
      <xdr:rowOff>107063</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807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98190</xdr:rowOff>
    </xdr:from>
    <xdr:ext cx="59901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50795" y="16900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35457</xdr:rowOff>
    </xdr:from>
    <xdr:to>
      <xdr:col>41</xdr:col>
      <xdr:colOff>50800</xdr:colOff>
      <xdr:row>98</xdr:row>
      <xdr:rowOff>40987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837557"/>
          <a:ext cx="889000" cy="5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3113</xdr:rowOff>
    </xdr:from>
    <xdr:to>
      <xdr:col>41</xdr:col>
      <xdr:colOff>101600</xdr:colOff>
      <xdr:row>98</xdr:row>
      <xdr:rowOff>104713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805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95840</xdr:rowOff>
    </xdr:from>
    <xdr:ext cx="59901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61795" y="16897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237</xdr:rowOff>
    </xdr:from>
    <xdr:to>
      <xdr:col>36</xdr:col>
      <xdr:colOff>165100</xdr:colOff>
      <xdr:row>98</xdr:row>
      <xdr:rowOff>101837</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802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92964</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672795" y="16895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140385</xdr:rowOff>
    </xdr:from>
    <xdr:to>
      <xdr:col>55</xdr:col>
      <xdr:colOff>50800</xdr:colOff>
      <xdr:row>98</xdr:row>
      <xdr:rowOff>70535</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77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99762</xdr:rowOff>
    </xdr:from>
    <xdr:ext cx="599010"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558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169582</xdr:rowOff>
    </xdr:from>
    <xdr:to>
      <xdr:col>50</xdr:col>
      <xdr:colOff>165100</xdr:colOff>
      <xdr:row>98</xdr:row>
      <xdr:rowOff>99732</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800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116259</xdr:rowOff>
    </xdr:from>
    <xdr:ext cx="59901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39795" y="16575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100648</xdr:rowOff>
    </xdr:from>
    <xdr:to>
      <xdr:col>46</xdr:col>
      <xdr:colOff>38100</xdr:colOff>
      <xdr:row>98</xdr:row>
      <xdr:rowOff>30798</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731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47325</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50795" y="165065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156107</xdr:rowOff>
    </xdr:from>
    <xdr:to>
      <xdr:col>41</xdr:col>
      <xdr:colOff>101600</xdr:colOff>
      <xdr:row>98</xdr:row>
      <xdr:rowOff>86257</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78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102784</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61795" y="16561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161637</xdr:rowOff>
    </xdr:from>
    <xdr:to>
      <xdr:col>36</xdr:col>
      <xdr:colOff>165100</xdr:colOff>
      <xdr:row>98</xdr:row>
      <xdr:rowOff>91787</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792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108314</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672795" y="16567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151115</xdr:rowOff>
    </xdr:from>
    <xdr:to>
      <xdr:col>85</xdr:col>
      <xdr:colOff>126364</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294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97792</xdr:rowOff>
    </xdr:from>
    <xdr:ext cx="599010"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069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151115</xdr:rowOff>
    </xdr:from>
    <xdr:to>
      <xdr:col>86</xdr:col>
      <xdr:colOff>25400</xdr:colOff>
      <xdr:row>30</xdr:row>
      <xdr:rowOff>151115</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294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7904</xdr:rowOff>
    </xdr:from>
    <xdr:to>
      <xdr:col>85</xdr:col>
      <xdr:colOff>127000</xdr:colOff>
      <xdr:row>39</xdr:row>
      <xdr:rowOff>44450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694454"/>
          <a:ext cx="838200" cy="36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124666</xdr:rowOff>
    </xdr:from>
    <xdr:ext cx="534377"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68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101789</xdr:rowOff>
    </xdr:from>
    <xdr:to>
      <xdr:col>85</xdr:col>
      <xdr:colOff>177800</xdr:colOff>
      <xdr:row>39</xdr:row>
      <xdr:rowOff>31939</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61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159896</xdr:rowOff>
    </xdr:from>
    <xdr:to>
      <xdr:col>81</xdr:col>
      <xdr:colOff>50800</xdr:colOff>
      <xdr:row>39</xdr:row>
      <xdr:rowOff>7904</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4592300" y="6674996"/>
          <a:ext cx="889000" cy="19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90100</xdr:rowOff>
    </xdr:from>
    <xdr:to>
      <xdr:col>81</xdr:col>
      <xdr:colOff>101600</xdr:colOff>
      <xdr:row>39</xdr:row>
      <xdr:rowOff>20250</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6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36777</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14111" y="6380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159896</xdr:rowOff>
    </xdr:from>
    <xdr:to>
      <xdr:col>76</xdr:col>
      <xdr:colOff>114300</xdr:colOff>
      <xdr:row>39</xdr:row>
      <xdr:rowOff>44450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3703300" y="6674996"/>
          <a:ext cx="889000" cy="56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88222</xdr:rowOff>
    </xdr:from>
    <xdr:to>
      <xdr:col>76</xdr:col>
      <xdr:colOff>165100</xdr:colOff>
      <xdr:row>39</xdr:row>
      <xdr:rowOff>18372</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60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34899</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25111" y="6378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84175</xdr:rowOff>
    </xdr:from>
    <xdr:to>
      <xdr:col>72</xdr:col>
      <xdr:colOff>38100</xdr:colOff>
      <xdr:row>39</xdr:row>
      <xdr:rowOff>14325</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9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30852</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36111" y="6374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66627</xdr:rowOff>
    </xdr:from>
    <xdr:to>
      <xdr:col>67</xdr:col>
      <xdr:colOff>101600</xdr:colOff>
      <xdr:row>38</xdr:row>
      <xdr:rowOff>168227</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8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13304</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47111" y="6356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80216</xdr:rowOff>
    </xdr:from>
    <xdr:ext cx="249299"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9531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128554</xdr:rowOff>
    </xdr:from>
    <xdr:to>
      <xdr:col>81</xdr:col>
      <xdr:colOff>101600</xdr:colOff>
      <xdr:row>39</xdr:row>
      <xdr:rowOff>58704</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643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49831</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46428" y="6736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109096</xdr:rowOff>
    </xdr:from>
    <xdr:to>
      <xdr:col>76</xdr:col>
      <xdr:colOff>165100</xdr:colOff>
      <xdr:row>39</xdr:row>
      <xdr:rowOff>39246</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24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30373</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325111" y="6716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8649</xdr:rowOff>
    </xdr:from>
    <xdr:to>
      <xdr:col>85</xdr:col>
      <xdr:colOff>126364</xdr:colOff>
      <xdr:row>79</xdr:row>
      <xdr:rowOff>44450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010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126776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785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8649</xdr:rowOff>
    </xdr:from>
    <xdr:to>
      <xdr:col>86</xdr:col>
      <xdr:colOff>25400</xdr:colOff>
      <xdr:row>70</xdr:row>
      <xdr:rowOff>8649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010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7565</xdr:rowOff>
    </xdr:from>
    <xdr:to>
      <xdr:col>85</xdr:col>
      <xdr:colOff>127000</xdr:colOff>
      <xdr:row>77</xdr:row>
      <xdr:rowOff>44991</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5481300" y="13209215"/>
          <a:ext cx="838200" cy="37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152584</xdr:rowOff>
    </xdr:from>
    <xdr:ext cx="599010"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18278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2707</xdr:rowOff>
    </xdr:from>
    <xdr:to>
      <xdr:col>85</xdr:col>
      <xdr:colOff>177800</xdr:colOff>
      <xdr:row>77</xdr:row>
      <xdr:rowOff>104307</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04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133500</xdr:rowOff>
    </xdr:from>
    <xdr:to>
      <xdr:col>81</xdr:col>
      <xdr:colOff>50800</xdr:colOff>
      <xdr:row>77</xdr:row>
      <xdr:rowOff>7565</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4592300" y="13163700"/>
          <a:ext cx="889000" cy="45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162942</xdr:rowOff>
    </xdr:from>
    <xdr:to>
      <xdr:col>81</xdr:col>
      <xdr:colOff>101600</xdr:colOff>
      <xdr:row>77</xdr:row>
      <xdr:rowOff>93092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9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84219</xdr:rowOff>
    </xdr:from>
    <xdr:ext cx="59901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181795" y="13285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13734</xdr:rowOff>
    </xdr:from>
    <xdr:to>
      <xdr:col>76</xdr:col>
      <xdr:colOff>114300</xdr:colOff>
      <xdr:row>76</xdr:row>
      <xdr:rowOff>133500</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3703300" y="12872484"/>
          <a:ext cx="889000" cy="291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24205</xdr:rowOff>
    </xdr:from>
    <xdr:to>
      <xdr:col>76</xdr:col>
      <xdr:colOff>165100</xdr:colOff>
      <xdr:row>77</xdr:row>
      <xdr:rowOff>125805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25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116932</xdr:rowOff>
    </xdr:from>
    <xdr:ext cx="59901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292795" y="13318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13734</xdr:rowOff>
    </xdr:from>
    <xdr:to>
      <xdr:col>71</xdr:col>
      <xdr:colOff>177800</xdr:colOff>
      <xdr:row>76</xdr:row>
      <xdr:rowOff>69197</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2872484"/>
          <a:ext cx="889000" cy="226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51206</xdr:rowOff>
    </xdr:from>
    <xdr:to>
      <xdr:col>72</xdr:col>
      <xdr:colOff>38100</xdr:colOff>
      <xdr:row>77</xdr:row>
      <xdr:rowOff>152806</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52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143933</xdr:rowOff>
    </xdr:from>
    <xdr:ext cx="59901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03795" y="13345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46146</xdr:rowOff>
    </xdr:from>
    <xdr:to>
      <xdr:col>67</xdr:col>
      <xdr:colOff>101600</xdr:colOff>
      <xdr:row>77</xdr:row>
      <xdr:rowOff>147746</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247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138873</xdr:rowOff>
    </xdr:from>
    <xdr:ext cx="59901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14795" y="13340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165641</xdr:rowOff>
    </xdr:from>
    <xdr:to>
      <xdr:col>85</xdr:col>
      <xdr:colOff>177800</xdr:colOff>
      <xdr:row>77</xdr:row>
      <xdr:rowOff>95791</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195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17068</xdr:rowOff>
    </xdr:from>
    <xdr:ext cx="599010"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047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128215</xdr:rowOff>
    </xdr:from>
    <xdr:to>
      <xdr:col>81</xdr:col>
      <xdr:colOff>101600</xdr:colOff>
      <xdr:row>77</xdr:row>
      <xdr:rowOff>58365</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15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74892</xdr:rowOff>
    </xdr:from>
    <xdr:ext cx="59901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181795" y="12933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82700</xdr:rowOff>
    </xdr:from>
    <xdr:to>
      <xdr:col>76</xdr:col>
      <xdr:colOff>165100</xdr:colOff>
      <xdr:row>77</xdr:row>
      <xdr:rowOff>12850</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1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29378</xdr:rowOff>
    </xdr:from>
    <xdr:ext cx="59901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292795" y="12888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134384</xdr:rowOff>
    </xdr:from>
    <xdr:to>
      <xdr:col>72</xdr:col>
      <xdr:colOff>38100</xdr:colOff>
      <xdr:row>75</xdr:row>
      <xdr:rowOff>64534</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2821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73</xdr:row>
      <xdr:rowOff>81061</xdr:rowOff>
    </xdr:from>
    <xdr:ext cx="59901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03795" y="12596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18397</xdr:rowOff>
    </xdr:from>
    <xdr:to>
      <xdr:col>67</xdr:col>
      <xdr:colOff>101600</xdr:colOff>
      <xdr:row>76</xdr:row>
      <xdr:rowOff>119997</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048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74</xdr:row>
      <xdr:rowOff>136525</xdr:rowOff>
    </xdr:from>
    <xdr:ext cx="59901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14795" y="128238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78225</xdr:rowOff>
    </xdr:from>
    <xdr:to>
      <xdr:col>85</xdr:col>
      <xdr:colOff>126364</xdr:colOff>
      <xdr:row>98</xdr:row>
      <xdr:rowOff>139616</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508725"/>
          <a:ext cx="1269" cy="1432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143443</xdr:rowOff>
    </xdr:from>
    <xdr:ext cx="313932"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554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139616</xdr:rowOff>
    </xdr:from>
    <xdr:to>
      <xdr:col>86</xdr:col>
      <xdr:colOff>25400</xdr:colOff>
      <xdr:row>98</xdr:row>
      <xdr:rowOff>139616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1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24902</xdr:rowOff>
    </xdr:from>
    <xdr:ext cx="690189"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28395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1,567,231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78225</xdr:rowOff>
    </xdr:from>
    <xdr:to>
      <xdr:col>86</xdr:col>
      <xdr:colOff>25400</xdr:colOff>
      <xdr:row>90</xdr:row>
      <xdr:rowOff>78225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50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33669</xdr:rowOff>
    </xdr:from>
    <xdr:to>
      <xdr:col>85</xdr:col>
      <xdr:colOff>127000</xdr:colOff>
      <xdr:row>98</xdr:row>
      <xdr:rowOff>49926</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5481300" y="16835769"/>
          <a:ext cx="838200" cy="16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6951</xdr:rowOff>
    </xdr:from>
    <xdr:ext cx="599010"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637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155524</xdr:rowOff>
    </xdr:from>
    <xdr:to>
      <xdr:col>85</xdr:col>
      <xdr:colOff>177800</xdr:colOff>
      <xdr:row>98</xdr:row>
      <xdr:rowOff>85674</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8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33669</xdr:rowOff>
    </xdr:from>
    <xdr:to>
      <xdr:col>81</xdr:col>
      <xdr:colOff>50800</xdr:colOff>
      <xdr:row>98</xdr:row>
      <xdr:rowOff>115008</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4592300" y="16835769"/>
          <a:ext cx="889000" cy="81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160666</xdr:rowOff>
    </xdr:from>
    <xdr:to>
      <xdr:col>81</xdr:col>
      <xdr:colOff>101600</xdr:colOff>
      <xdr:row>98</xdr:row>
      <xdr:rowOff>90816</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1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98</xdr:row>
      <xdr:rowOff>81943</xdr:rowOff>
    </xdr:from>
    <xdr:ext cx="599010"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181795" y="16884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52288</xdr:rowOff>
    </xdr:from>
    <xdr:to>
      <xdr:col>76</xdr:col>
      <xdr:colOff>114300</xdr:colOff>
      <xdr:row>98</xdr:row>
      <xdr:rowOff>115008</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3703300" y="16854388"/>
          <a:ext cx="889000" cy="62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117900</xdr:rowOff>
    </xdr:from>
    <xdr:to>
      <xdr:col>76</xdr:col>
      <xdr:colOff>165100</xdr:colOff>
      <xdr:row>98</xdr:row>
      <xdr:rowOff>48050</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4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64577</xdr:rowOff>
    </xdr:from>
    <xdr:ext cx="59901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292795" y="16523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52288</xdr:rowOff>
    </xdr:from>
    <xdr:to>
      <xdr:col>71</xdr:col>
      <xdr:colOff>177800</xdr:colOff>
      <xdr:row>98</xdr:row>
      <xdr:rowOff>102504</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854388"/>
          <a:ext cx="889000" cy="5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54332</xdr:rowOff>
    </xdr:from>
    <xdr:to>
      <xdr:col>72</xdr:col>
      <xdr:colOff>38100</xdr:colOff>
      <xdr:row>97</xdr:row>
      <xdr:rowOff>155932</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68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1009</xdr:rowOff>
    </xdr:from>
    <xdr:ext cx="59901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03795" y="16460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19740</xdr:rowOff>
    </xdr:from>
    <xdr:to>
      <xdr:col>67</xdr:col>
      <xdr:colOff>101600</xdr:colOff>
      <xdr:row>98</xdr:row>
      <xdr:rowOff>121340</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821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137867</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597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170576</xdr:rowOff>
    </xdr:from>
    <xdr:to>
      <xdr:col>85</xdr:col>
      <xdr:colOff>177800</xdr:colOff>
      <xdr:row>98</xdr:row>
      <xdr:rowOff>100726</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801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133952</xdr:rowOff>
    </xdr:from>
    <xdr:ext cx="534377"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76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154319</xdr:rowOff>
    </xdr:from>
    <xdr:to>
      <xdr:col>81</xdr:col>
      <xdr:colOff>101600</xdr:colOff>
      <xdr:row>98</xdr:row>
      <xdr:rowOff>84469</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784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100996</xdr:rowOff>
    </xdr:from>
    <xdr:ext cx="59901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181795" y="16560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64208</xdr:rowOff>
    </xdr:from>
    <xdr:to>
      <xdr:col>76</xdr:col>
      <xdr:colOff>165100</xdr:colOff>
      <xdr:row>98</xdr:row>
      <xdr:rowOff>165808</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866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156935</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25111" y="16959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1488</xdr:rowOff>
    </xdr:from>
    <xdr:to>
      <xdr:col>72</xdr:col>
      <xdr:colOff>38100</xdr:colOff>
      <xdr:row>98</xdr:row>
      <xdr:rowOff>103088</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803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94215</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896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51704</xdr:rowOff>
    </xdr:from>
    <xdr:to>
      <xdr:col>67</xdr:col>
      <xdr:colOff>101600</xdr:colOff>
      <xdr:row>98</xdr:row>
      <xdr:rowOff>153304</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853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144431</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94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111777</xdr:rowOff>
    </xdr:from>
    <xdr:ext cx="59541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692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168927</xdr:rowOff>
    </xdr:from>
    <xdr:ext cx="59541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692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5100</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148600"/>
          <a:ext cx="1269" cy="150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147153</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62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123227</xdr:rowOff>
    </xdr:from>
    <xdr:ext cx="599010"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4923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5100</xdr:rowOff>
    </xdr:from>
    <xdr:to>
      <xdr:col>116</xdr:col>
      <xdr:colOff>152400</xdr:colOff>
      <xdr:row>30</xdr:row>
      <xdr:rowOff>5100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14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110942</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1323300" y="6626042"/>
          <a:ext cx="838200" cy="28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64603</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408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41726</xdr:rowOff>
    </xdr:from>
    <xdr:to>
      <xdr:col>116</xdr:col>
      <xdr:colOff>114300</xdr:colOff>
      <xdr:row>38</xdr:row>
      <xdr:rowOff>143326</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556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53156</xdr:rowOff>
    </xdr:from>
    <xdr:to>
      <xdr:col>112</xdr:col>
      <xdr:colOff>38100</xdr:colOff>
      <xdr:row>38</xdr:row>
      <xdr:rowOff>154756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68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171283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343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80222</xdr:rowOff>
    </xdr:from>
    <xdr:to>
      <xdr:col>107</xdr:col>
      <xdr:colOff>101600</xdr:colOff>
      <xdr:row>39</xdr:row>
      <xdr:rowOff>10372</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9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26899</xdr:rowOff>
    </xdr:from>
    <xdr:ext cx="378565"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245017" y="63705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76245</xdr:rowOff>
    </xdr:from>
    <xdr:to>
      <xdr:col>102</xdr:col>
      <xdr:colOff>165100</xdr:colOff>
      <xdr:row>39</xdr:row>
      <xdr:rowOff>6395</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9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22922</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36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72953</xdr:rowOff>
    </xdr:from>
    <xdr:to>
      <xdr:col>98</xdr:col>
      <xdr:colOff>38100</xdr:colOff>
      <xdr:row>39</xdr:row>
      <xdr:rowOff>3103</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88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19630</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363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60142</xdr:rowOff>
    </xdr:from>
    <xdr:to>
      <xdr:col>116</xdr:col>
      <xdr:colOff>114300</xdr:colOff>
      <xdr:row>38</xdr:row>
      <xdr:rowOff>161742</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575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20153</xdr:rowOff>
    </xdr:from>
    <xdr:ext cx="469744"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35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貸付金グラフ枠">
          <a:extLst>
            <a:ext uri="{FF2B5EF4-FFF2-40B4-BE49-F238E27FC236}">
              <a16:creationId xmlns:a16="http://schemas.microsoft.com/office/drawing/2014/main" id="{00000000-0008-0000-06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120628</xdr:rowOff>
    </xdr:from>
    <xdr:to>
      <xdr:col>116</xdr:col>
      <xdr:colOff>62864</xdr:colOff>
      <xdr:row>59</xdr:row>
      <xdr:rowOff>98878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2159595" y="8693128"/>
          <a:ext cx="1269" cy="152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102968</xdr:rowOff>
    </xdr:from>
    <xdr:ext cx="249299" cy="259045"/>
    <xdr:sp macro="" textlink="">
      <xdr:nvSpPr>
        <xdr:cNvPr id="787" name="貸付金最小値テキスト">
          <a:extLst>
            <a:ext uri="{FF2B5EF4-FFF2-40B4-BE49-F238E27FC236}">
              <a16:creationId xmlns:a16="http://schemas.microsoft.com/office/drawing/2014/main" id="{00000000-0008-0000-0600-000013030000}"/>
            </a:ext>
          </a:extLst>
        </xdr:cNvPr>
        <xdr:cNvSpPr txBox="1"/>
      </xdr:nvSpPr>
      <xdr:spPr>
        <a:xfrm>
          <a:off x="22212300" y="10218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67305</xdr:rowOff>
    </xdr:from>
    <xdr:ext cx="534377" cy="259045"/>
    <xdr:sp macro="" textlink="">
      <xdr:nvSpPr>
        <xdr:cNvPr id="789" name="貸付金最大値テキスト">
          <a:extLst>
            <a:ext uri="{FF2B5EF4-FFF2-40B4-BE49-F238E27FC236}">
              <a16:creationId xmlns:a16="http://schemas.microsoft.com/office/drawing/2014/main" id="{00000000-0008-0000-0600-000015030000}"/>
            </a:ext>
          </a:extLst>
        </xdr:cNvPr>
        <xdr:cNvSpPr txBox="1"/>
      </xdr:nvSpPr>
      <xdr:spPr>
        <a:xfrm>
          <a:off x="22212300" y="8468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120628</xdr:rowOff>
    </xdr:from>
    <xdr:to>
      <xdr:col>116</xdr:col>
      <xdr:colOff>152400</xdr:colOff>
      <xdr:row>50</xdr:row>
      <xdr:rowOff>120628</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2072600" y="8693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92021</xdr:rowOff>
    </xdr:from>
    <xdr:to>
      <xdr:col>116</xdr:col>
      <xdr:colOff>63500</xdr:colOff>
      <xdr:row>58</xdr:row>
      <xdr:rowOff>150444</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21323300" y="10036121"/>
          <a:ext cx="838200" cy="58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147419</xdr:rowOff>
    </xdr:from>
    <xdr:ext cx="469744" cy="259045"/>
    <xdr:sp macro="" textlink="">
      <xdr:nvSpPr>
        <xdr:cNvPr id="792" name="貸付金平均値テキスト">
          <a:extLst>
            <a:ext uri="{FF2B5EF4-FFF2-40B4-BE49-F238E27FC236}">
              <a16:creationId xmlns:a16="http://schemas.microsoft.com/office/drawing/2014/main" id="{00000000-0008-0000-0600-000018030000}"/>
            </a:ext>
          </a:extLst>
        </xdr:cNvPr>
        <xdr:cNvSpPr txBox="1"/>
      </xdr:nvSpPr>
      <xdr:spPr>
        <a:xfrm>
          <a:off x="22212300" y="100915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168992</xdr:rowOff>
    </xdr:from>
    <xdr:to>
      <xdr:col>116</xdr:col>
      <xdr:colOff>114300</xdr:colOff>
      <xdr:row>59</xdr:row>
      <xdr:rowOff>99142</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2110700" y="10113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92021</xdr:rowOff>
    </xdr:from>
    <xdr:to>
      <xdr:col>111</xdr:col>
      <xdr:colOff>177800</xdr:colOff>
      <xdr:row>58</xdr:row>
      <xdr:rowOff>161401</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0434300" y="10036121"/>
          <a:ext cx="889000" cy="69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126782</xdr:rowOff>
    </xdr:from>
    <xdr:to>
      <xdr:col>112</xdr:col>
      <xdr:colOff>38100</xdr:colOff>
      <xdr:row>59</xdr:row>
      <xdr:rowOff>56932</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1272500" y="100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48059</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088428" y="10163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59723</xdr:rowOff>
    </xdr:from>
    <xdr:to>
      <xdr:col>107</xdr:col>
      <xdr:colOff>50800</xdr:colOff>
      <xdr:row>58</xdr:row>
      <xdr:rowOff>161401</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9545300" y="10003823"/>
          <a:ext cx="889000" cy="101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148352</xdr:rowOff>
    </xdr:from>
    <xdr:to>
      <xdr:col>107</xdr:col>
      <xdr:colOff>101600</xdr:colOff>
      <xdr:row>59</xdr:row>
      <xdr:rowOff>78502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0383500" y="10092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69629</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199428" y="10185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59723</xdr:rowOff>
    </xdr:from>
    <xdr:to>
      <xdr:col>102</xdr:col>
      <xdr:colOff>114300</xdr:colOff>
      <xdr:row>58</xdr:row>
      <xdr:rowOff>75626</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18656300" y="10003823"/>
          <a:ext cx="889000" cy="15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158738</xdr:rowOff>
    </xdr:from>
    <xdr:to>
      <xdr:col>102</xdr:col>
      <xdr:colOff>165100</xdr:colOff>
      <xdr:row>59</xdr:row>
      <xdr:rowOff>88888</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9494500" y="1010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80015</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9310428" y="10195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111401</xdr:rowOff>
    </xdr:from>
    <xdr:to>
      <xdr:col>98</xdr:col>
      <xdr:colOff>38100</xdr:colOff>
      <xdr:row>59</xdr:row>
      <xdr:rowOff>41551</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18605500" y="10055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32678</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21428" y="10148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99644</xdr:rowOff>
    </xdr:from>
    <xdr:to>
      <xdr:col>116</xdr:col>
      <xdr:colOff>114300</xdr:colOff>
      <xdr:row>59</xdr:row>
      <xdr:rowOff>29794</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2110700" y="10043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59021</xdr:rowOff>
    </xdr:from>
    <xdr:ext cx="469744" cy="259045"/>
    <xdr:sp macro="" textlink="">
      <xdr:nvSpPr>
        <xdr:cNvPr id="811" name="貸付金該当値テキスト">
          <a:extLst>
            <a:ext uri="{FF2B5EF4-FFF2-40B4-BE49-F238E27FC236}">
              <a16:creationId xmlns:a16="http://schemas.microsoft.com/office/drawing/2014/main" id="{00000000-0008-0000-0600-00002B030000}"/>
            </a:ext>
          </a:extLst>
        </xdr:cNvPr>
        <xdr:cNvSpPr txBox="1"/>
      </xdr:nvSpPr>
      <xdr:spPr>
        <a:xfrm>
          <a:off x="22212300" y="9831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41221</xdr:rowOff>
    </xdr:from>
    <xdr:to>
      <xdr:col>112</xdr:col>
      <xdr:colOff>38100</xdr:colOff>
      <xdr:row>58</xdr:row>
      <xdr:rowOff>142821</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1272500" y="9985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56</xdr:row>
      <xdr:rowOff>159348</xdr:rowOff>
    </xdr:from>
    <xdr:ext cx="534377"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056111" y="9760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110601</xdr:rowOff>
    </xdr:from>
    <xdr:to>
      <xdr:col>107</xdr:col>
      <xdr:colOff>101600</xdr:colOff>
      <xdr:row>59</xdr:row>
      <xdr:rowOff>40751</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0383500" y="10054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57278</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199428" y="9829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8923</xdr:rowOff>
    </xdr:from>
    <xdr:to>
      <xdr:col>102</xdr:col>
      <xdr:colOff>165100</xdr:colOff>
      <xdr:row>58</xdr:row>
      <xdr:rowOff>110523</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9494500" y="9953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56</xdr:row>
      <xdr:rowOff>127050</xdr:rowOff>
    </xdr:from>
    <xdr:ext cx="534377"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278111" y="9728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24826</xdr:rowOff>
    </xdr:from>
    <xdr:to>
      <xdr:col>98</xdr:col>
      <xdr:colOff>38100</xdr:colOff>
      <xdr:row>58</xdr:row>
      <xdr:rowOff>126426</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18605500" y="9968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56</xdr:row>
      <xdr:rowOff>142953</xdr:rowOff>
    </xdr:from>
    <xdr:ext cx="534377"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389111" y="9744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35577</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2" name="繰出金グラフ枠">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151126</xdr:rowOff>
    </xdr:from>
    <xdr:to>
      <xdr:col>116</xdr:col>
      <xdr:colOff>62864</xdr:colOff>
      <xdr:row>78</xdr:row>
      <xdr:rowOff>96487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2159595" y="12152626"/>
          <a:ext cx="1269" cy="1316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100314</xdr:rowOff>
    </xdr:from>
    <xdr:ext cx="534377" cy="259045"/>
    <xdr:sp macro="" textlink="">
      <xdr:nvSpPr>
        <xdr:cNvPr id="844" name="繰出金最小値テキスト">
          <a:extLst>
            <a:ext uri="{FF2B5EF4-FFF2-40B4-BE49-F238E27FC236}">
              <a16:creationId xmlns:a16="http://schemas.microsoft.com/office/drawing/2014/main" id="{00000000-0008-0000-0600-00004C030000}"/>
            </a:ext>
          </a:extLst>
        </xdr:cNvPr>
        <xdr:cNvSpPr txBox="1"/>
      </xdr:nvSpPr>
      <xdr:spPr>
        <a:xfrm>
          <a:off x="22212300" y="1347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96487</xdr:rowOff>
    </xdr:from>
    <xdr:to>
      <xdr:col>116</xdr:col>
      <xdr:colOff>152400</xdr:colOff>
      <xdr:row>78</xdr:row>
      <xdr:rowOff>96487</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3469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97803</xdr:rowOff>
    </xdr:from>
    <xdr:ext cx="599010" cy="259045"/>
    <xdr:sp macro="" textlink="">
      <xdr:nvSpPr>
        <xdr:cNvPr id="846" name="繰出金最大値テキスト">
          <a:extLst>
            <a:ext uri="{FF2B5EF4-FFF2-40B4-BE49-F238E27FC236}">
              <a16:creationId xmlns:a16="http://schemas.microsoft.com/office/drawing/2014/main" id="{00000000-0008-0000-0600-00004E030000}"/>
            </a:ext>
          </a:extLst>
        </xdr:cNvPr>
        <xdr:cNvSpPr txBox="1"/>
      </xdr:nvSpPr>
      <xdr:spPr>
        <a:xfrm>
          <a:off x="22212300" y="11927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151126</xdr:rowOff>
    </xdr:from>
    <xdr:to>
      <xdr:col>116</xdr:col>
      <xdr:colOff>152400</xdr:colOff>
      <xdr:row>70</xdr:row>
      <xdr:rowOff>151126</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2072600" y="12152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123561</xdr:rowOff>
    </xdr:from>
    <xdr:to>
      <xdr:col>116</xdr:col>
      <xdr:colOff>63500</xdr:colOff>
      <xdr:row>78</xdr:row>
      <xdr:rowOff>76606</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1323300" y="12982311"/>
          <a:ext cx="838200" cy="467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24609</xdr:rowOff>
    </xdr:from>
    <xdr:ext cx="534377" cy="259045"/>
    <xdr:sp macro="" textlink="">
      <xdr:nvSpPr>
        <xdr:cNvPr id="849" name="繰出金平均値テキスト">
          <a:extLst>
            <a:ext uri="{FF2B5EF4-FFF2-40B4-BE49-F238E27FC236}">
              <a16:creationId xmlns:a16="http://schemas.microsoft.com/office/drawing/2014/main" id="{00000000-0008-0000-0600-000051030000}"/>
            </a:ext>
          </a:extLst>
        </xdr:cNvPr>
        <xdr:cNvSpPr txBox="1"/>
      </xdr:nvSpPr>
      <xdr:spPr>
        <a:xfrm>
          <a:off x="22212300" y="130548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1732</xdr:rowOff>
    </xdr:from>
    <xdr:to>
      <xdr:col>116</xdr:col>
      <xdr:colOff>114300</xdr:colOff>
      <xdr:row>77</xdr:row>
      <xdr:rowOff>103332</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2110700" y="13203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67737</xdr:rowOff>
    </xdr:from>
    <xdr:to>
      <xdr:col>111</xdr:col>
      <xdr:colOff>177800</xdr:colOff>
      <xdr:row>75</xdr:row>
      <xdr:rowOff>123561</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0434300" y="12926487"/>
          <a:ext cx="889000" cy="5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7358</xdr:rowOff>
    </xdr:from>
    <xdr:to>
      <xdr:col>112</xdr:col>
      <xdr:colOff>38100</xdr:colOff>
      <xdr:row>76</xdr:row>
      <xdr:rowOff>108958</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1272500" y="13037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76</xdr:row>
      <xdr:rowOff>100085</xdr:rowOff>
    </xdr:from>
    <xdr:ext cx="59901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023795" y="13130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67737</xdr:rowOff>
    </xdr:from>
    <xdr:to>
      <xdr:col>107</xdr:col>
      <xdr:colOff>50800</xdr:colOff>
      <xdr:row>75</xdr:row>
      <xdr:rowOff>155473</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19545300" y="12926487"/>
          <a:ext cx="889000" cy="87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150572</xdr:rowOff>
    </xdr:from>
    <xdr:to>
      <xdr:col>107</xdr:col>
      <xdr:colOff>101600</xdr:colOff>
      <xdr:row>76</xdr:row>
      <xdr:rowOff>80722</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0383500" y="1300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76</xdr:row>
      <xdr:rowOff>71849</xdr:rowOff>
    </xdr:from>
    <xdr:ext cx="59901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0134795" y="13102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155473</xdr:rowOff>
    </xdr:from>
    <xdr:to>
      <xdr:col>102</xdr:col>
      <xdr:colOff>114300</xdr:colOff>
      <xdr:row>76</xdr:row>
      <xdr:rowOff>20614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18656300" y="13014223"/>
          <a:ext cx="889000" cy="36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6383</xdr:rowOff>
    </xdr:from>
    <xdr:to>
      <xdr:col>102</xdr:col>
      <xdr:colOff>165100</xdr:colOff>
      <xdr:row>76</xdr:row>
      <xdr:rowOff>107983</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9494500" y="1303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76</xdr:row>
      <xdr:rowOff>99110</xdr:rowOff>
    </xdr:from>
    <xdr:ext cx="59901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9245795" y="13129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36029</xdr:rowOff>
    </xdr:from>
    <xdr:to>
      <xdr:col>98</xdr:col>
      <xdr:colOff>38100</xdr:colOff>
      <xdr:row>76</xdr:row>
      <xdr:rowOff>137629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8605500" y="13066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76</xdr:row>
      <xdr:rowOff>128756</xdr:rowOff>
    </xdr:from>
    <xdr:ext cx="59901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356795" y="13158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78</xdr:row>
      <xdr:rowOff>25806</xdr:rowOff>
    </xdr:from>
    <xdr:to>
      <xdr:col>116</xdr:col>
      <xdr:colOff>114300</xdr:colOff>
      <xdr:row>78</xdr:row>
      <xdr:rowOff>127406</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2110700" y="13398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112183</xdr:rowOff>
    </xdr:from>
    <xdr:ext cx="534377" cy="259045"/>
    <xdr:sp macro="" textlink="">
      <xdr:nvSpPr>
        <xdr:cNvPr id="868" name="繰出金該当値テキスト">
          <a:extLst>
            <a:ext uri="{FF2B5EF4-FFF2-40B4-BE49-F238E27FC236}">
              <a16:creationId xmlns:a16="http://schemas.microsoft.com/office/drawing/2014/main" id="{00000000-0008-0000-0600-000064030000}"/>
            </a:ext>
          </a:extLst>
        </xdr:cNvPr>
        <xdr:cNvSpPr txBox="1"/>
      </xdr:nvSpPr>
      <xdr:spPr>
        <a:xfrm>
          <a:off x="22212300" y="13313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72761</xdr:rowOff>
    </xdr:from>
    <xdr:to>
      <xdr:col>112</xdr:col>
      <xdr:colOff>38100</xdr:colOff>
      <xdr:row>76</xdr:row>
      <xdr:rowOff>2911</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1272500" y="12931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19438</xdr:rowOff>
    </xdr:from>
    <xdr:ext cx="59901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023795" y="12706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16937</xdr:rowOff>
    </xdr:from>
    <xdr:to>
      <xdr:col>107</xdr:col>
      <xdr:colOff>101600</xdr:colOff>
      <xdr:row>75</xdr:row>
      <xdr:rowOff>118537</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0383500" y="12875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73</xdr:row>
      <xdr:rowOff>135064</xdr:rowOff>
    </xdr:from>
    <xdr:ext cx="59901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134795" y="12650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104673</xdr:rowOff>
    </xdr:from>
    <xdr:to>
      <xdr:col>102</xdr:col>
      <xdr:colOff>165100</xdr:colOff>
      <xdr:row>76</xdr:row>
      <xdr:rowOff>34823</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9494500" y="12963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51350</xdr:rowOff>
    </xdr:from>
    <xdr:ext cx="59901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245795" y="12738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141265</xdr:rowOff>
    </xdr:from>
    <xdr:to>
      <xdr:col>98</xdr:col>
      <xdr:colOff>38100</xdr:colOff>
      <xdr:row>76</xdr:row>
      <xdr:rowOff>71416</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8605500" y="1300001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74</xdr:row>
      <xdr:rowOff>87942</xdr:rowOff>
    </xdr:from>
    <xdr:ext cx="59901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356795" y="12775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1" name="前年度繰上充用金グラフ枠">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3" name="前年度繰上充用金最小値テキスト">
          <a:extLst>
            <a:ext uri="{FF2B5EF4-FFF2-40B4-BE49-F238E27FC236}">
              <a16:creationId xmlns:a16="http://schemas.microsoft.com/office/drawing/2014/main" id="{00000000-0008-0000-0600-00007D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5" name="前年度繰上充用金最大値テキスト">
          <a:extLst>
            <a:ext uri="{FF2B5EF4-FFF2-40B4-BE49-F238E27FC236}">
              <a16:creationId xmlns:a16="http://schemas.microsoft.com/office/drawing/2014/main" id="{00000000-0008-0000-0600-00007F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8" name="前年度繰上充用金平均値テキスト">
          <a:extLst>
            <a:ext uri="{FF2B5EF4-FFF2-40B4-BE49-F238E27FC236}">
              <a16:creationId xmlns:a16="http://schemas.microsoft.com/office/drawing/2014/main" id="{00000000-0008-0000-0600-000082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7" name="前年度繰上充用金該当値テキスト">
          <a:extLst>
            <a:ext uri="{FF2B5EF4-FFF2-40B4-BE49-F238E27FC236}">
              <a16:creationId xmlns:a16="http://schemas.microsoft.com/office/drawing/2014/main" id="{00000000-0008-0000-0600-000095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歳出決算総額は、住民一人あたり</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191</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万円となっているが、トマムリゾートの運営状況が人口に大きく影響を与えるものである。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主な構成項目である</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人件費は、類似団体を上回っているが、年齢構成が不均衡であり、職員の平均年齢が高いことから高い水準にある。　職員の計画的な採用を行うことで費用の抑制に努める必要がある。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維持補修費は、類似団体を上回っているが、施設・設備の大規模改修を行っておらず老朽化が進んでいるためである。公共施設等総合管理計画に基づき、計画的な整備を行っていく必要がある。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北海道占冠村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1,590
1,008
571.41
2,961,494
2,905,800
55,667
1,861,220
2,546,176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38.3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139700</xdr:rowOff>
    </xdr:from>
    <xdr:to>
      <xdr:col>28</xdr:col>
      <xdr:colOff>114300</xdr:colOff>
      <xdr:row>39</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30</xdr:row>
      <xdr:rowOff>111777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28</xdr:row>
      <xdr:rowOff>168927</xdr:rowOff>
    </xdr:from>
    <xdr:ext cx="595419" cy="259045"/>
    <xdr:sp macro="" textlink="">
      <xdr:nvSpPr>
        <xdr:cNvPr id="55" name="テキスト ボックス 54">
          <a:extLst>
            <a:ext uri="{FF2B5EF4-FFF2-40B4-BE49-F238E27FC236}">
              <a16:creationId xmlns:a16="http://schemas.microsoft.com/office/drawing/2014/main" id="{00000000-0008-0000-0700-000037000000}"/>
            </a:ext>
          </a:extLst>
        </xdr:cNvPr>
        <xdr:cNvSpPr txBox="1"/>
      </xdr:nvSpPr>
      <xdr:spPr>
        <a:xfrm>
          <a:off x="166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7" name="テキスト ボックス 56">
          <a:extLst>
            <a:ext uri="{FF2B5EF4-FFF2-40B4-BE49-F238E27FC236}">
              <a16:creationId xmlns:a16="http://schemas.microsoft.com/office/drawing/2014/main" id="{00000000-0008-0000-0700-000039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8" name="議会費グラフ枠">
          <a:extLst>
            <a:ext uri="{FF2B5EF4-FFF2-40B4-BE49-F238E27FC236}">
              <a16:creationId xmlns:a16="http://schemas.microsoft.com/office/drawing/2014/main" id="{00000000-0008-0000-0700-00003A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143772</xdr:rowOff>
    </xdr:from>
    <xdr:to>
      <xdr:col>24</xdr:col>
      <xdr:colOff>62865</xdr:colOff>
      <xdr:row>39</xdr:row>
      <xdr:rowOff>5941</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4633595" y="5287272"/>
          <a:ext cx="1270" cy="1405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9768</xdr:rowOff>
    </xdr:from>
    <xdr:ext cx="469744" cy="259045"/>
    <xdr:sp macro="" textlink="">
      <xdr:nvSpPr>
        <xdr:cNvPr id="60" name="議会費最小値テキスト">
          <a:extLst>
            <a:ext uri="{FF2B5EF4-FFF2-40B4-BE49-F238E27FC236}">
              <a16:creationId xmlns:a16="http://schemas.microsoft.com/office/drawing/2014/main" id="{00000000-0008-0000-0700-00003C000000}"/>
            </a:ext>
          </a:extLst>
        </xdr:cNvPr>
        <xdr:cNvSpPr txBox="1"/>
      </xdr:nvSpPr>
      <xdr:spPr>
        <a:xfrm>
          <a:off x="4686300" y="669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5941</xdr:rowOff>
    </xdr:from>
    <xdr:to>
      <xdr:col>24</xdr:col>
      <xdr:colOff>152400</xdr:colOff>
      <xdr:row>39</xdr:row>
      <xdr:rowOff>5941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4546600" y="6692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90449</xdr:rowOff>
    </xdr:from>
    <xdr:ext cx="599010" cy="259045"/>
    <xdr:sp macro="" textlink="">
      <xdr:nvSpPr>
        <xdr:cNvPr id="62" name="議会費最大値テキスト">
          <a:extLst>
            <a:ext uri="{FF2B5EF4-FFF2-40B4-BE49-F238E27FC236}">
              <a16:creationId xmlns:a16="http://schemas.microsoft.com/office/drawing/2014/main" id="{00000000-0008-0000-0700-00003E000000}"/>
            </a:ext>
          </a:extLst>
        </xdr:cNvPr>
        <xdr:cNvSpPr txBox="1"/>
      </xdr:nvSpPr>
      <xdr:spPr>
        <a:xfrm>
          <a:off x="4686300" y="506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107,715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143772</xdr:rowOff>
    </xdr:from>
    <xdr:to>
      <xdr:col>24</xdr:col>
      <xdr:colOff>152400</xdr:colOff>
      <xdr:row>30</xdr:row>
      <xdr:rowOff>143772</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4546600" y="528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60690</xdr:rowOff>
    </xdr:from>
    <xdr:to>
      <xdr:col>24</xdr:col>
      <xdr:colOff>63500</xdr:colOff>
      <xdr:row>37</xdr:row>
      <xdr:rowOff>75778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3797300" y="6404340"/>
          <a:ext cx="838200" cy="15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101631</xdr:rowOff>
    </xdr:from>
    <xdr:ext cx="534377" cy="259045"/>
    <xdr:sp macro="" textlink="">
      <xdr:nvSpPr>
        <xdr:cNvPr id="65" name="議会費平均値テキスト">
          <a:extLst>
            <a:ext uri="{FF2B5EF4-FFF2-40B4-BE49-F238E27FC236}">
              <a16:creationId xmlns:a16="http://schemas.microsoft.com/office/drawing/2014/main" id="{00000000-0008-0000-0700-000041000000}"/>
            </a:ext>
          </a:extLst>
        </xdr:cNvPr>
        <xdr:cNvSpPr txBox="1"/>
      </xdr:nvSpPr>
      <xdr:spPr>
        <a:xfrm>
          <a:off x="4686300" y="64452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123204</xdr:rowOff>
    </xdr:from>
    <xdr:to>
      <xdr:col>24</xdr:col>
      <xdr:colOff>114300</xdr:colOff>
      <xdr:row>38</xdr:row>
      <xdr:rowOff>53354</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4584700" y="6466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75778</xdr:rowOff>
    </xdr:from>
    <xdr:to>
      <xdr:col>19</xdr:col>
      <xdr:colOff>177800</xdr:colOff>
      <xdr:row>37</xdr:row>
      <xdr:rowOff>81807</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908300" y="6419428"/>
          <a:ext cx="889000" cy="6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119190</xdr:rowOff>
    </xdr:from>
    <xdr:to>
      <xdr:col>20</xdr:col>
      <xdr:colOff>38100</xdr:colOff>
      <xdr:row>38</xdr:row>
      <xdr:rowOff>49340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3746500" y="646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40467</xdr:rowOff>
    </xdr:from>
    <xdr:ext cx="534377"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3530111" y="6555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43559</xdr:rowOff>
    </xdr:from>
    <xdr:to>
      <xdr:col>15</xdr:col>
      <xdr:colOff>50800</xdr:colOff>
      <xdr:row>37</xdr:row>
      <xdr:rowOff>81807</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2019300" y="6387209"/>
          <a:ext cx="889000" cy="38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135820</xdr:rowOff>
    </xdr:from>
    <xdr:to>
      <xdr:col>15</xdr:col>
      <xdr:colOff>101600</xdr:colOff>
      <xdr:row>38</xdr:row>
      <xdr:rowOff>65970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2857500" y="6479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57097</xdr:rowOff>
    </xdr:from>
    <xdr:ext cx="534377"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2641111" y="6572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41030</xdr:rowOff>
    </xdr:from>
    <xdr:to>
      <xdr:col>10</xdr:col>
      <xdr:colOff>114300</xdr:colOff>
      <xdr:row>37</xdr:row>
      <xdr:rowOff>43559</xdr:rowOff>
    </xdr:to>
    <xdr:cxnSp macro="">
      <xdr:nvCxnSpPr>
        <xdr:cNvPr id="73" name="直線コネクタ 72">
          <a:extLst>
            <a:ext uri="{FF2B5EF4-FFF2-40B4-BE49-F238E27FC236}">
              <a16:creationId xmlns:a16="http://schemas.microsoft.com/office/drawing/2014/main" id="{00000000-0008-0000-0700-000049000000}"/>
            </a:ext>
          </a:extLst>
        </xdr:cNvPr>
        <xdr:cNvCxnSpPr/>
      </xdr:nvCxnSpPr>
      <xdr:spPr>
        <a:xfrm>
          <a:off x="1130300" y="6384680"/>
          <a:ext cx="889000" cy="2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157380</xdr:rowOff>
    </xdr:from>
    <xdr:to>
      <xdr:col>10</xdr:col>
      <xdr:colOff>165100</xdr:colOff>
      <xdr:row>38</xdr:row>
      <xdr:rowOff>87530</xdr:rowOff>
    </xdr:to>
    <xdr:sp macro="" textlink="">
      <xdr:nvSpPr>
        <xdr:cNvPr id="74" name="フローチャート: 判断 73">
          <a:extLst>
            <a:ext uri="{FF2B5EF4-FFF2-40B4-BE49-F238E27FC236}">
              <a16:creationId xmlns:a16="http://schemas.microsoft.com/office/drawing/2014/main" id="{00000000-0008-0000-0700-00004A000000}"/>
            </a:ext>
          </a:extLst>
        </xdr:cNvPr>
        <xdr:cNvSpPr/>
      </xdr:nvSpPr>
      <xdr:spPr>
        <a:xfrm>
          <a:off x="1968500" y="650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78657</xdr:rowOff>
    </xdr:from>
    <xdr:ext cx="534377"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752111" y="6593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157109</xdr:rowOff>
    </xdr:from>
    <xdr:to>
      <xdr:col>6</xdr:col>
      <xdr:colOff>38100</xdr:colOff>
      <xdr:row>38</xdr:row>
      <xdr:rowOff>87258</xdr:rowOff>
    </xdr:to>
    <xdr:sp macro="" textlink="">
      <xdr:nvSpPr>
        <xdr:cNvPr id="76" name="フローチャート: 判断 75">
          <a:extLst>
            <a:ext uri="{FF2B5EF4-FFF2-40B4-BE49-F238E27FC236}">
              <a16:creationId xmlns:a16="http://schemas.microsoft.com/office/drawing/2014/main" id="{00000000-0008-0000-0700-00004C000000}"/>
            </a:ext>
          </a:extLst>
        </xdr:cNvPr>
        <xdr:cNvSpPr/>
      </xdr:nvSpPr>
      <xdr:spPr>
        <a:xfrm>
          <a:off x="1079500" y="65007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78385</xdr:rowOff>
    </xdr:from>
    <xdr:ext cx="534377"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863111" y="6593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9890</xdr:rowOff>
    </xdr:from>
    <xdr:to>
      <xdr:col>24</xdr:col>
      <xdr:colOff>114300</xdr:colOff>
      <xdr:row>37</xdr:row>
      <xdr:rowOff>111490</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4584700" y="6353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32767</xdr:rowOff>
    </xdr:from>
    <xdr:ext cx="534377" cy="259045"/>
    <xdr:sp macro="" textlink="">
      <xdr:nvSpPr>
        <xdr:cNvPr id="84" name="議会費該当値テキスト">
          <a:extLst>
            <a:ext uri="{FF2B5EF4-FFF2-40B4-BE49-F238E27FC236}">
              <a16:creationId xmlns:a16="http://schemas.microsoft.com/office/drawing/2014/main" id="{00000000-0008-0000-0700-000054000000}"/>
            </a:ext>
          </a:extLst>
        </xdr:cNvPr>
        <xdr:cNvSpPr txBox="1"/>
      </xdr:nvSpPr>
      <xdr:spPr>
        <a:xfrm>
          <a:off x="4686300" y="6204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24978</xdr:rowOff>
    </xdr:from>
    <xdr:to>
      <xdr:col>20</xdr:col>
      <xdr:colOff>38100</xdr:colOff>
      <xdr:row>37</xdr:row>
      <xdr:rowOff>126578</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3746500" y="6368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143105</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3530111" y="6143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31007</xdr:rowOff>
    </xdr:from>
    <xdr:to>
      <xdr:col>15</xdr:col>
      <xdr:colOff>101600</xdr:colOff>
      <xdr:row>37</xdr:row>
      <xdr:rowOff>132607</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2857500" y="637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149134</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2641111" y="6149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164209</xdr:rowOff>
    </xdr:from>
    <xdr:to>
      <xdr:col>10</xdr:col>
      <xdr:colOff>165100</xdr:colOff>
      <xdr:row>37</xdr:row>
      <xdr:rowOff>94359</xdr:rowOff>
    </xdr:to>
    <xdr:sp macro="" textlink="">
      <xdr:nvSpPr>
        <xdr:cNvPr id="89" name="楕円 88">
          <a:extLst>
            <a:ext uri="{FF2B5EF4-FFF2-40B4-BE49-F238E27FC236}">
              <a16:creationId xmlns:a16="http://schemas.microsoft.com/office/drawing/2014/main" id="{00000000-0008-0000-0700-000059000000}"/>
            </a:ext>
          </a:extLst>
        </xdr:cNvPr>
        <xdr:cNvSpPr/>
      </xdr:nvSpPr>
      <xdr:spPr>
        <a:xfrm>
          <a:off x="1968500" y="6336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110886</xdr:rowOff>
    </xdr:from>
    <xdr:ext cx="534377" cy="259045"/>
    <xdr:sp macro="" textlink="">
      <xdr:nvSpPr>
        <xdr:cNvPr id="90" name="テキスト ボックス 89">
          <a:extLst>
            <a:ext uri="{FF2B5EF4-FFF2-40B4-BE49-F238E27FC236}">
              <a16:creationId xmlns:a16="http://schemas.microsoft.com/office/drawing/2014/main" id="{00000000-0008-0000-0700-00005A000000}"/>
            </a:ext>
          </a:extLst>
        </xdr:cNvPr>
        <xdr:cNvSpPr txBox="1"/>
      </xdr:nvSpPr>
      <xdr:spPr>
        <a:xfrm>
          <a:off x="1752111" y="6111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161680</xdr:rowOff>
    </xdr:from>
    <xdr:to>
      <xdr:col>6</xdr:col>
      <xdr:colOff>38100</xdr:colOff>
      <xdr:row>37</xdr:row>
      <xdr:rowOff>91830</xdr:rowOff>
    </xdr:to>
    <xdr:sp macro="" textlink="">
      <xdr:nvSpPr>
        <xdr:cNvPr id="91" name="楕円 90">
          <a:extLst>
            <a:ext uri="{FF2B5EF4-FFF2-40B4-BE49-F238E27FC236}">
              <a16:creationId xmlns:a16="http://schemas.microsoft.com/office/drawing/2014/main" id="{00000000-0008-0000-0700-00005B000000}"/>
            </a:ext>
          </a:extLst>
        </xdr:cNvPr>
        <xdr:cNvSpPr/>
      </xdr:nvSpPr>
      <xdr:spPr>
        <a:xfrm>
          <a:off x="1079500" y="633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108357</xdr:rowOff>
    </xdr:from>
    <xdr:ext cx="534377" cy="259045"/>
    <xdr:sp macro="" textlink="">
      <xdr:nvSpPr>
        <xdr:cNvPr id="92" name="テキスト ボックス 91">
          <a:extLst>
            <a:ext uri="{FF2B5EF4-FFF2-40B4-BE49-F238E27FC236}">
              <a16:creationId xmlns:a16="http://schemas.microsoft.com/office/drawing/2014/main" id="{00000000-0008-0000-0700-00005C000000}"/>
            </a:ext>
          </a:extLst>
        </xdr:cNvPr>
        <xdr:cNvSpPr txBox="1"/>
      </xdr:nvSpPr>
      <xdr:spPr>
        <a:xfrm>
          <a:off x="863111" y="6109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0" name="正方形/長方形 99">
          <a:extLst>
            <a:ext uri="{FF2B5EF4-FFF2-40B4-BE49-F238E27FC236}">
              <a16:creationId xmlns:a16="http://schemas.microsoft.com/office/drawing/2014/main" id="{00000000-0008-0000-0700-000064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84979</xdr:rowOff>
    </xdr:from>
    <xdr:to>
      <xdr:col>24</xdr:col>
      <xdr:colOff>62865</xdr:colOff>
      <xdr:row>58</xdr:row>
      <xdr:rowOff>78024</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657479"/>
          <a:ext cx="1270" cy="1364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81851</xdr:rowOff>
    </xdr:from>
    <xdr:ext cx="599010"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025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78024</xdr:rowOff>
    </xdr:from>
    <xdr:to>
      <xdr:col>24</xdr:col>
      <xdr:colOff>152400</xdr:colOff>
      <xdr:row>58</xdr:row>
      <xdr:rowOff>78024</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022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31656</xdr:rowOff>
    </xdr:from>
    <xdr:ext cx="690189"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4327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3,119,687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84979</xdr:rowOff>
    </xdr:from>
    <xdr:to>
      <xdr:col>24</xdr:col>
      <xdr:colOff>152400</xdr:colOff>
      <xdr:row>50</xdr:row>
      <xdr:rowOff>84979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657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122187</xdr:rowOff>
    </xdr:from>
    <xdr:to>
      <xdr:col>24</xdr:col>
      <xdr:colOff>63500</xdr:colOff>
      <xdr:row>57</xdr:row>
      <xdr:rowOff>138443</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3797300" y="9894837"/>
          <a:ext cx="838200" cy="16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71087</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6722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48210</xdr:rowOff>
    </xdr:from>
    <xdr:to>
      <xdr:col>24</xdr:col>
      <xdr:colOff>114300</xdr:colOff>
      <xdr:row>57</xdr:row>
      <xdr:rowOff>149810</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2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92664</xdr:rowOff>
    </xdr:from>
    <xdr:to>
      <xdr:col>19</xdr:col>
      <xdr:colOff>177800</xdr:colOff>
      <xdr:row>57</xdr:row>
      <xdr:rowOff>122187</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9865314"/>
          <a:ext cx="889000" cy="29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60866</xdr:rowOff>
    </xdr:from>
    <xdr:to>
      <xdr:col>20</xdr:col>
      <xdr:colOff>38100</xdr:colOff>
      <xdr:row>57</xdr:row>
      <xdr:rowOff>162466</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33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7543</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608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86306</xdr:rowOff>
    </xdr:from>
    <xdr:to>
      <xdr:col>15</xdr:col>
      <xdr:colOff>50800</xdr:colOff>
      <xdr:row>57</xdr:row>
      <xdr:rowOff>92664</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9858956"/>
          <a:ext cx="889000" cy="6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50027</xdr:rowOff>
    </xdr:from>
    <xdr:to>
      <xdr:col>15</xdr:col>
      <xdr:colOff>101600</xdr:colOff>
      <xdr:row>57</xdr:row>
      <xdr:rowOff>151627</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142754</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915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86306</xdr:rowOff>
    </xdr:from>
    <xdr:to>
      <xdr:col>10</xdr:col>
      <xdr:colOff>114300</xdr:colOff>
      <xdr:row>57</xdr:row>
      <xdr:rowOff>95816</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flipV="1">
          <a:off x="1130300" y="9858956"/>
          <a:ext cx="889000" cy="9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17507</xdr:rowOff>
    </xdr:from>
    <xdr:to>
      <xdr:col>10</xdr:col>
      <xdr:colOff>165100</xdr:colOff>
      <xdr:row>57</xdr:row>
      <xdr:rowOff>119107</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790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135634</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9565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49406</xdr:rowOff>
    </xdr:from>
    <xdr:to>
      <xdr:col>6</xdr:col>
      <xdr:colOff>38100</xdr:colOff>
      <xdr:row>57</xdr:row>
      <xdr:rowOff>151006</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822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142133</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9147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87643</xdr:rowOff>
    </xdr:from>
    <xdr:to>
      <xdr:col>24</xdr:col>
      <xdr:colOff>114300</xdr:colOff>
      <xdr:row>58</xdr:row>
      <xdr:rowOff>17793</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860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26638</xdr:rowOff>
    </xdr:from>
    <xdr:ext cx="599010"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799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71387</xdr:rowOff>
    </xdr:from>
    <xdr:to>
      <xdr:col>20</xdr:col>
      <xdr:colOff>38100</xdr:colOff>
      <xdr:row>58</xdr:row>
      <xdr:rowOff>1537</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844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164114</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97795" y="9936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41864</xdr:rowOff>
    </xdr:from>
    <xdr:to>
      <xdr:col>15</xdr:col>
      <xdr:colOff>101600</xdr:colOff>
      <xdr:row>57</xdr:row>
      <xdr:rowOff>143464</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814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159991</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795" y="9589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35506</xdr:rowOff>
    </xdr:from>
    <xdr:to>
      <xdr:col>10</xdr:col>
      <xdr:colOff>165100</xdr:colOff>
      <xdr:row>57</xdr:row>
      <xdr:rowOff>137106</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808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128233</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795" y="9900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45016</xdr:rowOff>
    </xdr:from>
    <xdr:to>
      <xdr:col>6</xdr:col>
      <xdr:colOff>38100</xdr:colOff>
      <xdr:row>57</xdr:row>
      <xdr:rowOff>146616</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817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163143</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95928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100456</xdr:rowOff>
    </xdr:from>
    <xdr:to>
      <xdr:col>24</xdr:col>
      <xdr:colOff>62865</xdr:colOff>
      <xdr:row>79</xdr:row>
      <xdr:rowOff>38519</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2101956"/>
          <a:ext cx="1270" cy="1481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42346</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586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38519</xdr:rowOff>
    </xdr:from>
    <xdr:to>
      <xdr:col>24</xdr:col>
      <xdr:colOff>152400</xdr:colOff>
      <xdr:row>79</xdr:row>
      <xdr:rowOff>38519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583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47133</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877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817,167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100456</xdr:rowOff>
    </xdr:from>
    <xdr:to>
      <xdr:col>24</xdr:col>
      <xdr:colOff>152400</xdr:colOff>
      <xdr:row>70</xdr:row>
      <xdr:rowOff>100456</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2101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27738</xdr:rowOff>
    </xdr:from>
    <xdr:to>
      <xdr:col>24</xdr:col>
      <xdr:colOff>63500</xdr:colOff>
      <xdr:row>78</xdr:row>
      <xdr:rowOff>29257</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3400838"/>
          <a:ext cx="838200" cy="1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102037</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31322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79160</xdr:rowOff>
    </xdr:from>
    <xdr:to>
      <xdr:col>24</xdr:col>
      <xdr:colOff>114300</xdr:colOff>
      <xdr:row>78</xdr:row>
      <xdr:rowOff>9310</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3280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29257</xdr:rowOff>
    </xdr:from>
    <xdr:to>
      <xdr:col>19</xdr:col>
      <xdr:colOff>177800</xdr:colOff>
      <xdr:row>78</xdr:row>
      <xdr:rowOff>83048</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3402357"/>
          <a:ext cx="889000" cy="53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76853</xdr:rowOff>
    </xdr:from>
    <xdr:to>
      <xdr:col>20</xdr:col>
      <xdr:colOff>38100</xdr:colOff>
      <xdr:row>78</xdr:row>
      <xdr:rowOff>7003</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278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23530</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3053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72174</xdr:rowOff>
    </xdr:from>
    <xdr:to>
      <xdr:col>15</xdr:col>
      <xdr:colOff>50800</xdr:colOff>
      <xdr:row>78</xdr:row>
      <xdr:rowOff>83048</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019300" y="13273824"/>
          <a:ext cx="889000" cy="182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127383</xdr:rowOff>
    </xdr:from>
    <xdr:to>
      <xdr:col>15</xdr:col>
      <xdr:colOff>101600</xdr:colOff>
      <xdr:row>78</xdr:row>
      <xdr:rowOff>57533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329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74060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3104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72174</xdr:rowOff>
    </xdr:from>
    <xdr:to>
      <xdr:col>10</xdr:col>
      <xdr:colOff>114300</xdr:colOff>
      <xdr:row>78</xdr:row>
      <xdr:rowOff>56380</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3273824"/>
          <a:ext cx="889000" cy="155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129282</xdr:rowOff>
    </xdr:from>
    <xdr:to>
      <xdr:col>10</xdr:col>
      <xdr:colOff>165100</xdr:colOff>
      <xdr:row>78</xdr:row>
      <xdr:rowOff>59432</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33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50559</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3423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151957</xdr:rowOff>
    </xdr:from>
    <xdr:to>
      <xdr:col>6</xdr:col>
      <xdr:colOff>38100</xdr:colOff>
      <xdr:row>78</xdr:row>
      <xdr:rowOff>82107</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353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98634</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3128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148388</xdr:rowOff>
    </xdr:from>
    <xdr:to>
      <xdr:col>24</xdr:col>
      <xdr:colOff>114300</xdr:colOff>
      <xdr:row>78</xdr:row>
      <xdr:rowOff>78538</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3350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126815</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3328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149907</xdr:rowOff>
    </xdr:from>
    <xdr:to>
      <xdr:col>20</xdr:col>
      <xdr:colOff>38100</xdr:colOff>
      <xdr:row>78</xdr:row>
      <xdr:rowOff>80057</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3351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71184</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3444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32248</xdr:rowOff>
    </xdr:from>
    <xdr:to>
      <xdr:col>15</xdr:col>
      <xdr:colOff>101600</xdr:colOff>
      <xdr:row>78</xdr:row>
      <xdr:rowOff>133848</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405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124975</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3498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21374</xdr:rowOff>
    </xdr:from>
    <xdr:to>
      <xdr:col>10</xdr:col>
      <xdr:colOff>165100</xdr:colOff>
      <xdr:row>77</xdr:row>
      <xdr:rowOff>122974</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223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139501</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2998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5580</xdr:rowOff>
    </xdr:from>
    <xdr:to>
      <xdr:col>6</xdr:col>
      <xdr:colOff>38100</xdr:colOff>
      <xdr:row>78</xdr:row>
      <xdr:rowOff>107180</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378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98307</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3471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69326</xdr:rowOff>
    </xdr:from>
    <xdr:to>
      <xdr:col>24</xdr:col>
      <xdr:colOff>62865</xdr:colOff>
      <xdr:row>98</xdr:row>
      <xdr:rowOff>137420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71276"/>
          <a:ext cx="1270" cy="1268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141247</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3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137420</xdr:rowOff>
    </xdr:from>
    <xdr:to>
      <xdr:col>24</xdr:col>
      <xdr:colOff>152400</xdr:colOff>
      <xdr:row>98</xdr:row>
      <xdr:rowOff>137420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3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16003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46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706,942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69326</xdr:rowOff>
    </xdr:from>
    <xdr:to>
      <xdr:col>24</xdr:col>
      <xdr:colOff>152400</xdr:colOff>
      <xdr:row>91</xdr:row>
      <xdr:rowOff>69326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71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139940</xdr:rowOff>
    </xdr:from>
    <xdr:to>
      <xdr:col>24</xdr:col>
      <xdr:colOff>63500</xdr:colOff>
      <xdr:row>96</xdr:row>
      <xdr:rowOff>147158</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599140"/>
          <a:ext cx="838200" cy="7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25264</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559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46837</xdr:rowOff>
    </xdr:from>
    <xdr:to>
      <xdr:col>24</xdr:col>
      <xdr:colOff>114300</xdr:colOff>
      <xdr:row>97</xdr:row>
      <xdr:rowOff>148437</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7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108967</xdr:rowOff>
    </xdr:from>
    <xdr:to>
      <xdr:col>19</xdr:col>
      <xdr:colOff>177800</xdr:colOff>
      <xdr:row>96</xdr:row>
      <xdr:rowOff>147158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568167"/>
          <a:ext cx="889000" cy="38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38950</xdr:rowOff>
    </xdr:from>
    <xdr:to>
      <xdr:col>20</xdr:col>
      <xdr:colOff>38100</xdr:colOff>
      <xdr:row>97</xdr:row>
      <xdr:rowOff>140550</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131677</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762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8728</xdr:rowOff>
    </xdr:from>
    <xdr:to>
      <xdr:col>15</xdr:col>
      <xdr:colOff>50800</xdr:colOff>
      <xdr:row>96</xdr:row>
      <xdr:rowOff>108967</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125028"/>
          <a:ext cx="889000" cy="443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51152</xdr:rowOff>
    </xdr:from>
    <xdr:to>
      <xdr:col>15</xdr:col>
      <xdr:colOff>101600</xdr:colOff>
      <xdr:row>97</xdr:row>
      <xdr:rowOff>152752</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81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143879</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774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8728</xdr:rowOff>
    </xdr:from>
    <xdr:to>
      <xdr:col>10</xdr:col>
      <xdr:colOff>114300</xdr:colOff>
      <xdr:row>96</xdr:row>
      <xdr:rowOff>97436</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125028"/>
          <a:ext cx="889000" cy="431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59830</xdr:rowOff>
    </xdr:from>
    <xdr:to>
      <xdr:col>10</xdr:col>
      <xdr:colOff>165100</xdr:colOff>
      <xdr:row>97</xdr:row>
      <xdr:rowOff>161430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9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152557</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783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79149</xdr:rowOff>
    </xdr:from>
    <xdr:to>
      <xdr:col>6</xdr:col>
      <xdr:colOff>38100</xdr:colOff>
      <xdr:row>98</xdr:row>
      <xdr:rowOff>9299</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0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426</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802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89140</xdr:rowOff>
    </xdr:from>
    <xdr:to>
      <xdr:col>24</xdr:col>
      <xdr:colOff>114300</xdr:colOff>
      <xdr:row>97</xdr:row>
      <xdr:rowOff>19290</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54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112017</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399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96358</xdr:rowOff>
    </xdr:from>
    <xdr:to>
      <xdr:col>20</xdr:col>
      <xdr:colOff>38100</xdr:colOff>
      <xdr:row>97</xdr:row>
      <xdr:rowOff>26508</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555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43035</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795" y="16330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58167</xdr:rowOff>
    </xdr:from>
    <xdr:to>
      <xdr:col>15</xdr:col>
      <xdr:colOff>101600</xdr:colOff>
      <xdr:row>96</xdr:row>
      <xdr:rowOff>159767</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517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4844</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08795" y="16292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129378</xdr:rowOff>
    </xdr:from>
    <xdr:to>
      <xdr:col>10</xdr:col>
      <xdr:colOff>165100</xdr:colOff>
      <xdr:row>94</xdr:row>
      <xdr:rowOff>59528</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074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76055</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19795" y="15849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46636</xdr:rowOff>
    </xdr:from>
    <xdr:to>
      <xdr:col>6</xdr:col>
      <xdr:colOff>38100</xdr:colOff>
      <xdr:row>96</xdr:row>
      <xdr:rowOff>148236</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505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164763</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30795" y="162810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99314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242814"/>
          <a:ext cx="1270" cy="14881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50633</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71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45991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5018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78,120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99314</xdr:rowOff>
    </xdr:from>
    <xdr:to>
      <xdr:col>55</xdr:col>
      <xdr:colOff>88900</xdr:colOff>
      <xdr:row>30</xdr:row>
      <xdr:rowOff>99314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242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34772</xdr:rowOff>
    </xdr:from>
    <xdr:to>
      <xdr:col>55</xdr:col>
      <xdr:colOff>0</xdr:colOff>
      <xdr:row>39</xdr:row>
      <xdr:rowOff>35230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721322"/>
          <a:ext cx="8382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139533</xdr:rowOff>
    </xdr:from>
    <xdr:ext cx="469744"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831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116656</xdr:rowOff>
    </xdr:from>
    <xdr:to>
      <xdr:col>55</xdr:col>
      <xdr:colOff>50800</xdr:colOff>
      <xdr:row>39</xdr:row>
      <xdr:rowOff>46806</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631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34772</xdr:rowOff>
    </xdr:from>
    <xdr:to>
      <xdr:col>50</xdr:col>
      <xdr:colOff>114300</xdr:colOff>
      <xdr:row>39</xdr:row>
      <xdr:rowOff>35478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8750300" y="6721322"/>
          <a:ext cx="889000" cy="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118485</xdr:rowOff>
    </xdr:from>
    <xdr:to>
      <xdr:col>50</xdr:col>
      <xdr:colOff>165100</xdr:colOff>
      <xdr:row>39</xdr:row>
      <xdr:rowOff>48635</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63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65162</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04428" y="6408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34239</xdr:rowOff>
    </xdr:from>
    <xdr:to>
      <xdr:col>45</xdr:col>
      <xdr:colOff>177800</xdr:colOff>
      <xdr:row>39</xdr:row>
      <xdr:rowOff>35478</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720789"/>
          <a:ext cx="889000" cy="1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119914</xdr:rowOff>
    </xdr:from>
    <xdr:to>
      <xdr:col>46</xdr:col>
      <xdr:colOff>38100</xdr:colOff>
      <xdr:row>39</xdr:row>
      <xdr:rowOff>50064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635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66590</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410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56147</xdr:rowOff>
    </xdr:from>
    <xdr:to>
      <xdr:col>41</xdr:col>
      <xdr:colOff>50800</xdr:colOff>
      <xdr:row>39</xdr:row>
      <xdr:rowOff>34239</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399797"/>
          <a:ext cx="889000" cy="320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117228</xdr:rowOff>
    </xdr:from>
    <xdr:to>
      <xdr:col>41</xdr:col>
      <xdr:colOff>101600</xdr:colOff>
      <xdr:row>39</xdr:row>
      <xdr:rowOff>47378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63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63904</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26428" y="6407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104425</xdr:rowOff>
    </xdr:from>
    <xdr:to>
      <xdr:col>36</xdr:col>
      <xdr:colOff>165100</xdr:colOff>
      <xdr:row>39</xdr:row>
      <xdr:rowOff>34575</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61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39</xdr:row>
      <xdr:rowOff>25702</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37428" y="6712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155880</xdr:rowOff>
    </xdr:from>
    <xdr:to>
      <xdr:col>55</xdr:col>
      <xdr:colOff>50800</xdr:colOff>
      <xdr:row>39</xdr:row>
      <xdr:rowOff>86030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7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95083</xdr:rowOff>
    </xdr:from>
    <xdr:ext cx="378565"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6101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155422</xdr:rowOff>
    </xdr:from>
    <xdr:to>
      <xdr:col>50</xdr:col>
      <xdr:colOff>165100</xdr:colOff>
      <xdr:row>39</xdr:row>
      <xdr:rowOff>85572</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70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76699</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50017" y="67632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156128</xdr:rowOff>
    </xdr:from>
    <xdr:to>
      <xdr:col>46</xdr:col>
      <xdr:colOff>38100</xdr:colOff>
      <xdr:row>39</xdr:row>
      <xdr:rowOff>86278</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7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77405</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61017" y="67639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154889</xdr:rowOff>
    </xdr:from>
    <xdr:to>
      <xdr:col>41</xdr:col>
      <xdr:colOff>101600</xdr:colOff>
      <xdr:row>39</xdr:row>
      <xdr:rowOff>85039</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6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76166</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672017" y="67627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5347</xdr:rowOff>
    </xdr:from>
    <xdr:to>
      <xdr:col>36</xdr:col>
      <xdr:colOff>165100</xdr:colOff>
      <xdr:row>37</xdr:row>
      <xdr:rowOff>106947</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348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123474</xdr:rowOff>
    </xdr:from>
    <xdr:ext cx="534377"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705111" y="6124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3664</xdr:rowOff>
    </xdr:from>
    <xdr:to>
      <xdr:col>54</xdr:col>
      <xdr:colOff>189865</xdr:colOff>
      <xdr:row>59</xdr:row>
      <xdr:rowOff>41947</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576164"/>
          <a:ext cx="1270" cy="1581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45774</xdr:rowOff>
    </xdr:from>
    <xdr:ext cx="469744"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61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41947</xdr:rowOff>
    </xdr:from>
    <xdr:to>
      <xdr:col>55</xdr:col>
      <xdr:colOff>88900</xdr:colOff>
      <xdr:row>59</xdr:row>
      <xdr:rowOff>41947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57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121791</xdr:rowOff>
    </xdr:from>
    <xdr:ext cx="599010"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351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831,410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3664</xdr:rowOff>
    </xdr:from>
    <xdr:to>
      <xdr:col>55</xdr:col>
      <xdr:colOff>88900</xdr:colOff>
      <xdr:row>50</xdr:row>
      <xdr:rowOff>3664</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576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118134</xdr:rowOff>
    </xdr:from>
    <xdr:to>
      <xdr:col>55</xdr:col>
      <xdr:colOff>0</xdr:colOff>
      <xdr:row>57</xdr:row>
      <xdr:rowOff>151509</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9639300" y="9890784"/>
          <a:ext cx="838200" cy="33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89654</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8623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111227</xdr:rowOff>
    </xdr:from>
    <xdr:to>
      <xdr:col>55</xdr:col>
      <xdr:colOff>50800</xdr:colOff>
      <xdr:row>58</xdr:row>
      <xdr:rowOff>41377</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83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45715</xdr:rowOff>
    </xdr:from>
    <xdr:to>
      <xdr:col>50</xdr:col>
      <xdr:colOff>114300</xdr:colOff>
      <xdr:row>57</xdr:row>
      <xdr:rowOff>118134</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8750300" y="9818365"/>
          <a:ext cx="889000" cy="72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123451</xdr:rowOff>
    </xdr:from>
    <xdr:to>
      <xdr:col>50</xdr:col>
      <xdr:colOff>165100</xdr:colOff>
      <xdr:row>58</xdr:row>
      <xdr:rowOff>53601</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44728</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988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17717</xdr:rowOff>
    </xdr:from>
    <xdr:to>
      <xdr:col>45</xdr:col>
      <xdr:colOff>177800</xdr:colOff>
      <xdr:row>57</xdr:row>
      <xdr:rowOff>45715</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7861300" y="9790367"/>
          <a:ext cx="889000" cy="27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130642</xdr:rowOff>
    </xdr:from>
    <xdr:to>
      <xdr:col>46</xdr:col>
      <xdr:colOff>38100</xdr:colOff>
      <xdr:row>58</xdr:row>
      <xdr:rowOff>60792</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903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51919</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996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17717</xdr:rowOff>
    </xdr:from>
    <xdr:to>
      <xdr:col>41</xdr:col>
      <xdr:colOff>50800</xdr:colOff>
      <xdr:row>57</xdr:row>
      <xdr:rowOff>75309</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6972300" y="9790367"/>
          <a:ext cx="889000" cy="57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126897</xdr:rowOff>
    </xdr:from>
    <xdr:to>
      <xdr:col>41</xdr:col>
      <xdr:colOff>101600</xdr:colOff>
      <xdr:row>58</xdr:row>
      <xdr:rowOff>57047</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48174</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992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90618</xdr:rowOff>
    </xdr:from>
    <xdr:to>
      <xdr:col>36</xdr:col>
      <xdr:colOff>165100</xdr:colOff>
      <xdr:row>58</xdr:row>
      <xdr:rowOff>20768</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86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11895</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955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100709</xdr:rowOff>
    </xdr:from>
    <xdr:to>
      <xdr:col>55</xdr:col>
      <xdr:colOff>50800</xdr:colOff>
      <xdr:row>58</xdr:row>
      <xdr:rowOff>30859</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873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123586</xdr:rowOff>
    </xdr:from>
    <xdr:ext cx="599010"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724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67334</xdr:rowOff>
    </xdr:from>
    <xdr:to>
      <xdr:col>50</xdr:col>
      <xdr:colOff>165100</xdr:colOff>
      <xdr:row>57</xdr:row>
      <xdr:rowOff>168934</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839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14011</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39795" y="9615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166365</xdr:rowOff>
    </xdr:from>
    <xdr:to>
      <xdr:col>46</xdr:col>
      <xdr:colOff>38100</xdr:colOff>
      <xdr:row>57</xdr:row>
      <xdr:rowOff>96515</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767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113042</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50795" y="9542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138367</xdr:rowOff>
    </xdr:from>
    <xdr:to>
      <xdr:col>41</xdr:col>
      <xdr:colOff>101600</xdr:colOff>
      <xdr:row>57</xdr:row>
      <xdr:rowOff>68517</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739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85044</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61795" y="95147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24509</xdr:rowOff>
    </xdr:from>
    <xdr:to>
      <xdr:col>36</xdr:col>
      <xdr:colOff>165100</xdr:colOff>
      <xdr:row>57</xdr:row>
      <xdr:rowOff>126109</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797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142636</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9572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71</xdr:row>
      <xdr:rowOff>21970</xdr:rowOff>
    </xdr:from>
    <xdr:ext cx="685572"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5918428" y="1219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38299</xdr:rowOff>
    </xdr:from>
    <xdr:ext cx="685572"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5918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109823</xdr:rowOff>
    </xdr:from>
    <xdr:to>
      <xdr:col>54</xdr:col>
      <xdr:colOff>189865</xdr:colOff>
      <xdr:row>79</xdr:row>
      <xdr:rowOff>98064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11323"/>
          <a:ext cx="1270" cy="1531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101891</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6464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98064</xdr:rowOff>
    </xdr:from>
    <xdr:to>
      <xdr:col>55</xdr:col>
      <xdr:colOff>88900</xdr:colOff>
      <xdr:row>79</xdr:row>
      <xdr:rowOff>98064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642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56500</xdr:rowOff>
    </xdr:from>
    <xdr:ext cx="690189"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8865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1,407,446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109823</xdr:rowOff>
    </xdr:from>
    <xdr:to>
      <xdr:col>55</xdr:col>
      <xdr:colOff>88900</xdr:colOff>
      <xdr:row>70</xdr:row>
      <xdr:rowOff>109823</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11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15427</xdr:rowOff>
    </xdr:from>
    <xdr:to>
      <xdr:col>55</xdr:col>
      <xdr:colOff>0</xdr:colOff>
      <xdr:row>79</xdr:row>
      <xdr:rowOff>15508</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559977"/>
          <a:ext cx="838200" cy="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143025</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3446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120148</xdr:rowOff>
    </xdr:from>
    <xdr:to>
      <xdr:col>55</xdr:col>
      <xdr:colOff>50800</xdr:colOff>
      <xdr:row>79</xdr:row>
      <xdr:rowOff>50298</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9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11285</xdr:rowOff>
    </xdr:from>
    <xdr:to>
      <xdr:col>50</xdr:col>
      <xdr:colOff>114300</xdr:colOff>
      <xdr:row>79</xdr:row>
      <xdr:rowOff>15427</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555835"/>
          <a:ext cx="889000" cy="4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122152</xdr:rowOff>
    </xdr:from>
    <xdr:to>
      <xdr:col>50</xdr:col>
      <xdr:colOff>165100</xdr:colOff>
      <xdr:row>79</xdr:row>
      <xdr:rowOff>52302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49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68829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3270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156544</xdr:rowOff>
    </xdr:from>
    <xdr:to>
      <xdr:col>45</xdr:col>
      <xdr:colOff>177800</xdr:colOff>
      <xdr:row>79</xdr:row>
      <xdr:rowOff>11285</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7861300" y="13529644"/>
          <a:ext cx="889000" cy="26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120814</xdr:rowOff>
    </xdr:from>
    <xdr:to>
      <xdr:col>46</xdr:col>
      <xdr:colOff>38100</xdr:colOff>
      <xdr:row>79</xdr:row>
      <xdr:rowOff>50964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49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67491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3269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134914</xdr:rowOff>
    </xdr:from>
    <xdr:to>
      <xdr:col>41</xdr:col>
      <xdr:colOff>50800</xdr:colOff>
      <xdr:row>78</xdr:row>
      <xdr:rowOff>156544</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508014"/>
          <a:ext cx="889000" cy="21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121617</xdr:rowOff>
    </xdr:from>
    <xdr:to>
      <xdr:col>41</xdr:col>
      <xdr:colOff>101600</xdr:colOff>
      <xdr:row>79</xdr:row>
      <xdr:rowOff>51767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49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42894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3587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106184</xdr:rowOff>
    </xdr:from>
    <xdr:to>
      <xdr:col>36</xdr:col>
      <xdr:colOff>165100</xdr:colOff>
      <xdr:row>79</xdr:row>
      <xdr:rowOff>36334</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47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79</xdr:row>
      <xdr:rowOff>27461</xdr:rowOff>
    </xdr:from>
    <xdr:ext cx="59901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672795" y="13572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136158</xdr:rowOff>
    </xdr:from>
    <xdr:to>
      <xdr:col>55</xdr:col>
      <xdr:colOff>50800</xdr:colOff>
      <xdr:row>79</xdr:row>
      <xdr:rowOff>66308</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509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98574</xdr:rowOff>
    </xdr:from>
    <xdr:ext cx="534377"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471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136077</xdr:rowOff>
    </xdr:from>
    <xdr:to>
      <xdr:col>50</xdr:col>
      <xdr:colOff>165100</xdr:colOff>
      <xdr:row>79</xdr:row>
      <xdr:rowOff>66227</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509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57354</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72111" y="13601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131935</xdr:rowOff>
    </xdr:from>
    <xdr:to>
      <xdr:col>46</xdr:col>
      <xdr:colOff>38100</xdr:colOff>
      <xdr:row>79</xdr:row>
      <xdr:rowOff>62085</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505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53212</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3597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105744</xdr:rowOff>
    </xdr:from>
    <xdr:to>
      <xdr:col>41</xdr:col>
      <xdr:colOff>101600</xdr:colOff>
      <xdr:row>79</xdr:row>
      <xdr:rowOff>35894</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478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77</xdr:row>
      <xdr:rowOff>52421</xdr:rowOff>
    </xdr:from>
    <xdr:ext cx="599010"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61795" y="13254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84114</xdr:rowOff>
    </xdr:from>
    <xdr:to>
      <xdr:col>36</xdr:col>
      <xdr:colOff>165100</xdr:colOff>
      <xdr:row>79</xdr:row>
      <xdr:rowOff>14264</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45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77</xdr:row>
      <xdr:rowOff>30791</xdr:rowOff>
    </xdr:from>
    <xdr:ext cx="599010"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672795" y="13232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52250</xdr:rowOff>
    </xdr:from>
    <xdr:to>
      <xdr:col>54</xdr:col>
      <xdr:colOff>189865</xdr:colOff>
      <xdr:row>98</xdr:row>
      <xdr:rowOff>123037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54200"/>
          <a:ext cx="1270" cy="1270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126864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28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123037</xdr:rowOff>
    </xdr:from>
    <xdr:to>
      <xdr:col>55</xdr:col>
      <xdr:colOff>88900</xdr:colOff>
      <xdr:row>98</xdr:row>
      <xdr:rowOff>123037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25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170377</xdr:rowOff>
    </xdr:from>
    <xdr:ext cx="690189"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294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2,816,275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52250</xdr:rowOff>
    </xdr:from>
    <xdr:to>
      <xdr:col>55</xdr:col>
      <xdr:colOff>88900</xdr:colOff>
      <xdr:row>91</xdr:row>
      <xdr:rowOff>52250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5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7995</xdr:rowOff>
    </xdr:from>
    <xdr:to>
      <xdr:col>55</xdr:col>
      <xdr:colOff>0</xdr:colOff>
      <xdr:row>98</xdr:row>
      <xdr:rowOff>46292</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810095"/>
          <a:ext cx="838200" cy="38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147795</xdr:rowOff>
    </xdr:from>
    <xdr:ext cx="599010"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7784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169368</xdr:rowOff>
    </xdr:from>
    <xdr:to>
      <xdr:col>55</xdr:col>
      <xdr:colOff>50800</xdr:colOff>
      <xdr:row>98</xdr:row>
      <xdr:rowOff>99518</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80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46292</xdr:rowOff>
    </xdr:from>
    <xdr:to>
      <xdr:col>50</xdr:col>
      <xdr:colOff>114300</xdr:colOff>
      <xdr:row>98</xdr:row>
      <xdr:rowOff>56348</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848392"/>
          <a:ext cx="889000" cy="10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13488</xdr:rowOff>
    </xdr:from>
    <xdr:to>
      <xdr:col>50</xdr:col>
      <xdr:colOff>165100</xdr:colOff>
      <xdr:row>98</xdr:row>
      <xdr:rowOff>115088</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81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106215</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39795" y="16908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48366</xdr:rowOff>
    </xdr:from>
    <xdr:to>
      <xdr:col>45</xdr:col>
      <xdr:colOff>177800</xdr:colOff>
      <xdr:row>98</xdr:row>
      <xdr:rowOff>56348</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850466"/>
          <a:ext cx="889000" cy="7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10883</xdr:rowOff>
    </xdr:from>
    <xdr:to>
      <xdr:col>46</xdr:col>
      <xdr:colOff>38100</xdr:colOff>
      <xdr:row>98</xdr:row>
      <xdr:rowOff>112483</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812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103610</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50795" y="16905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48366</xdr:rowOff>
    </xdr:from>
    <xdr:to>
      <xdr:col>41</xdr:col>
      <xdr:colOff>50800</xdr:colOff>
      <xdr:row>98</xdr:row>
      <xdr:rowOff>58407</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850466"/>
          <a:ext cx="889000" cy="10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2319</xdr:rowOff>
    </xdr:from>
    <xdr:to>
      <xdr:col>41</xdr:col>
      <xdr:colOff>101600</xdr:colOff>
      <xdr:row>98</xdr:row>
      <xdr:rowOff>103919</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804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95046</xdr:rowOff>
    </xdr:from>
    <xdr:ext cx="59901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61795" y="16897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14436</xdr:rowOff>
    </xdr:from>
    <xdr:to>
      <xdr:col>36</xdr:col>
      <xdr:colOff>165100</xdr:colOff>
      <xdr:row>98</xdr:row>
      <xdr:rowOff>116036</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81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107163</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672795" y="16909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128645</xdr:rowOff>
    </xdr:from>
    <xdr:to>
      <xdr:col>55</xdr:col>
      <xdr:colOff>50800</xdr:colOff>
      <xdr:row>98</xdr:row>
      <xdr:rowOff>58795</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759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88022</xdr:rowOff>
    </xdr:from>
    <xdr:ext cx="599010"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547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288,069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166942</xdr:rowOff>
    </xdr:from>
    <xdr:to>
      <xdr:col>50</xdr:col>
      <xdr:colOff>165100</xdr:colOff>
      <xdr:row>98</xdr:row>
      <xdr:rowOff>97092</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797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113619</xdr:rowOff>
    </xdr:from>
    <xdr:ext cx="59901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39795" y="16572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5548</xdr:rowOff>
    </xdr:from>
    <xdr:to>
      <xdr:col>46</xdr:col>
      <xdr:colOff>38100</xdr:colOff>
      <xdr:row>98</xdr:row>
      <xdr:rowOff>107148</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807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123675</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50795" y="16582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169016</xdr:rowOff>
    </xdr:from>
    <xdr:to>
      <xdr:col>41</xdr:col>
      <xdr:colOff>101600</xdr:colOff>
      <xdr:row>98</xdr:row>
      <xdr:rowOff>99166</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799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115693</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61795" y="165748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7607</xdr:rowOff>
    </xdr:from>
    <xdr:to>
      <xdr:col>36</xdr:col>
      <xdr:colOff>165100</xdr:colOff>
      <xdr:row>98</xdr:row>
      <xdr:rowOff>109207</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809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125734</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672795" y="16584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158087</xdr:rowOff>
    </xdr:from>
    <xdr:to>
      <xdr:col>85</xdr:col>
      <xdr:colOff>126364</xdr:colOff>
      <xdr:row>39</xdr:row>
      <xdr:rowOff>3283</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473037"/>
          <a:ext cx="1269" cy="121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7110</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693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3283</xdr:rowOff>
    </xdr:from>
    <xdr:to>
      <xdr:col>86</xdr:col>
      <xdr:colOff>25400</xdr:colOff>
      <xdr:row>39</xdr:row>
      <xdr:rowOff>3283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689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104764</xdr:rowOff>
    </xdr:from>
    <xdr:ext cx="599010"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248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158087</xdr:rowOff>
    </xdr:from>
    <xdr:to>
      <xdr:col>86</xdr:col>
      <xdr:colOff>25400</xdr:colOff>
      <xdr:row>31</xdr:row>
      <xdr:rowOff>158087</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473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50058</xdr:rowOff>
    </xdr:from>
    <xdr:to>
      <xdr:col>85</xdr:col>
      <xdr:colOff>127000</xdr:colOff>
      <xdr:row>36</xdr:row>
      <xdr:rowOff>168146</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222258"/>
          <a:ext cx="838200" cy="118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27783</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3714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49356</xdr:rowOff>
    </xdr:from>
    <xdr:to>
      <xdr:col>85</xdr:col>
      <xdr:colOff>177800</xdr:colOff>
      <xdr:row>37</xdr:row>
      <xdr:rowOff>150956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93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117172</xdr:rowOff>
    </xdr:from>
    <xdr:to>
      <xdr:col>81</xdr:col>
      <xdr:colOff>50800</xdr:colOff>
      <xdr:row>36</xdr:row>
      <xdr:rowOff>168146</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4592300" y="6289372"/>
          <a:ext cx="889000" cy="50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85162</xdr:rowOff>
    </xdr:from>
    <xdr:to>
      <xdr:col>81</xdr:col>
      <xdr:colOff>101600</xdr:colOff>
      <xdr:row>38</xdr:row>
      <xdr:rowOff>15312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428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6439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521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27953</xdr:rowOff>
    </xdr:from>
    <xdr:to>
      <xdr:col>76</xdr:col>
      <xdr:colOff>114300</xdr:colOff>
      <xdr:row>36</xdr:row>
      <xdr:rowOff>117172</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3703300" y="6200153"/>
          <a:ext cx="889000" cy="89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105188</xdr:rowOff>
    </xdr:from>
    <xdr:to>
      <xdr:col>76</xdr:col>
      <xdr:colOff>165100</xdr:colOff>
      <xdr:row>38</xdr:row>
      <xdr:rowOff>35337</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4488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26464</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541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27953</xdr:rowOff>
    </xdr:from>
    <xdr:to>
      <xdr:col>71</xdr:col>
      <xdr:colOff>177800</xdr:colOff>
      <xdr:row>36</xdr:row>
      <xdr:rowOff>93534</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200153"/>
          <a:ext cx="889000" cy="65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87936</xdr:rowOff>
    </xdr:from>
    <xdr:to>
      <xdr:col>72</xdr:col>
      <xdr:colOff>38100</xdr:colOff>
      <xdr:row>38</xdr:row>
      <xdr:rowOff>18086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4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9213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524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48655</xdr:rowOff>
    </xdr:from>
    <xdr:to>
      <xdr:col>67</xdr:col>
      <xdr:colOff>101600</xdr:colOff>
      <xdr:row>37</xdr:row>
      <xdr:rowOff>150255</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92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141382</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485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170708</xdr:rowOff>
    </xdr:from>
    <xdr:to>
      <xdr:col>85</xdr:col>
      <xdr:colOff>177800</xdr:colOff>
      <xdr:row>36</xdr:row>
      <xdr:rowOff>100858</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171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22135</xdr:rowOff>
    </xdr:from>
    <xdr:ext cx="599010"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022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117346</xdr:rowOff>
    </xdr:from>
    <xdr:to>
      <xdr:col>81</xdr:col>
      <xdr:colOff>101600</xdr:colOff>
      <xdr:row>37</xdr:row>
      <xdr:rowOff>47496</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289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35</xdr:row>
      <xdr:rowOff>64023</xdr:rowOff>
    </xdr:from>
    <xdr:ext cx="59901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181795" y="6064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66372</xdr:rowOff>
    </xdr:from>
    <xdr:to>
      <xdr:col>76</xdr:col>
      <xdr:colOff>165100</xdr:colOff>
      <xdr:row>36</xdr:row>
      <xdr:rowOff>167972</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238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35</xdr:row>
      <xdr:rowOff>13049</xdr:rowOff>
    </xdr:from>
    <xdr:ext cx="59901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292795" y="60137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148603</xdr:rowOff>
    </xdr:from>
    <xdr:to>
      <xdr:col>72</xdr:col>
      <xdr:colOff>38100</xdr:colOff>
      <xdr:row>36</xdr:row>
      <xdr:rowOff>78753</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149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34</xdr:row>
      <xdr:rowOff>95280</xdr:rowOff>
    </xdr:from>
    <xdr:ext cx="59901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03795" y="5924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42734</xdr:rowOff>
    </xdr:from>
    <xdr:to>
      <xdr:col>67</xdr:col>
      <xdr:colOff>101600</xdr:colOff>
      <xdr:row>36</xdr:row>
      <xdr:rowOff>144334</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214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34</xdr:row>
      <xdr:rowOff>160861</xdr:rowOff>
    </xdr:from>
    <xdr:ext cx="599010"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14795" y="5990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129190</xdr:rowOff>
    </xdr:from>
    <xdr:to>
      <xdr:col>85</xdr:col>
      <xdr:colOff>126364</xdr:colOff>
      <xdr:row>58</xdr:row>
      <xdr:rowOff>93394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530240"/>
          <a:ext cx="1269" cy="1507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97221</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1004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93394</xdr:rowOff>
    </xdr:from>
    <xdr:to>
      <xdr:col>86</xdr:col>
      <xdr:colOff>25400</xdr:colOff>
      <xdr:row>58</xdr:row>
      <xdr:rowOff>93394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1003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75867</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05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855,517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129190</xdr:rowOff>
    </xdr:from>
    <xdr:to>
      <xdr:col>86</xdr:col>
      <xdr:colOff>25400</xdr:colOff>
      <xdr:row>49</xdr:row>
      <xdr:rowOff>129190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5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111133</xdr:rowOff>
    </xdr:from>
    <xdr:to>
      <xdr:col>85</xdr:col>
      <xdr:colOff>127000</xdr:colOff>
      <xdr:row>57</xdr:row>
      <xdr:rowOff>156578</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5481300" y="9883783"/>
          <a:ext cx="838200" cy="45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27788</xdr:rowOff>
    </xdr:from>
    <xdr:ext cx="599010"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628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4911</xdr:rowOff>
    </xdr:from>
    <xdr:to>
      <xdr:col>85</xdr:col>
      <xdr:colOff>177800</xdr:colOff>
      <xdr:row>57</xdr:row>
      <xdr:rowOff>106511</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77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118560</xdr:rowOff>
    </xdr:from>
    <xdr:to>
      <xdr:col>81</xdr:col>
      <xdr:colOff>50800</xdr:colOff>
      <xdr:row>57</xdr:row>
      <xdr:rowOff>156578</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4592300" y="9891210"/>
          <a:ext cx="889000" cy="38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23711</xdr:rowOff>
    </xdr:from>
    <xdr:to>
      <xdr:col>81</xdr:col>
      <xdr:colOff>101600</xdr:colOff>
      <xdr:row>57</xdr:row>
      <xdr:rowOff>125311</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796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141838</xdr:rowOff>
    </xdr:from>
    <xdr:ext cx="599010"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181795" y="9571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103842</xdr:rowOff>
    </xdr:from>
    <xdr:to>
      <xdr:col>76</xdr:col>
      <xdr:colOff>114300</xdr:colOff>
      <xdr:row>57</xdr:row>
      <xdr:rowOff>118560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3703300" y="9876492"/>
          <a:ext cx="889000" cy="14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35531</xdr:rowOff>
    </xdr:from>
    <xdr:to>
      <xdr:col>76</xdr:col>
      <xdr:colOff>165100</xdr:colOff>
      <xdr:row>57</xdr:row>
      <xdr:rowOff>137131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8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153658</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292795" y="9583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103842</xdr:rowOff>
    </xdr:from>
    <xdr:to>
      <xdr:col>71</xdr:col>
      <xdr:colOff>177800</xdr:colOff>
      <xdr:row>57</xdr:row>
      <xdr:rowOff>120743</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2814300" y="9876492"/>
          <a:ext cx="889000" cy="16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68697</xdr:rowOff>
    </xdr:from>
    <xdr:to>
      <xdr:col>72</xdr:col>
      <xdr:colOff>38100</xdr:colOff>
      <xdr:row>57</xdr:row>
      <xdr:rowOff>170297</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841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57</xdr:row>
      <xdr:rowOff>161424</xdr:rowOff>
    </xdr:from>
    <xdr:ext cx="59901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03795" y="9934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85899</xdr:rowOff>
    </xdr:from>
    <xdr:to>
      <xdr:col>67</xdr:col>
      <xdr:colOff>101600</xdr:colOff>
      <xdr:row>58</xdr:row>
      <xdr:rowOff>16049</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858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58</xdr:row>
      <xdr:rowOff>7176</xdr:rowOff>
    </xdr:from>
    <xdr:ext cx="59901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14795" y="9951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60333</xdr:rowOff>
    </xdr:from>
    <xdr:to>
      <xdr:col>85</xdr:col>
      <xdr:colOff>177800</xdr:colOff>
      <xdr:row>57</xdr:row>
      <xdr:rowOff>161933</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832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38760</xdr:rowOff>
    </xdr:from>
    <xdr:ext cx="599010"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8114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105778</xdr:rowOff>
    </xdr:from>
    <xdr:to>
      <xdr:col>81</xdr:col>
      <xdr:colOff>101600</xdr:colOff>
      <xdr:row>58</xdr:row>
      <xdr:rowOff>35928</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878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58</xdr:row>
      <xdr:rowOff>27055</xdr:rowOff>
    </xdr:from>
    <xdr:ext cx="59901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181795" y="9971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67760</xdr:rowOff>
    </xdr:from>
    <xdr:to>
      <xdr:col>76</xdr:col>
      <xdr:colOff>165100</xdr:colOff>
      <xdr:row>57</xdr:row>
      <xdr:rowOff>169360</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840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57</xdr:row>
      <xdr:rowOff>160487</xdr:rowOff>
    </xdr:from>
    <xdr:ext cx="59901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292795" y="99331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53042</xdr:rowOff>
    </xdr:from>
    <xdr:to>
      <xdr:col>72</xdr:col>
      <xdr:colOff>38100</xdr:colOff>
      <xdr:row>57</xdr:row>
      <xdr:rowOff>154642</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825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55</xdr:row>
      <xdr:rowOff>171169</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03795" y="9600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69943</xdr:rowOff>
    </xdr:from>
    <xdr:to>
      <xdr:col>67</xdr:col>
      <xdr:colOff>101600</xdr:colOff>
      <xdr:row>58</xdr:row>
      <xdr:rowOff>93</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842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16620</xdr:rowOff>
    </xdr:from>
    <xdr:ext cx="59901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14795" y="9617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151115</xdr:rowOff>
    </xdr:from>
    <xdr:to>
      <xdr:col>85</xdr:col>
      <xdr:colOff>126364</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2152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97792</xdr:rowOff>
    </xdr:from>
    <xdr:ext cx="599010"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927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377,004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151115</xdr:rowOff>
    </xdr:from>
    <xdr:to>
      <xdr:col>86</xdr:col>
      <xdr:colOff>25400</xdr:colOff>
      <xdr:row>70</xdr:row>
      <xdr:rowOff>151115</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2152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7905</xdr:rowOff>
    </xdr:from>
    <xdr:to>
      <xdr:col>85</xdr:col>
      <xdr:colOff>127000</xdr:colOff>
      <xdr:row>79</xdr:row>
      <xdr:rowOff>44450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5481300" y="13552455"/>
          <a:ext cx="838200" cy="36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124666</xdr:rowOff>
    </xdr:from>
    <xdr:ext cx="534377"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326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101789</xdr:rowOff>
    </xdr:from>
    <xdr:to>
      <xdr:col>85</xdr:col>
      <xdr:colOff>177800</xdr:colOff>
      <xdr:row>79</xdr:row>
      <xdr:rowOff>31939</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474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159897</xdr:rowOff>
    </xdr:from>
    <xdr:to>
      <xdr:col>81</xdr:col>
      <xdr:colOff>50800</xdr:colOff>
      <xdr:row>79</xdr:row>
      <xdr:rowOff>7905</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4592300" y="13532997"/>
          <a:ext cx="889000" cy="19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90100</xdr:rowOff>
    </xdr:from>
    <xdr:to>
      <xdr:col>81</xdr:col>
      <xdr:colOff>101600</xdr:colOff>
      <xdr:row>79</xdr:row>
      <xdr:rowOff>20250</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46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36777</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14111" y="13238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159897</xdr:rowOff>
    </xdr:from>
    <xdr:to>
      <xdr:col>76</xdr:col>
      <xdr:colOff>114300</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3703300" y="13532997"/>
          <a:ext cx="889000" cy="56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88145</xdr:rowOff>
    </xdr:from>
    <xdr:to>
      <xdr:col>76</xdr:col>
      <xdr:colOff>165100</xdr:colOff>
      <xdr:row>79</xdr:row>
      <xdr:rowOff>18295</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61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34822</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25111" y="13236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2814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84093</xdr:rowOff>
    </xdr:from>
    <xdr:to>
      <xdr:col>72</xdr:col>
      <xdr:colOff>38100</xdr:colOff>
      <xdr:row>79</xdr:row>
      <xdr:rowOff>14243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5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30770</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36111" y="13232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66539</xdr:rowOff>
    </xdr:from>
    <xdr:to>
      <xdr:col>67</xdr:col>
      <xdr:colOff>101600</xdr:colOff>
      <xdr:row>78</xdr:row>
      <xdr:rowOff>168139</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439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13216</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547111" y="13214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80216</xdr:rowOff>
    </xdr:from>
    <xdr:ext cx="249299"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345331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128555</xdr:rowOff>
    </xdr:from>
    <xdr:to>
      <xdr:col>81</xdr:col>
      <xdr:colOff>101600</xdr:colOff>
      <xdr:row>79</xdr:row>
      <xdr:rowOff>58705</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501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49832</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46428" y="13594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109097</xdr:rowOff>
    </xdr:from>
    <xdr:to>
      <xdr:col>76</xdr:col>
      <xdr:colOff>165100</xdr:colOff>
      <xdr:row>79</xdr:row>
      <xdr:rowOff>39247</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482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30374</xdr:rowOff>
    </xdr:from>
    <xdr:ext cx="534377"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325111" y="13574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8649</xdr:rowOff>
    </xdr:from>
    <xdr:to>
      <xdr:col>85</xdr:col>
      <xdr:colOff>126364</xdr:colOff>
      <xdr:row>99</xdr:row>
      <xdr:rowOff>44450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439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48277</xdr:rowOff>
    </xdr:from>
    <xdr:ext cx="249299"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44450</xdr:rowOff>
    </xdr:from>
    <xdr:to>
      <xdr:col>86</xdr:col>
      <xdr:colOff>25400</xdr:colOff>
      <xdr:row>99</xdr:row>
      <xdr:rowOff>44450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126776</xdr:rowOff>
    </xdr:from>
    <xdr:ext cx="599010"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214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828,793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8649</xdr:rowOff>
    </xdr:from>
    <xdr:to>
      <xdr:col>86</xdr:col>
      <xdr:colOff>25400</xdr:colOff>
      <xdr:row>90</xdr:row>
      <xdr:rowOff>8649</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439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7565</xdr:rowOff>
    </xdr:from>
    <xdr:to>
      <xdr:col>85</xdr:col>
      <xdr:colOff>127000</xdr:colOff>
      <xdr:row>97</xdr:row>
      <xdr:rowOff>44991</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5481300" y="16638215"/>
          <a:ext cx="838200" cy="37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152551</xdr:rowOff>
    </xdr:from>
    <xdr:ext cx="599010"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6117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2674</xdr:rowOff>
    </xdr:from>
    <xdr:to>
      <xdr:col>85</xdr:col>
      <xdr:colOff>177800</xdr:colOff>
      <xdr:row>97</xdr:row>
      <xdr:rowOff>104274</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633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133500</xdr:rowOff>
    </xdr:from>
    <xdr:to>
      <xdr:col>81</xdr:col>
      <xdr:colOff>50800</xdr:colOff>
      <xdr:row>97</xdr:row>
      <xdr:rowOff>7565</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4592300" y="16592700"/>
          <a:ext cx="889000" cy="45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162902</xdr:rowOff>
    </xdr:from>
    <xdr:to>
      <xdr:col>81</xdr:col>
      <xdr:colOff>101600</xdr:colOff>
      <xdr:row>97</xdr:row>
      <xdr:rowOff>93052</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62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84179</xdr:rowOff>
    </xdr:from>
    <xdr:ext cx="59901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181795" y="16714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13734</xdr:rowOff>
    </xdr:from>
    <xdr:to>
      <xdr:col>76</xdr:col>
      <xdr:colOff>114300</xdr:colOff>
      <xdr:row>96</xdr:row>
      <xdr:rowOff>133500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3703300" y="16301484"/>
          <a:ext cx="889000" cy="291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24205</xdr:rowOff>
    </xdr:from>
    <xdr:to>
      <xdr:col>76</xdr:col>
      <xdr:colOff>165100</xdr:colOff>
      <xdr:row>97</xdr:row>
      <xdr:rowOff>125805</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65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116932</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292795" y="16747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13734</xdr:rowOff>
    </xdr:from>
    <xdr:to>
      <xdr:col>71</xdr:col>
      <xdr:colOff>177800</xdr:colOff>
      <xdr:row>96</xdr:row>
      <xdr:rowOff>69197</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2814300" y="16301484"/>
          <a:ext cx="889000" cy="226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51205</xdr:rowOff>
    </xdr:from>
    <xdr:to>
      <xdr:col>72</xdr:col>
      <xdr:colOff>38100</xdr:colOff>
      <xdr:row>97</xdr:row>
      <xdr:rowOff>152805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681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143932</xdr:rowOff>
    </xdr:from>
    <xdr:ext cx="59901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03795" y="16774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46146</xdr:rowOff>
    </xdr:from>
    <xdr:to>
      <xdr:col>67</xdr:col>
      <xdr:colOff>101600</xdr:colOff>
      <xdr:row>97</xdr:row>
      <xdr:rowOff>147746</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676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138873</xdr:rowOff>
    </xdr:from>
    <xdr:ext cx="59901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14795" y="16769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165641</xdr:rowOff>
    </xdr:from>
    <xdr:to>
      <xdr:col>85</xdr:col>
      <xdr:colOff>177800</xdr:colOff>
      <xdr:row>97</xdr:row>
      <xdr:rowOff>95791</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6624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17068</xdr:rowOff>
    </xdr:from>
    <xdr:ext cx="599010"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6476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128215</xdr:rowOff>
    </xdr:from>
    <xdr:to>
      <xdr:col>81</xdr:col>
      <xdr:colOff>101600</xdr:colOff>
      <xdr:row>97</xdr:row>
      <xdr:rowOff>58365</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6587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74892</xdr:rowOff>
    </xdr:from>
    <xdr:ext cx="59901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181795" y="16362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82700</xdr:rowOff>
    </xdr:from>
    <xdr:to>
      <xdr:col>76</xdr:col>
      <xdr:colOff>165100</xdr:colOff>
      <xdr:row>97</xdr:row>
      <xdr:rowOff>12850</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654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29377</xdr:rowOff>
    </xdr:from>
    <xdr:ext cx="59901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292795" y="16317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134384</xdr:rowOff>
    </xdr:from>
    <xdr:to>
      <xdr:col>72</xdr:col>
      <xdr:colOff>38100</xdr:colOff>
      <xdr:row>95</xdr:row>
      <xdr:rowOff>64534</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6250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93</xdr:row>
      <xdr:rowOff>81061</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03795" y="16025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18397</xdr:rowOff>
    </xdr:from>
    <xdr:to>
      <xdr:col>67</xdr:col>
      <xdr:colOff>101600</xdr:colOff>
      <xdr:row>96</xdr:row>
      <xdr:rowOff>119997</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477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94</xdr:row>
      <xdr:rowOff>136524</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14795" y="16252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168927</xdr:rowOff>
    </xdr:from>
    <xdr:ext cx="59541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692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111777</xdr:rowOff>
    </xdr:from>
    <xdr:ext cx="59541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692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83687</xdr:rowOff>
    </xdr:from>
    <xdr:to>
      <xdr:col>116</xdr:col>
      <xdr:colOff>62864</xdr:colOff>
      <xdr:row>38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flipV="1">
          <a:off x="22159595" y="5227187"/>
          <a:ext cx="1269" cy="1313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65545</xdr:rowOff>
    </xdr:from>
    <xdr:ext cx="249299" cy="259045"/>
    <xdr:sp macro="" textlink="">
      <xdr:nvSpPr>
        <xdr:cNvPr id="737" name="諸支出金最小値テキスト">
          <a:extLst>
            <a:ext uri="{FF2B5EF4-FFF2-40B4-BE49-F238E27FC236}">
              <a16:creationId xmlns:a16="http://schemas.microsoft.com/office/drawing/2014/main" id="{00000000-0008-0000-0700-0000E1020000}"/>
            </a:ext>
          </a:extLst>
        </xdr:cNvPr>
        <xdr:cNvSpPr txBox="1"/>
      </xdr:nvSpPr>
      <xdr:spPr>
        <a:xfrm>
          <a:off x="22212300" y="6580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30364</xdr:rowOff>
    </xdr:from>
    <xdr:ext cx="599010" cy="259045"/>
    <xdr:sp macro="" textlink="">
      <xdr:nvSpPr>
        <xdr:cNvPr id="739" name="諸支出金最大値テキスト">
          <a:extLst>
            <a:ext uri="{FF2B5EF4-FFF2-40B4-BE49-F238E27FC236}">
              <a16:creationId xmlns:a16="http://schemas.microsoft.com/office/drawing/2014/main" id="{00000000-0008-0000-0700-0000E3020000}"/>
            </a:ext>
          </a:extLst>
        </xdr:cNvPr>
        <xdr:cNvSpPr txBox="1"/>
      </xdr:nvSpPr>
      <xdr:spPr>
        <a:xfrm>
          <a:off x="22212300" y="500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229,801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83687</xdr:rowOff>
    </xdr:from>
    <xdr:to>
      <xdr:col>116</xdr:col>
      <xdr:colOff>152400</xdr:colOff>
      <xdr:row>30</xdr:row>
      <xdr:rowOff>83687</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522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1185</xdr:rowOff>
    </xdr:from>
    <xdr:to>
      <xdr:col>116</xdr:col>
      <xdr:colOff>63500</xdr:colOff>
      <xdr:row>38</xdr:row>
      <xdr:rowOff>16211</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1323300" y="6516285"/>
          <a:ext cx="838200" cy="15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109995</xdr:rowOff>
    </xdr:from>
    <xdr:ext cx="469744" cy="259045"/>
    <xdr:sp macro="" textlink="">
      <xdr:nvSpPr>
        <xdr:cNvPr id="742" name="諸支出金平均値テキスト">
          <a:extLst>
            <a:ext uri="{FF2B5EF4-FFF2-40B4-BE49-F238E27FC236}">
              <a16:creationId xmlns:a16="http://schemas.microsoft.com/office/drawing/2014/main" id="{00000000-0008-0000-0700-0000E6020000}"/>
            </a:ext>
          </a:extLst>
        </xdr:cNvPr>
        <xdr:cNvSpPr txBox="1"/>
      </xdr:nvSpPr>
      <xdr:spPr>
        <a:xfrm>
          <a:off x="22212300" y="64536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131568</xdr:rowOff>
    </xdr:from>
    <xdr:to>
      <xdr:col>116</xdr:col>
      <xdr:colOff>114300</xdr:colOff>
      <xdr:row>38</xdr:row>
      <xdr:rowOff>61719</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2110700" y="647521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16211</xdr:rowOff>
    </xdr:from>
    <xdr:to>
      <xdr:col>111</xdr:col>
      <xdr:colOff>177800</xdr:colOff>
      <xdr:row>38</xdr:row>
      <xdr:rowOff>17256</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flipV="1">
          <a:off x="20434300" y="6531311"/>
          <a:ext cx="889000" cy="1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130917</xdr:rowOff>
    </xdr:from>
    <xdr:to>
      <xdr:col>112</xdr:col>
      <xdr:colOff>38100</xdr:colOff>
      <xdr:row>38</xdr:row>
      <xdr:rowOff>61067</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1272500" y="6474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77594</xdr:rowOff>
    </xdr:from>
    <xdr:ext cx="469744"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088428" y="624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17256</xdr:rowOff>
    </xdr:from>
    <xdr:to>
      <xdr:col>107</xdr:col>
      <xdr:colOff>50800</xdr:colOff>
      <xdr:row>38</xdr:row>
      <xdr:rowOff>22223</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flipV="1">
          <a:off x="19545300" y="6532356"/>
          <a:ext cx="889000" cy="4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135632</xdr:rowOff>
    </xdr:from>
    <xdr:to>
      <xdr:col>107</xdr:col>
      <xdr:colOff>101600</xdr:colOff>
      <xdr:row>38</xdr:row>
      <xdr:rowOff>65782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0383500" y="647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82309</xdr:rowOff>
    </xdr:from>
    <xdr:ext cx="469744"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0199428" y="6254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22223</xdr:rowOff>
    </xdr:from>
    <xdr:to>
      <xdr:col>102</xdr:col>
      <xdr:colOff>114300</xdr:colOff>
      <xdr:row>38</xdr:row>
      <xdr:rowOff>25400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flipV="1">
          <a:off x="18656300" y="6537323"/>
          <a:ext cx="889000" cy="3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136775</xdr:rowOff>
    </xdr:from>
    <xdr:to>
      <xdr:col>102</xdr:col>
      <xdr:colOff>165100</xdr:colOff>
      <xdr:row>38</xdr:row>
      <xdr:rowOff>66925</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9494500" y="6480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83452</xdr:rowOff>
    </xdr:from>
    <xdr:ext cx="469744"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9310428" y="625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139249</xdr:rowOff>
    </xdr:from>
    <xdr:to>
      <xdr:col>98</xdr:col>
      <xdr:colOff>38100</xdr:colOff>
      <xdr:row>38</xdr:row>
      <xdr:rowOff>69399</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8605500" y="6482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85926</xdr:rowOff>
    </xdr:from>
    <xdr:ext cx="469744"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21428" y="6258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121836</xdr:rowOff>
    </xdr:from>
    <xdr:to>
      <xdr:col>116</xdr:col>
      <xdr:colOff>114300</xdr:colOff>
      <xdr:row>38</xdr:row>
      <xdr:rowOff>51986</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2110700" y="6465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81213</xdr:rowOff>
    </xdr:from>
    <xdr:ext cx="469744" cy="259045"/>
    <xdr:sp macro="" textlink="">
      <xdr:nvSpPr>
        <xdr:cNvPr id="761" name="諸支出金該当値テキスト">
          <a:extLst>
            <a:ext uri="{FF2B5EF4-FFF2-40B4-BE49-F238E27FC236}">
              <a16:creationId xmlns:a16="http://schemas.microsoft.com/office/drawing/2014/main" id="{00000000-0008-0000-0700-0000F9020000}"/>
            </a:ext>
          </a:extLst>
        </xdr:cNvPr>
        <xdr:cNvSpPr txBox="1"/>
      </xdr:nvSpPr>
      <xdr:spPr>
        <a:xfrm>
          <a:off x="22212300" y="6253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136860</xdr:rowOff>
    </xdr:from>
    <xdr:to>
      <xdr:col>112</xdr:col>
      <xdr:colOff>38100</xdr:colOff>
      <xdr:row>38</xdr:row>
      <xdr:rowOff>67010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1272500" y="648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58138</xdr:rowOff>
    </xdr:from>
    <xdr:ext cx="469744"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088428" y="6573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137906</xdr:rowOff>
    </xdr:from>
    <xdr:to>
      <xdr:col>107</xdr:col>
      <xdr:colOff>101600</xdr:colOff>
      <xdr:row>38</xdr:row>
      <xdr:rowOff>68056</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0383500" y="6481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59183</xdr:rowOff>
    </xdr:from>
    <xdr:ext cx="469744"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199428" y="6574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142872</xdr:rowOff>
    </xdr:from>
    <xdr:to>
      <xdr:col>102</xdr:col>
      <xdr:colOff>165100</xdr:colOff>
      <xdr:row>38</xdr:row>
      <xdr:rowOff>73022</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9494500" y="648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64150</xdr:rowOff>
    </xdr:from>
    <xdr:ext cx="378565"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56017" y="65792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a:extLst>
            <a:ext uri="{FF2B5EF4-FFF2-40B4-BE49-F238E27FC236}">
              <a16:creationId xmlns:a16="http://schemas.microsoft.com/office/drawing/2014/main" id="{00000000-0008-0000-0700-00001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a:extLst>
            <a:ext uri="{FF2B5EF4-FFF2-40B4-BE49-F238E27FC236}">
              <a16:creationId xmlns:a16="http://schemas.microsoft.com/office/drawing/2014/main" id="{00000000-0008-0000-0700-00001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a:extLst>
            <a:ext uri="{FF2B5EF4-FFF2-40B4-BE49-F238E27FC236}">
              <a16:creationId xmlns:a16="http://schemas.microsoft.com/office/drawing/2014/main" id="{00000000-0008-0000-0700-00001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a:extLst>
            <a:ext uri="{FF2B5EF4-FFF2-40B4-BE49-F238E27FC236}">
              <a16:creationId xmlns:a16="http://schemas.microsoft.com/office/drawing/2014/main" id="{00000000-0008-0000-0700-00002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消防費及び衛生費が類似団体を上回っているのは、消防やごみ処理を広域連合において実施しており人口に対して負担金が高いことによるものである。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mn-lt"/>
              <a:ea typeface="+mn-ea"/>
              <a:cs typeface="+mn-cs"/>
            </a:rPr>
            <a:t>　</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北海道占冠村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不足する財源として、</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減債基金や</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その他特定目的基金の取り崩しにより、実質単年度収支は前年度同様にマイナスとなった。今後も、計画的に基金を管理し適切な財政運営を行っていく。</a:t>
          </a:r>
          <a:endParaRPr kumimoji="1" lang="ja-JP" altLang="en-US" sz="14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北海道占冠村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前年は</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公共下水道事業特別会計及び簡易水道事業特別会計の公営企業会計への移行に伴う打切り決算のため、一般会計から繰入を行ったことから一時的に黒字額は多くなって</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たが移行完了により例年並みで推移すると予想される。</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会計全体において一般会計からの繰入金により赤字になることなく推移しているが、各会計においては繰入金が大きくならないよう歳入の確保や歳出の削減に努めており、今後においても各会計とも一層の財政健全化を図る。</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北海道占冠村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rgbClr val="FF0000"/>
              </a:solidFill>
              <a:effectLst/>
              <a:latin typeface="ＭＳ Ｐゴシック" panose="020B0600070205080204" pitchFamily="50" charset="-128"/>
              <a:ea typeface="ＭＳ Ｐゴシック" panose="020B0600070205080204" pitchFamily="50" charset="-128"/>
              <a:cs typeface="+mn-cs"/>
            </a:rPr>
            <a:t>　</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H24-25</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の学校耐震化に係る起債の償還が完了したことから減少したが、</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R3</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の最終処分場の嵩上げ等の起債償還が始まることから、償還額の増加が見込まれる。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今後においては、健全化判断比率の基準を元に、交付税措置のない起債の制限や財政状況により事業の先送りによる起債発行の抑制を検討し負担軽減に努める。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満期一括償還地方債の償還の財源に係るものについては該当はない。</a:t>
          </a:r>
          <a:endParaRPr lang="ja-JP" altLang="ja-JP" sz="10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北海道占冠村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rgbClr val="FF0000"/>
              </a:solidFill>
              <a:effectLst/>
              <a:latin typeface="ＭＳ Ｐゴシック" panose="020B0600070205080204" pitchFamily="50" charset="-128"/>
              <a:ea typeface="ＭＳ Ｐゴシック" panose="020B0600070205080204" pitchFamily="50" charset="-128"/>
              <a:cs typeface="+mn-cs"/>
            </a:rPr>
            <a:t>　</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R1</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の保育所の建替及び</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R3</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の最終処分場の埋め立て地の嵩上げ等により地方債残高は一時増加したが、</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H24-25</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の学校耐震化に係る起債の償還が</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終了</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した</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ため</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地方債残高は減少している。</a:t>
          </a:r>
          <a:endParaRPr lang="ja-JP" altLang="ja-JP">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en-US" sz="1100">
              <a:solidFill>
                <a:srgbClr val="FF0000"/>
              </a:solidFill>
              <a:effectLst/>
              <a:latin typeface="ＭＳ Ｐゴシック" panose="020B0600070205080204" pitchFamily="50" charset="-128"/>
              <a:ea typeface="ＭＳ Ｐゴシック" panose="020B0600070205080204" pitchFamily="50" charset="-128"/>
              <a:cs typeface="+mn-cs"/>
            </a:rPr>
            <a:t>　</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起債残高の減少により</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将来負担比率</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は微増している。</a:t>
          </a:r>
          <a:endPar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今後は、緊急性・住民ニーズを的確に把握した事業を選択して実施し、新規地方債の発行を抑制するなど、将来負担比率の上昇を抑えるよう努める。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北海道占冠村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（増減理由）</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・ふるさと納税に係る寄附金の増により各基金へ積立した。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・交付税の増加等により財政調整基金を</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6</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百万円積立した。</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・財源不足により、</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減債</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基金を</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64</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百万円取り崩した。</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lang="ja-JP" altLang="en-US" sz="1300">
              <a:solidFill>
                <a:sysClr val="windowText" lastClr="000000"/>
              </a:solidFill>
              <a:effectLst/>
              <a:latin typeface="ＭＳ Ｐゴシック" panose="020B0600070205080204" pitchFamily="50" charset="-128"/>
              <a:ea typeface="ＭＳ Ｐゴシック" panose="020B0600070205080204" pitchFamily="50" charset="-128"/>
            </a:rPr>
            <a:t>・農業振興と交流促進施設の管理運営に</a:t>
          </a:r>
          <a:r>
            <a:rPr lang="en-US" altLang="ja-JP" sz="1300">
              <a:solidFill>
                <a:sysClr val="windowText" lastClr="000000"/>
              </a:solidFill>
              <a:effectLst/>
              <a:latin typeface="ＭＳ Ｐゴシック" panose="020B0600070205080204" pitchFamily="50" charset="-128"/>
              <a:ea typeface="ＭＳ Ｐゴシック" panose="020B0600070205080204" pitchFamily="50" charset="-128"/>
            </a:rPr>
            <a:t>9</a:t>
          </a:r>
          <a:r>
            <a:rPr lang="ja-JP" altLang="en-US" sz="1300">
              <a:solidFill>
                <a:sysClr val="windowText" lastClr="000000"/>
              </a:solidFill>
              <a:effectLst/>
              <a:latin typeface="ＭＳ Ｐゴシック" panose="020B0600070205080204" pitchFamily="50" charset="-128"/>
              <a:ea typeface="ＭＳ Ｐゴシック" panose="020B0600070205080204" pitchFamily="50" charset="-128"/>
            </a:rPr>
            <a:t>百万円取り崩した。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こと等により、基金全体として</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45</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百万円の減となった。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・人件費や物価の高騰により公共施設の維持修繕、社会福祉費の増により、基金の取り崩しが見込まれる。経常経費を圧縮し基金の積立をしていく。</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rgbClr val="FF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（基金の使途）</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・環境保全と観光振興基金：大自然の恵みの保全と活用の推進、観光施設の環境整備や情報発信のための基金</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・福祉基金：在宅福祉の普及及び向上、健康及び生きがいづくりの推進、老人福祉施設の整備、その他の福祉の推進を図るための基金</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・農業振興基金：</a:t>
          </a:r>
          <a:r>
            <a:rPr lang="ja-JP" altLang="en-US" sz="1300" b="0" i="0">
              <a:solidFill>
                <a:schemeClr val="dk1"/>
              </a:solidFill>
              <a:effectLst/>
              <a:latin typeface="ＭＳ Ｐゴシック" panose="020B0600070205080204" pitchFamily="50" charset="-128"/>
              <a:ea typeface="ＭＳ Ｐゴシック" panose="020B0600070205080204" pitchFamily="50" charset="-128"/>
              <a:cs typeface="+mn-cs"/>
            </a:rPr>
            <a:t>農業の振興、農村の環境保全及び農業の活性化を図るための基金</a:t>
          </a:r>
          <a:endParaRPr kumimoji="1" lang="en-US" altLang="ja-JP" sz="1300">
            <a:solidFill>
              <a:srgbClr val="FF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rgbClr val="FF0000"/>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（増減理由）</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・環境保全と観光振興基金：今後見込まれる環境保全と観光振興のためにふるさと寄附金から積立（</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5</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・福祉基金：小規模多機能型居宅介護施設の運営委託に充当（△</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5</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・農業振興基金：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農業振興と交流促進施設の管理運営に充当（△</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a:t>
          </a:r>
          <a:endParaRPr kumimoji="1" lang="en-US" altLang="ja-JP" sz="1300">
            <a:solidFill>
              <a:srgbClr val="FF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rgbClr val="FF0000"/>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・福祉基金については、小規模多機能型居宅介護施設の運営費などの財源不足がある場合には、取崩を行う。</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福祉基金・環境保全と観光振興基金等については、ふるさと納税寄附金により積立を行う。</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特定目的基金については、その目的達成のため今後も取崩を行う予定ではあるが、適正な基金管理に基づいて基金残高の維持に努める。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en-US" altLang="ja-JP" sz="1300">
            <a:solidFill>
              <a:srgbClr val="FF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rgbClr val="FF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（増減理由）</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・交付税の増加等により</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6</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百万円積立した。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・財源不足が発生している</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が</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、歳出削減を行い</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できるだけ積み増しに</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en-US" altLang="ja-JP" sz="1400">
            <a:solidFill>
              <a:srgbClr val="FF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rgbClr val="FF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（増減理由）</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公債費の償還のため</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47</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百万円取り崩したことによる減少。</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・今後も見込まれる公共施設維持等のため一定の積立が必要となる。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en-US" altLang="ja-JP" sz="1300">
            <a:solidFill>
              <a:srgbClr val="FF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rgbClr val="FF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EDB49FAB-5FB5-4862-91DB-762E912DBA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9A4A7C2B-47ED-4CF6-8A66-E74AE81CC8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980BD60A-D055-41BD-9DA9-80B9A869EBA7}"/>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421C82E7-C667-429F-A461-BB895E3C13B6}"/>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45F15BE2-E665-4C48-A81F-05D03812DA24}"/>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1E7065BC-49E5-44E6-B87C-145DF90BD3EE}"/>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北海道占冠村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6C1D037E-B156-439E-93F1-751EAEE7EEA5}"/>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A0CDAF13-4513-422C-9529-E0D540434D89}"/>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19F14A93-74EE-4E7E-8812-535A315B0C6E}"/>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7D2D338A-740C-4C51-9585-2D46E897B307}"/>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97A40326-6D78-4A46-B2F8-610943971033}"/>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12E6BF6-F8BC-4DC0-9749-1EAD88B8CF7B}"/>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1,590
1,008
571.41
2,961,494
2,905,800
55,667
1,861,220
2,546,176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3B4358B1-595D-42FA-9755-570703B7CF6E}"/>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80A954E5-2419-4B51-839F-4C0172BC5556}"/>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82F08C55-612E-4873-A0F7-70AD6998434D}"/>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38.3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BCC2778D-0423-48BD-9CE5-9FD64EED71AC}"/>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E40E9D09-05C7-4EDD-BD98-63B3CE036432}"/>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C5FC1744-C8DB-4F86-93F6-E0FCAF883C74}"/>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2678A275-1364-4917-A759-78646B39E28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CACF3C0D-1366-4882-A678-70B316287CF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70BA031D-5F4C-4A9C-9E0A-A3C8CF29ECC6}"/>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B8AE2C88-4D72-4F26-83F2-A2C5A6A6EB3B}"/>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9D3F708F-C18F-4B3F-B1BD-349070DA329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6F6C1924-A6D3-4154-8507-92A8894D80C7}"/>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A7C9FD6A-C73B-471E-89EE-98C51CC30C4E}"/>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BC89598-17D8-4F3F-9385-CB41372376EB}"/>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B67FFD35-8FAF-4AC5-841A-3B1C8E18E2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5D8F3E8F-0DCA-457A-ABB9-0A8BEE7E3F86}"/>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72FCE83C-AD3B-416F-8AF7-441CD2C86512}"/>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F4B58642-179F-4DA5-8665-356578AB5988}"/>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807A8608-7DC8-4D86-B7D9-DF17AAE335AC}"/>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E6D99002-2DBE-4FB4-922B-6C73AF831225}"/>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EF6A322F-2024-4EEB-BD39-A968F121D4F3}"/>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E05E9266-A362-4416-9EAF-CF2435E1C5B8}"/>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F5A7F82-A67B-40EA-B5AE-4AA7CCF11BC1}"/>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B396AE38-47BE-4B07-B4D3-F7F49449A527}"/>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1DA5BBCA-0A3D-4B2B-9703-DD7C9EB5359F}"/>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CCFC1AEE-AE24-474A-A391-E6BB6042EA98}"/>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3274A234-74F1-4348-8FA0-45770EC1BFF4}"/>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10B9838-8EF8-4A25-80DC-C5A26DA29D01}"/>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66DBE91-27A5-4D18-9191-D3EB92AB77E5}"/>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A0C7CCE8-2546-40B8-BD7F-666C76ACC57A}"/>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92F79172-3EAB-474D-B492-9CF09C0380C5}"/>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99B1828F-BB5E-404A-A8C7-9540734DEEE2}"/>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BE6D3B00-692F-42D2-9FF1-705253053A02}"/>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612628DF-3280-4626-83D7-A07DDE231FC3}"/>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3DA4C37D-CD46-495D-BD00-CAA90DCA8A86}"/>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昨年より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し、類似団体平均と同水準であるが、今後公共施設等総合管理計画及び個別施設計画と連動しながら計画的な更新をする必要があります。</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712D2B71-09E1-4FCB-AFC2-94499D79DE41}"/>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DC7F7E77-A6C7-420B-AA51-10BC2F84189A}"/>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D13C1CEE-0A28-4142-B66E-23EB77C105C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C1D9291F-67E8-4790-9E75-4021C1B31882}"/>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F7219CE8-1A14-4BF8-8221-636BA9B2C645}"/>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A1CF6813-3441-44B0-A090-96216A8671FC}"/>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DC6B9961-1C8C-46E3-8A1B-D3384D546642}"/>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A9168D49-8334-4E03-8F40-47B5A820B282}"/>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7DE6FDDF-9A09-4C5F-96C0-A75B1F5492CA}"/>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57E94FCE-7E5D-4C8D-B169-198465A95F16}"/>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BEA7305C-9222-4CC7-8402-DDB554BBDE24}"/>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13E2A7EF-FBA0-4319-8408-958A61C9EEC6}"/>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8FEC7F58-0FCD-404F-800A-F04D69061330}"/>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7E9B5670-E6AC-418E-B6FD-6CDF5A32A80D}"/>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07E74AF7-D947-46BE-859A-81809FF5BEE7}"/>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ECC92E6F-64D2-4CCB-8712-20C4F24ED8FB}"/>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EF764C29-F73D-4F36-AE55-63753294D7F8}"/>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F142BC67-E1A8-4E7C-B793-37F7EAF326B1}"/>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56878</xdr:rowOff>
    </xdr:from>
    <xdr:to>
      <xdr:col>23</xdr:col>
      <xdr:colOff>85090</xdr:colOff>
      <xdr:row>34</xdr:row>
      <xdr:rowOff>107134</xdr:rowOff>
    </xdr:to>
    <xdr:cxnSp macro="">
      <xdr:nvCxnSpPr>
        <xdr:cNvPr id="67" name="直線コネクタ 66">
          <a:extLst>
            <a:ext uri="{FF2B5EF4-FFF2-40B4-BE49-F238E27FC236}">
              <a16:creationId xmlns:a16="http://schemas.microsoft.com/office/drawing/2014/main" id="{021B40D5-C34D-4230-BB4B-7304D7BAE807}"/>
            </a:ext>
          </a:extLst>
        </xdr:cNvPr>
        <xdr:cNvCxnSpPr/>
      </xdr:nvCxnSpPr>
      <xdr:spPr>
        <a:xfrm flipV="1">
          <a:off x="4760595" y="5286103"/>
          <a:ext cx="1270" cy="1421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110961</xdr:rowOff>
    </xdr:from>
    <xdr:ext cx="405111" cy="259045"/>
    <xdr:sp macro="" textlink="">
      <xdr:nvSpPr>
        <xdr:cNvPr id="68" name="有形固定資産減価償却率最小値テキスト">
          <a:extLst>
            <a:ext uri="{FF2B5EF4-FFF2-40B4-BE49-F238E27FC236}">
              <a16:creationId xmlns:a16="http://schemas.microsoft.com/office/drawing/2014/main" id="{B8562A36-B1E8-45FA-AB1E-4B4FA74B4EDF}"/>
            </a:ext>
          </a:extLst>
        </xdr:cNvPr>
        <xdr:cNvSpPr txBox="1"/>
      </xdr:nvSpPr>
      <xdr:spPr>
        <a:xfrm>
          <a:off x="4813300" y="6711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107134</xdr:rowOff>
    </xdr:from>
    <xdr:to>
      <xdr:col>23</xdr:col>
      <xdr:colOff>174625</xdr:colOff>
      <xdr:row>34</xdr:row>
      <xdr:rowOff>107134</xdr:rowOff>
    </xdr:to>
    <xdr:cxnSp macro="">
      <xdr:nvCxnSpPr>
        <xdr:cNvPr id="69" name="直線コネクタ 68">
          <a:extLst>
            <a:ext uri="{FF2B5EF4-FFF2-40B4-BE49-F238E27FC236}">
              <a16:creationId xmlns:a16="http://schemas.microsoft.com/office/drawing/2014/main" id="{9EDD668F-C4FC-4365-A255-CA8B1CE9503B}"/>
            </a:ext>
          </a:extLst>
        </xdr:cNvPr>
        <xdr:cNvCxnSpPr/>
      </xdr:nvCxnSpPr>
      <xdr:spPr>
        <a:xfrm>
          <a:off x="4673600" y="670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3555</xdr:rowOff>
    </xdr:from>
    <xdr:ext cx="405111" cy="259045"/>
    <xdr:sp macro="" textlink="">
      <xdr:nvSpPr>
        <xdr:cNvPr id="70" name="有形固定資産減価償却率最大値テキスト">
          <a:extLst>
            <a:ext uri="{FF2B5EF4-FFF2-40B4-BE49-F238E27FC236}">
              <a16:creationId xmlns:a16="http://schemas.microsoft.com/office/drawing/2014/main" id="{4C0B7A29-F8FB-454E-8869-5241D0C0C642}"/>
            </a:ext>
          </a:extLst>
        </xdr:cNvPr>
        <xdr:cNvSpPr txBox="1"/>
      </xdr:nvSpPr>
      <xdr:spPr>
        <a:xfrm>
          <a:off x="4813300" y="5061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56878</xdr:rowOff>
    </xdr:from>
    <xdr:to>
      <xdr:col>23</xdr:col>
      <xdr:colOff>174625</xdr:colOff>
      <xdr:row>26</xdr:row>
      <xdr:rowOff>56878</xdr:rowOff>
    </xdr:to>
    <xdr:cxnSp macro="">
      <xdr:nvCxnSpPr>
        <xdr:cNvPr id="71" name="直線コネクタ 70">
          <a:extLst>
            <a:ext uri="{FF2B5EF4-FFF2-40B4-BE49-F238E27FC236}">
              <a16:creationId xmlns:a16="http://schemas.microsoft.com/office/drawing/2014/main" id="{1BD7A39F-B995-4978-8988-DF749FF42173}"/>
            </a:ext>
          </a:extLst>
        </xdr:cNvPr>
        <xdr:cNvCxnSpPr/>
      </xdr:nvCxnSpPr>
      <xdr:spPr>
        <a:xfrm>
          <a:off x="4673600" y="5286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24782</xdr:rowOff>
    </xdr:from>
    <xdr:ext cx="405111" cy="259045"/>
    <xdr:sp macro="" textlink="">
      <xdr:nvSpPr>
        <xdr:cNvPr id="72" name="有形固定資産減価償却率平均値テキスト">
          <a:extLst>
            <a:ext uri="{FF2B5EF4-FFF2-40B4-BE49-F238E27FC236}">
              <a16:creationId xmlns:a16="http://schemas.microsoft.com/office/drawing/2014/main" id="{39EF5441-ED22-49EA-AD42-25E4C33CCA6D}"/>
            </a:ext>
          </a:extLst>
        </xdr:cNvPr>
        <xdr:cNvSpPr txBox="1"/>
      </xdr:nvSpPr>
      <xdr:spPr>
        <a:xfrm>
          <a:off x="4813300" y="5768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73" name="フローチャート: 判断 72">
          <a:extLst>
            <a:ext uri="{FF2B5EF4-FFF2-40B4-BE49-F238E27FC236}">
              <a16:creationId xmlns:a16="http://schemas.microsoft.com/office/drawing/2014/main" id="{076F79D2-6715-4A93-8913-E6FA62DD6FBD}"/>
            </a:ext>
          </a:extLst>
        </xdr:cNvPr>
        <xdr:cNvSpPr/>
      </xdr:nvSpPr>
      <xdr:spPr>
        <a:xfrm>
          <a:off x="47117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164102</xdr:rowOff>
    </xdr:from>
    <xdr:to>
      <xdr:col>19</xdr:col>
      <xdr:colOff>187325</xdr:colOff>
      <xdr:row>30</xdr:row>
      <xdr:rowOff>94252</xdr:rowOff>
    </xdr:to>
    <xdr:sp macro="" textlink="">
      <xdr:nvSpPr>
        <xdr:cNvPr id="74" name="フローチャート: 判断 73">
          <a:extLst>
            <a:ext uri="{FF2B5EF4-FFF2-40B4-BE49-F238E27FC236}">
              <a16:creationId xmlns:a16="http://schemas.microsoft.com/office/drawing/2014/main" id="{26ABBE90-BE18-4E47-AE99-38DD89F6491B}"/>
            </a:ext>
          </a:extLst>
        </xdr:cNvPr>
        <xdr:cNvSpPr/>
      </xdr:nvSpPr>
      <xdr:spPr>
        <a:xfrm>
          <a:off x="4000500" y="590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151765</xdr:rowOff>
    </xdr:from>
    <xdr:to>
      <xdr:col>15</xdr:col>
      <xdr:colOff>187325</xdr:colOff>
      <xdr:row>30</xdr:row>
      <xdr:rowOff>81915</xdr:rowOff>
    </xdr:to>
    <xdr:sp macro="" textlink="">
      <xdr:nvSpPr>
        <xdr:cNvPr id="75" name="フローチャート: 判断 74">
          <a:extLst>
            <a:ext uri="{FF2B5EF4-FFF2-40B4-BE49-F238E27FC236}">
              <a16:creationId xmlns:a16="http://schemas.microsoft.com/office/drawing/2014/main" id="{F4792D49-F2BA-447C-8927-77F98504E1E8}"/>
            </a:ext>
          </a:extLst>
        </xdr:cNvPr>
        <xdr:cNvSpPr/>
      </xdr:nvSpPr>
      <xdr:spPr>
        <a:xfrm>
          <a:off x="3238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108585</xdr:rowOff>
    </xdr:from>
    <xdr:to>
      <xdr:col>11</xdr:col>
      <xdr:colOff>187325</xdr:colOff>
      <xdr:row>30</xdr:row>
      <xdr:rowOff>38735</xdr:rowOff>
    </xdr:to>
    <xdr:sp macro="" textlink="">
      <xdr:nvSpPr>
        <xdr:cNvPr id="76" name="フローチャート: 判断 75">
          <a:extLst>
            <a:ext uri="{FF2B5EF4-FFF2-40B4-BE49-F238E27FC236}">
              <a16:creationId xmlns:a16="http://schemas.microsoft.com/office/drawing/2014/main" id="{505E3C65-2AEF-4B7F-A0CC-7CBD87A9F974}"/>
            </a:ext>
          </a:extLst>
        </xdr:cNvPr>
        <xdr:cNvSpPr/>
      </xdr:nvSpPr>
      <xdr:spPr>
        <a:xfrm>
          <a:off x="2476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130175</xdr:rowOff>
    </xdr:from>
    <xdr:to>
      <xdr:col>7</xdr:col>
      <xdr:colOff>187325</xdr:colOff>
      <xdr:row>30</xdr:row>
      <xdr:rowOff>60325</xdr:rowOff>
    </xdr:to>
    <xdr:sp macro="" textlink="">
      <xdr:nvSpPr>
        <xdr:cNvPr id="77" name="フローチャート: 判断 76">
          <a:extLst>
            <a:ext uri="{FF2B5EF4-FFF2-40B4-BE49-F238E27FC236}">
              <a16:creationId xmlns:a16="http://schemas.microsoft.com/office/drawing/2014/main" id="{F3E554AC-3948-4679-8B0F-5F506E0E003E}"/>
            </a:ext>
          </a:extLst>
        </xdr:cNvPr>
        <xdr:cNvSpPr/>
      </xdr:nvSpPr>
      <xdr:spPr>
        <a:xfrm>
          <a:off x="1714500" y="587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C9873ED4-1627-4E27-873F-8D97C811BB96}"/>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67CDF23D-D185-4C90-AE42-7736F1C1726B}"/>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FA0652CF-965E-4645-A215-08691C54A2EA}"/>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A4858E9D-1C9B-482E-9966-7F985D392DBD}"/>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6E720BB8-512F-4316-BAE4-F6DBE20C349E}"/>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83" name="楕円 82">
          <a:extLst>
            <a:ext uri="{FF2B5EF4-FFF2-40B4-BE49-F238E27FC236}">
              <a16:creationId xmlns:a16="http://schemas.microsoft.com/office/drawing/2014/main" id="{9C5BCC70-B421-412B-ADF6-E7BE93135B1C}"/>
            </a:ext>
          </a:extLst>
        </xdr:cNvPr>
        <xdr:cNvSpPr/>
      </xdr:nvSpPr>
      <xdr:spPr>
        <a:xfrm>
          <a:off x="4711700" y="5916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151782</xdr:rowOff>
    </xdr:from>
    <xdr:ext cx="405111" cy="259045"/>
    <xdr:sp macro="" textlink="">
      <xdr:nvSpPr>
        <xdr:cNvPr id="84" name="有形固定資産減価償却率該当値テキスト">
          <a:extLst>
            <a:ext uri="{FF2B5EF4-FFF2-40B4-BE49-F238E27FC236}">
              <a16:creationId xmlns:a16="http://schemas.microsoft.com/office/drawing/2014/main" id="{451A8F59-F41E-416B-AFCE-6ACBCB0EACBC}"/>
            </a:ext>
          </a:extLst>
        </xdr:cNvPr>
        <xdr:cNvSpPr txBox="1"/>
      </xdr:nvSpPr>
      <xdr:spPr>
        <a:xfrm>
          <a:off x="4813300" y="5895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120922</xdr:rowOff>
    </xdr:from>
    <xdr:to>
      <xdr:col>19</xdr:col>
      <xdr:colOff>187325</xdr:colOff>
      <xdr:row>30</xdr:row>
      <xdr:rowOff>51072</xdr:rowOff>
    </xdr:to>
    <xdr:sp macro="" textlink="">
      <xdr:nvSpPr>
        <xdr:cNvPr id="85" name="楕円 84">
          <a:extLst>
            <a:ext uri="{FF2B5EF4-FFF2-40B4-BE49-F238E27FC236}">
              <a16:creationId xmlns:a16="http://schemas.microsoft.com/office/drawing/2014/main" id="{A9906438-F88C-46D7-8DBA-40AFE37B446E}"/>
            </a:ext>
          </a:extLst>
        </xdr:cNvPr>
        <xdr:cNvSpPr/>
      </xdr:nvSpPr>
      <xdr:spPr>
        <a:xfrm>
          <a:off x="4000500" y="5864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272</xdr:rowOff>
    </xdr:from>
    <xdr:to>
      <xdr:col>23</xdr:col>
      <xdr:colOff>85725</xdr:colOff>
      <xdr:row>30</xdr:row>
      <xdr:rowOff>52705</xdr:rowOff>
    </xdr:to>
    <xdr:cxnSp macro="">
      <xdr:nvCxnSpPr>
        <xdr:cNvPr id="86" name="直線コネクタ 85">
          <a:extLst>
            <a:ext uri="{FF2B5EF4-FFF2-40B4-BE49-F238E27FC236}">
              <a16:creationId xmlns:a16="http://schemas.microsoft.com/office/drawing/2014/main" id="{491323BF-3C2B-4CAA-A238-3B5BA5874797}"/>
            </a:ext>
          </a:extLst>
        </xdr:cNvPr>
        <xdr:cNvCxnSpPr/>
      </xdr:nvCxnSpPr>
      <xdr:spPr>
        <a:xfrm>
          <a:off x="4051300" y="5915297"/>
          <a:ext cx="711200"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161018</xdr:rowOff>
    </xdr:from>
    <xdr:to>
      <xdr:col>15</xdr:col>
      <xdr:colOff>187325</xdr:colOff>
      <xdr:row>30</xdr:row>
      <xdr:rowOff>91168</xdr:rowOff>
    </xdr:to>
    <xdr:sp macro="" textlink="">
      <xdr:nvSpPr>
        <xdr:cNvPr id="87" name="楕円 86">
          <a:extLst>
            <a:ext uri="{FF2B5EF4-FFF2-40B4-BE49-F238E27FC236}">
              <a16:creationId xmlns:a16="http://schemas.microsoft.com/office/drawing/2014/main" id="{306B1712-C628-43BF-93FB-7639A70423E6}"/>
            </a:ext>
          </a:extLst>
        </xdr:cNvPr>
        <xdr:cNvSpPr/>
      </xdr:nvSpPr>
      <xdr:spPr>
        <a:xfrm>
          <a:off x="3238500" y="5904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272</xdr:rowOff>
    </xdr:from>
    <xdr:to>
      <xdr:col>19</xdr:col>
      <xdr:colOff>136525</xdr:colOff>
      <xdr:row>30</xdr:row>
      <xdr:rowOff>40368</xdr:rowOff>
    </xdr:to>
    <xdr:cxnSp macro="">
      <xdr:nvCxnSpPr>
        <xdr:cNvPr id="88" name="直線コネクタ 87">
          <a:extLst>
            <a:ext uri="{FF2B5EF4-FFF2-40B4-BE49-F238E27FC236}">
              <a16:creationId xmlns:a16="http://schemas.microsoft.com/office/drawing/2014/main" id="{CDCA6243-E9BC-457B-95BA-BFF1CC2F1034}"/>
            </a:ext>
          </a:extLst>
        </xdr:cNvPr>
        <xdr:cNvCxnSpPr/>
      </xdr:nvCxnSpPr>
      <xdr:spPr>
        <a:xfrm flipV="1">
          <a:off x="3289300" y="5915297"/>
          <a:ext cx="762000" cy="4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108041</xdr:rowOff>
    </xdr:from>
    <xdr:to>
      <xdr:col>11</xdr:col>
      <xdr:colOff>187325</xdr:colOff>
      <xdr:row>32</xdr:row>
      <xdr:rowOff>38191</xdr:rowOff>
    </xdr:to>
    <xdr:sp macro="" textlink="">
      <xdr:nvSpPr>
        <xdr:cNvPr id="89" name="楕円 88">
          <a:extLst>
            <a:ext uri="{FF2B5EF4-FFF2-40B4-BE49-F238E27FC236}">
              <a16:creationId xmlns:a16="http://schemas.microsoft.com/office/drawing/2014/main" id="{8D43B395-48A8-4B0B-A189-CC02E257ADCE}"/>
            </a:ext>
          </a:extLst>
        </xdr:cNvPr>
        <xdr:cNvSpPr/>
      </xdr:nvSpPr>
      <xdr:spPr>
        <a:xfrm>
          <a:off x="2476500" y="6194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40368</xdr:rowOff>
    </xdr:from>
    <xdr:to>
      <xdr:col>15</xdr:col>
      <xdr:colOff>136525</xdr:colOff>
      <xdr:row>31</xdr:row>
      <xdr:rowOff>158841</xdr:rowOff>
    </xdr:to>
    <xdr:cxnSp macro="">
      <xdr:nvCxnSpPr>
        <xdr:cNvPr id="90" name="直線コネクタ 89">
          <a:extLst>
            <a:ext uri="{FF2B5EF4-FFF2-40B4-BE49-F238E27FC236}">
              <a16:creationId xmlns:a16="http://schemas.microsoft.com/office/drawing/2014/main" id="{1E72D819-11FB-4EDD-BE17-7A358DB6B099}"/>
            </a:ext>
          </a:extLst>
        </xdr:cNvPr>
        <xdr:cNvCxnSpPr/>
      </xdr:nvCxnSpPr>
      <xdr:spPr>
        <a:xfrm flipV="1">
          <a:off x="2527300" y="5955393"/>
          <a:ext cx="762000" cy="289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27849</xdr:rowOff>
    </xdr:from>
    <xdr:to>
      <xdr:col>7</xdr:col>
      <xdr:colOff>187325</xdr:colOff>
      <xdr:row>31</xdr:row>
      <xdr:rowOff>129449</xdr:rowOff>
    </xdr:to>
    <xdr:sp macro="" textlink="">
      <xdr:nvSpPr>
        <xdr:cNvPr id="91" name="楕円 90">
          <a:extLst>
            <a:ext uri="{FF2B5EF4-FFF2-40B4-BE49-F238E27FC236}">
              <a16:creationId xmlns:a16="http://schemas.microsoft.com/office/drawing/2014/main" id="{ACF55F4B-80C4-4D3A-9425-9D315AE87D27}"/>
            </a:ext>
          </a:extLst>
        </xdr:cNvPr>
        <xdr:cNvSpPr/>
      </xdr:nvSpPr>
      <xdr:spPr>
        <a:xfrm>
          <a:off x="1714500" y="6114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78649</xdr:rowOff>
    </xdr:from>
    <xdr:to>
      <xdr:col>11</xdr:col>
      <xdr:colOff>136525</xdr:colOff>
      <xdr:row>31</xdr:row>
      <xdr:rowOff>158841</xdr:rowOff>
    </xdr:to>
    <xdr:cxnSp macro="">
      <xdr:nvCxnSpPr>
        <xdr:cNvPr id="92" name="直線コネクタ 91">
          <a:extLst>
            <a:ext uri="{FF2B5EF4-FFF2-40B4-BE49-F238E27FC236}">
              <a16:creationId xmlns:a16="http://schemas.microsoft.com/office/drawing/2014/main" id="{49640261-F6DA-42FC-80EA-340B86A4AF46}"/>
            </a:ext>
          </a:extLst>
        </xdr:cNvPr>
        <xdr:cNvCxnSpPr/>
      </xdr:nvCxnSpPr>
      <xdr:spPr>
        <a:xfrm>
          <a:off x="1765300" y="6165124"/>
          <a:ext cx="762000" cy="80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85379</xdr:rowOff>
    </xdr:from>
    <xdr:ext cx="405111" cy="259045"/>
    <xdr:sp macro="" textlink="">
      <xdr:nvSpPr>
        <xdr:cNvPr id="93" name="n_1aveValue有形固定資産減価償却率">
          <a:extLst>
            <a:ext uri="{FF2B5EF4-FFF2-40B4-BE49-F238E27FC236}">
              <a16:creationId xmlns:a16="http://schemas.microsoft.com/office/drawing/2014/main" id="{78EB0AFD-41D9-4EA5-ABA1-7B4D5C4A25A5}"/>
            </a:ext>
          </a:extLst>
        </xdr:cNvPr>
        <xdr:cNvSpPr txBox="1"/>
      </xdr:nvSpPr>
      <xdr:spPr>
        <a:xfrm>
          <a:off x="3836044" y="6000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98442</xdr:rowOff>
    </xdr:from>
    <xdr:ext cx="405111" cy="259045"/>
    <xdr:sp macro="" textlink="">
      <xdr:nvSpPr>
        <xdr:cNvPr id="94" name="n_2aveValue有形固定資産減価償却率">
          <a:extLst>
            <a:ext uri="{FF2B5EF4-FFF2-40B4-BE49-F238E27FC236}">
              <a16:creationId xmlns:a16="http://schemas.microsoft.com/office/drawing/2014/main" id="{F8D1C918-E4B4-487D-8D4F-796052FCD671}"/>
            </a:ext>
          </a:extLst>
        </xdr:cNvPr>
        <xdr:cNvSpPr txBox="1"/>
      </xdr:nvSpPr>
      <xdr:spPr>
        <a:xfrm>
          <a:off x="3086744" y="5670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55262</xdr:rowOff>
    </xdr:from>
    <xdr:ext cx="405111" cy="259045"/>
    <xdr:sp macro="" textlink="">
      <xdr:nvSpPr>
        <xdr:cNvPr id="95" name="n_3aveValue有形固定資産減価償却率">
          <a:extLst>
            <a:ext uri="{FF2B5EF4-FFF2-40B4-BE49-F238E27FC236}">
              <a16:creationId xmlns:a16="http://schemas.microsoft.com/office/drawing/2014/main" id="{46DD8ECC-B9F7-48E3-8EAC-B2F737C76DFA}"/>
            </a:ext>
          </a:extLst>
        </xdr:cNvPr>
        <xdr:cNvSpPr txBox="1"/>
      </xdr:nvSpPr>
      <xdr:spPr>
        <a:xfrm>
          <a:off x="2324744" y="5627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76852</xdr:rowOff>
    </xdr:from>
    <xdr:ext cx="405111" cy="259045"/>
    <xdr:sp macro="" textlink="">
      <xdr:nvSpPr>
        <xdr:cNvPr id="96" name="n_4aveValue有形固定資産減価償却率">
          <a:extLst>
            <a:ext uri="{FF2B5EF4-FFF2-40B4-BE49-F238E27FC236}">
              <a16:creationId xmlns:a16="http://schemas.microsoft.com/office/drawing/2014/main" id="{08228BCD-E3E7-42F5-8D3D-73274C53044C}"/>
            </a:ext>
          </a:extLst>
        </xdr:cNvPr>
        <xdr:cNvSpPr txBox="1"/>
      </xdr:nvSpPr>
      <xdr:spPr>
        <a:xfrm>
          <a:off x="1562744" y="564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67599</xdr:rowOff>
    </xdr:from>
    <xdr:ext cx="405111" cy="259045"/>
    <xdr:sp macro="" textlink="">
      <xdr:nvSpPr>
        <xdr:cNvPr id="97" name="n_1mainValue有形固定資産減価償却率">
          <a:extLst>
            <a:ext uri="{FF2B5EF4-FFF2-40B4-BE49-F238E27FC236}">
              <a16:creationId xmlns:a16="http://schemas.microsoft.com/office/drawing/2014/main" id="{4FC5FC6A-779C-4C24-B6A9-BD974D34EDA3}"/>
            </a:ext>
          </a:extLst>
        </xdr:cNvPr>
        <xdr:cNvSpPr txBox="1"/>
      </xdr:nvSpPr>
      <xdr:spPr>
        <a:xfrm>
          <a:off x="3836044" y="5639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82295</xdr:rowOff>
    </xdr:from>
    <xdr:ext cx="405111" cy="259045"/>
    <xdr:sp macro="" textlink="">
      <xdr:nvSpPr>
        <xdr:cNvPr id="98" name="n_2mainValue有形固定資産減価償却率">
          <a:extLst>
            <a:ext uri="{FF2B5EF4-FFF2-40B4-BE49-F238E27FC236}">
              <a16:creationId xmlns:a16="http://schemas.microsoft.com/office/drawing/2014/main" id="{6DE2D4F3-8A48-4425-8EE9-0AACDE0B3B22}"/>
            </a:ext>
          </a:extLst>
        </xdr:cNvPr>
        <xdr:cNvSpPr txBox="1"/>
      </xdr:nvSpPr>
      <xdr:spPr>
        <a:xfrm>
          <a:off x="3086744" y="5997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29318</xdr:rowOff>
    </xdr:from>
    <xdr:ext cx="405111" cy="259045"/>
    <xdr:sp macro="" textlink="">
      <xdr:nvSpPr>
        <xdr:cNvPr id="99" name="n_3mainValue有形固定資産減価償却率">
          <a:extLst>
            <a:ext uri="{FF2B5EF4-FFF2-40B4-BE49-F238E27FC236}">
              <a16:creationId xmlns:a16="http://schemas.microsoft.com/office/drawing/2014/main" id="{0C40EDC5-BC1C-4AB6-BE75-1CF2DB169566}"/>
            </a:ext>
          </a:extLst>
        </xdr:cNvPr>
        <xdr:cNvSpPr txBox="1"/>
      </xdr:nvSpPr>
      <xdr:spPr>
        <a:xfrm>
          <a:off x="2324744" y="6287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120576</xdr:rowOff>
    </xdr:from>
    <xdr:ext cx="405111" cy="259045"/>
    <xdr:sp macro="" textlink="">
      <xdr:nvSpPr>
        <xdr:cNvPr id="100" name="n_4mainValue有形固定資産減価償却率">
          <a:extLst>
            <a:ext uri="{FF2B5EF4-FFF2-40B4-BE49-F238E27FC236}">
              <a16:creationId xmlns:a16="http://schemas.microsoft.com/office/drawing/2014/main" id="{8DC6AE58-BE2E-4854-A4D7-F90F50EA35E2}"/>
            </a:ext>
          </a:extLst>
        </xdr:cNvPr>
        <xdr:cNvSpPr txBox="1"/>
      </xdr:nvSpPr>
      <xdr:spPr>
        <a:xfrm>
          <a:off x="1562744" y="6207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46648FE1-60C1-4C7B-B9B3-84F0449B692D}"/>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95C0B959-DE71-430A-95FF-CD446399D7B1}"/>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A1CE8199-1AD4-4808-9452-BFF28C45C8E6}"/>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[ 514.4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3BFD4F7E-DCC0-4313-993F-6B0F65755157}"/>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333D3B80-C83C-41AC-93BC-A5BE63AFF42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04E93666-EE87-46AD-9EB6-E03856EA07F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644375DC-0752-4F55-96AD-FD05DBCEF657}"/>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CEE9D997-C8D4-403B-B337-06F4475DD1BB}"/>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5F0B24A1-DCBB-47A8-89EE-1061C0CF187B}"/>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EA1A3B2C-8C59-493C-A818-91DD45E1C00C}"/>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4BD96BD5-2992-491F-B525-68E7A9198E24}"/>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3DA24813-8003-4F8F-B8C9-05AA5A8648AB}"/>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8BE1454B-3903-431F-BB68-4BC707E81486}"/>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年度以降、類似団体の平均値を上回った数値となっており、令和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年度からは改善してきているものの引き続き、類似団体を上回っている。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今後は、公共施設等総合管理計画及び個別施設計画に基づいた施設の統廃合等が必要になることから、将来負担を見据えつつ、計画的に取り組んでいきます。</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28027624-CD60-4BDC-80BF-1B29A94CC7AA}"/>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2D0A4BD0-40BE-4A2C-9F03-B2F0F7F18C89}"/>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914D2573-B01C-430E-9166-52185306B79D}"/>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7" name="直線コネクタ 116">
          <a:extLst>
            <a:ext uri="{FF2B5EF4-FFF2-40B4-BE49-F238E27FC236}">
              <a16:creationId xmlns:a16="http://schemas.microsoft.com/office/drawing/2014/main" id="{37518732-87FA-4770-9FB3-920C10D04279}"/>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8" name="テキスト ボックス 117">
          <a:extLst>
            <a:ext uri="{FF2B5EF4-FFF2-40B4-BE49-F238E27FC236}">
              <a16:creationId xmlns:a16="http://schemas.microsoft.com/office/drawing/2014/main" id="{27FD916A-A015-47AC-96A3-676DA6BB4381}"/>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9" name="直線コネクタ 118">
          <a:extLst>
            <a:ext uri="{FF2B5EF4-FFF2-40B4-BE49-F238E27FC236}">
              <a16:creationId xmlns:a16="http://schemas.microsoft.com/office/drawing/2014/main" id="{28EBD9B8-0FCD-4A2C-8431-223B8771792C}"/>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0" name="テキスト ボックス 119">
          <a:extLst>
            <a:ext uri="{FF2B5EF4-FFF2-40B4-BE49-F238E27FC236}">
              <a16:creationId xmlns:a16="http://schemas.microsoft.com/office/drawing/2014/main" id="{D60A73DD-1671-40A9-A0CC-A10EAA6941B1}"/>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1" name="直線コネクタ 120">
          <a:extLst>
            <a:ext uri="{FF2B5EF4-FFF2-40B4-BE49-F238E27FC236}">
              <a16:creationId xmlns:a16="http://schemas.microsoft.com/office/drawing/2014/main" id="{7B255CC8-4659-49FC-A970-C2FE128EDCED}"/>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2" name="テキスト ボックス 121">
          <a:extLst>
            <a:ext uri="{FF2B5EF4-FFF2-40B4-BE49-F238E27FC236}">
              <a16:creationId xmlns:a16="http://schemas.microsoft.com/office/drawing/2014/main" id="{342CAFD6-63BC-4377-A701-C2890DF3BC18}"/>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3" name="直線コネクタ 122">
          <a:extLst>
            <a:ext uri="{FF2B5EF4-FFF2-40B4-BE49-F238E27FC236}">
              <a16:creationId xmlns:a16="http://schemas.microsoft.com/office/drawing/2014/main" id="{9A51B493-64F5-4A94-B12E-8F3B7A97FA9E}"/>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4" name="テキスト ボックス 123">
          <a:extLst>
            <a:ext uri="{FF2B5EF4-FFF2-40B4-BE49-F238E27FC236}">
              <a16:creationId xmlns:a16="http://schemas.microsoft.com/office/drawing/2014/main" id="{DDAD00B5-B007-404D-B955-FD26505B547E}"/>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5" name="直線コネクタ 124">
          <a:extLst>
            <a:ext uri="{FF2B5EF4-FFF2-40B4-BE49-F238E27FC236}">
              <a16:creationId xmlns:a16="http://schemas.microsoft.com/office/drawing/2014/main" id="{D9FD854D-959E-4DFF-BC2A-A84165501821}"/>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6" name="テキスト ボックス 125">
          <a:extLst>
            <a:ext uri="{FF2B5EF4-FFF2-40B4-BE49-F238E27FC236}">
              <a16:creationId xmlns:a16="http://schemas.microsoft.com/office/drawing/2014/main" id="{E88A2B6C-6FFD-42A4-B83B-78B7418D2BEF}"/>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8EBFEDB9-9011-4C53-ABB4-2C7687148D3A}"/>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BFE4A77A-9996-40FA-816C-3C9028E81D3B}"/>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164945</xdr:rowOff>
    </xdr:to>
    <xdr:cxnSp macro="">
      <xdr:nvCxnSpPr>
        <xdr:cNvPr id="129" name="直線コネクタ 128">
          <a:extLst>
            <a:ext uri="{FF2B5EF4-FFF2-40B4-BE49-F238E27FC236}">
              <a16:creationId xmlns:a16="http://schemas.microsoft.com/office/drawing/2014/main" id="{C1C4B8BF-F7C3-4612-93C9-971F20D8F7F2}"/>
            </a:ext>
          </a:extLst>
        </xdr:cNvPr>
        <xdr:cNvCxnSpPr/>
      </xdr:nvCxnSpPr>
      <xdr:spPr>
        <a:xfrm flipV="1">
          <a:off x="14793595" y="5312833"/>
          <a:ext cx="1269" cy="1281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168772</xdr:rowOff>
    </xdr:from>
    <xdr:ext cx="560923" cy="259045"/>
    <xdr:sp macro="" textlink="">
      <xdr:nvSpPr>
        <xdr:cNvPr id="130" name="債務償還比率最小値テキスト">
          <a:extLst>
            <a:ext uri="{FF2B5EF4-FFF2-40B4-BE49-F238E27FC236}">
              <a16:creationId xmlns:a16="http://schemas.microsoft.com/office/drawing/2014/main" id="{5CC879AE-10D9-44FE-B4A2-104BF131D863}"/>
            </a:ext>
          </a:extLst>
        </xdr:cNvPr>
        <xdr:cNvSpPr txBox="1"/>
      </xdr:nvSpPr>
      <xdr:spPr>
        <a:xfrm>
          <a:off x="14846300" y="659814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164945</xdr:rowOff>
    </xdr:from>
    <xdr:to>
      <xdr:col>76</xdr:col>
      <xdr:colOff>111125</xdr:colOff>
      <xdr:row>33</xdr:row>
      <xdr:rowOff>164945</xdr:rowOff>
    </xdr:to>
    <xdr:cxnSp macro="">
      <xdr:nvCxnSpPr>
        <xdr:cNvPr id="131" name="直線コネクタ 130">
          <a:extLst>
            <a:ext uri="{FF2B5EF4-FFF2-40B4-BE49-F238E27FC236}">
              <a16:creationId xmlns:a16="http://schemas.microsoft.com/office/drawing/2014/main" id="{9EDD10AE-4336-4044-A440-887F1822B82B}"/>
            </a:ext>
          </a:extLst>
        </xdr:cNvPr>
        <xdr:cNvCxnSpPr/>
      </xdr:nvCxnSpPr>
      <xdr:spPr>
        <a:xfrm>
          <a:off x="14706600" y="6594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2" name="債務償還比率最大値テキスト">
          <a:extLst>
            <a:ext uri="{FF2B5EF4-FFF2-40B4-BE49-F238E27FC236}">
              <a16:creationId xmlns:a16="http://schemas.microsoft.com/office/drawing/2014/main" id="{1CF49DEB-3B72-48E7-9EAD-BAD6BD9CBDD2}"/>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3" name="直線コネクタ 132">
          <a:extLst>
            <a:ext uri="{FF2B5EF4-FFF2-40B4-BE49-F238E27FC236}">
              <a16:creationId xmlns:a16="http://schemas.microsoft.com/office/drawing/2014/main" id="{10C4C850-4169-43B2-87D7-6917C9DCCE8F}"/>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135039</xdr:rowOff>
    </xdr:from>
    <xdr:ext cx="469744" cy="259045"/>
    <xdr:sp macro="" textlink="">
      <xdr:nvSpPr>
        <xdr:cNvPr id="134" name="債務償還比率平均値テキスト">
          <a:extLst>
            <a:ext uri="{FF2B5EF4-FFF2-40B4-BE49-F238E27FC236}">
              <a16:creationId xmlns:a16="http://schemas.microsoft.com/office/drawing/2014/main" id="{3E6CF857-D55E-4E95-8F86-5EFAC336464B}"/>
            </a:ext>
          </a:extLst>
        </xdr:cNvPr>
        <xdr:cNvSpPr txBox="1"/>
      </xdr:nvSpPr>
      <xdr:spPr>
        <a:xfrm>
          <a:off x="14846300" y="53642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112162</xdr:rowOff>
    </xdr:from>
    <xdr:to>
      <xdr:col>76</xdr:col>
      <xdr:colOff>73025</xdr:colOff>
      <xdr:row>28</xdr:row>
      <xdr:rowOff>42312</xdr:rowOff>
    </xdr:to>
    <xdr:sp macro="" textlink="">
      <xdr:nvSpPr>
        <xdr:cNvPr id="135" name="フローチャート: 判断 134">
          <a:extLst>
            <a:ext uri="{FF2B5EF4-FFF2-40B4-BE49-F238E27FC236}">
              <a16:creationId xmlns:a16="http://schemas.microsoft.com/office/drawing/2014/main" id="{CB177BAD-4FDD-4893-AE2F-D709299852EA}"/>
            </a:ext>
          </a:extLst>
        </xdr:cNvPr>
        <xdr:cNvSpPr/>
      </xdr:nvSpPr>
      <xdr:spPr>
        <a:xfrm>
          <a:off x="14744700" y="551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148985</xdr:rowOff>
    </xdr:from>
    <xdr:to>
      <xdr:col>72</xdr:col>
      <xdr:colOff>123825</xdr:colOff>
      <xdr:row>28</xdr:row>
      <xdr:rowOff>79135</xdr:rowOff>
    </xdr:to>
    <xdr:sp macro="" textlink="">
      <xdr:nvSpPr>
        <xdr:cNvPr id="136" name="フローチャート: 判断 135">
          <a:extLst>
            <a:ext uri="{FF2B5EF4-FFF2-40B4-BE49-F238E27FC236}">
              <a16:creationId xmlns:a16="http://schemas.microsoft.com/office/drawing/2014/main" id="{97B19EFE-F3B1-4C8A-8B50-644760205DA7}"/>
            </a:ext>
          </a:extLst>
        </xdr:cNvPr>
        <xdr:cNvSpPr/>
      </xdr:nvSpPr>
      <xdr:spPr>
        <a:xfrm>
          <a:off x="14033500" y="5549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76779</xdr:rowOff>
    </xdr:from>
    <xdr:to>
      <xdr:col>68</xdr:col>
      <xdr:colOff>123825</xdr:colOff>
      <xdr:row>28</xdr:row>
      <xdr:rowOff>6929</xdr:rowOff>
    </xdr:to>
    <xdr:sp macro="" textlink="">
      <xdr:nvSpPr>
        <xdr:cNvPr id="137" name="フローチャート: 判断 136">
          <a:extLst>
            <a:ext uri="{FF2B5EF4-FFF2-40B4-BE49-F238E27FC236}">
              <a16:creationId xmlns:a16="http://schemas.microsoft.com/office/drawing/2014/main" id="{04C73026-E946-40F2-B2CD-BC0C114ACCFB}"/>
            </a:ext>
          </a:extLst>
        </xdr:cNvPr>
        <xdr:cNvSpPr/>
      </xdr:nvSpPr>
      <xdr:spPr>
        <a:xfrm>
          <a:off x="13271500" y="5477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26882</xdr:rowOff>
    </xdr:from>
    <xdr:to>
      <xdr:col>64</xdr:col>
      <xdr:colOff>123825</xdr:colOff>
      <xdr:row>27</xdr:row>
      <xdr:rowOff>128482</xdr:rowOff>
    </xdr:to>
    <xdr:sp macro="" textlink="">
      <xdr:nvSpPr>
        <xdr:cNvPr id="138" name="フローチャート: 判断 137">
          <a:extLst>
            <a:ext uri="{FF2B5EF4-FFF2-40B4-BE49-F238E27FC236}">
              <a16:creationId xmlns:a16="http://schemas.microsoft.com/office/drawing/2014/main" id="{7A6F7C9A-1BB0-4CCD-A910-DD25AC741548}"/>
            </a:ext>
          </a:extLst>
        </xdr:cNvPr>
        <xdr:cNvSpPr/>
      </xdr:nvSpPr>
      <xdr:spPr>
        <a:xfrm>
          <a:off x="12509500" y="5427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124827</xdr:rowOff>
    </xdr:from>
    <xdr:to>
      <xdr:col>60</xdr:col>
      <xdr:colOff>123825</xdr:colOff>
      <xdr:row>29</xdr:row>
      <xdr:rowOff>54977</xdr:rowOff>
    </xdr:to>
    <xdr:sp macro="" textlink="">
      <xdr:nvSpPr>
        <xdr:cNvPr id="139" name="フローチャート: 判断 138">
          <a:extLst>
            <a:ext uri="{FF2B5EF4-FFF2-40B4-BE49-F238E27FC236}">
              <a16:creationId xmlns:a16="http://schemas.microsoft.com/office/drawing/2014/main" id="{19046AF3-25A2-4696-A800-D9889A7064DA}"/>
            </a:ext>
          </a:extLst>
        </xdr:cNvPr>
        <xdr:cNvSpPr/>
      </xdr:nvSpPr>
      <xdr:spPr>
        <a:xfrm>
          <a:off x="11747500" y="5696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6DB02300-42C4-42C8-894F-F73A9D41F467}"/>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91914DC5-4565-4628-9FCF-AD96BC6A858F}"/>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2ACC696A-ADFE-49C3-B1FF-84614FB8584D}"/>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86B6E0DE-0F29-4EEA-83BE-6CA08A4A839A}"/>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7F668A53-7662-428E-8D73-D2D3664E36D1}"/>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135453</xdr:rowOff>
    </xdr:from>
    <xdr:to>
      <xdr:col>76</xdr:col>
      <xdr:colOff>73025</xdr:colOff>
      <xdr:row>30</xdr:row>
      <xdr:rowOff>65603</xdr:rowOff>
    </xdr:to>
    <xdr:sp macro="" textlink="">
      <xdr:nvSpPr>
        <xdr:cNvPr id="145" name="楕円 144">
          <a:extLst>
            <a:ext uri="{FF2B5EF4-FFF2-40B4-BE49-F238E27FC236}">
              <a16:creationId xmlns:a16="http://schemas.microsoft.com/office/drawing/2014/main" id="{A07B13F1-0856-44AF-934B-D0657FD5BA39}"/>
            </a:ext>
          </a:extLst>
        </xdr:cNvPr>
        <xdr:cNvSpPr/>
      </xdr:nvSpPr>
      <xdr:spPr>
        <a:xfrm>
          <a:off x="14744700" y="5879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113880</xdr:rowOff>
    </xdr:from>
    <xdr:ext cx="469744" cy="259045"/>
    <xdr:sp macro="" textlink="">
      <xdr:nvSpPr>
        <xdr:cNvPr id="146" name="債務償還比率該当値テキスト">
          <a:extLst>
            <a:ext uri="{FF2B5EF4-FFF2-40B4-BE49-F238E27FC236}">
              <a16:creationId xmlns:a16="http://schemas.microsoft.com/office/drawing/2014/main" id="{F1AB8F98-EFFF-4C09-AA26-BD68A3E4C1D6}"/>
            </a:ext>
          </a:extLst>
        </xdr:cNvPr>
        <xdr:cNvSpPr txBox="1"/>
      </xdr:nvSpPr>
      <xdr:spPr>
        <a:xfrm>
          <a:off x="14846300" y="5857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116621</xdr:rowOff>
    </xdr:from>
    <xdr:to>
      <xdr:col>72</xdr:col>
      <xdr:colOff>123825</xdr:colOff>
      <xdr:row>30</xdr:row>
      <xdr:rowOff>46771</xdr:rowOff>
    </xdr:to>
    <xdr:sp macro="" textlink="">
      <xdr:nvSpPr>
        <xdr:cNvPr id="147" name="楕円 146">
          <a:extLst>
            <a:ext uri="{FF2B5EF4-FFF2-40B4-BE49-F238E27FC236}">
              <a16:creationId xmlns:a16="http://schemas.microsoft.com/office/drawing/2014/main" id="{C02FFC8A-79F5-4830-B276-3601824104E1}"/>
            </a:ext>
          </a:extLst>
        </xdr:cNvPr>
        <xdr:cNvSpPr/>
      </xdr:nvSpPr>
      <xdr:spPr>
        <a:xfrm>
          <a:off x="14033500" y="5860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167421</xdr:rowOff>
    </xdr:from>
    <xdr:to>
      <xdr:col>76</xdr:col>
      <xdr:colOff>22225</xdr:colOff>
      <xdr:row>30</xdr:row>
      <xdr:rowOff>14803</xdr:rowOff>
    </xdr:to>
    <xdr:cxnSp macro="">
      <xdr:nvCxnSpPr>
        <xdr:cNvPr id="148" name="直線コネクタ 147">
          <a:extLst>
            <a:ext uri="{FF2B5EF4-FFF2-40B4-BE49-F238E27FC236}">
              <a16:creationId xmlns:a16="http://schemas.microsoft.com/office/drawing/2014/main" id="{09F5C3FB-D045-4404-9B3C-D540748C4A0C}"/>
            </a:ext>
          </a:extLst>
        </xdr:cNvPr>
        <xdr:cNvCxnSpPr/>
      </xdr:nvCxnSpPr>
      <xdr:spPr>
        <a:xfrm>
          <a:off x="14084300" y="5910996"/>
          <a:ext cx="711200" cy="18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75000</xdr:rowOff>
    </xdr:from>
    <xdr:to>
      <xdr:col>68</xdr:col>
      <xdr:colOff>123825</xdr:colOff>
      <xdr:row>30</xdr:row>
      <xdr:rowOff>5150</xdr:rowOff>
    </xdr:to>
    <xdr:sp macro="" textlink="">
      <xdr:nvSpPr>
        <xdr:cNvPr id="149" name="楕円 148">
          <a:extLst>
            <a:ext uri="{FF2B5EF4-FFF2-40B4-BE49-F238E27FC236}">
              <a16:creationId xmlns:a16="http://schemas.microsoft.com/office/drawing/2014/main" id="{666EF987-1B0E-4325-9A0D-C23A2DE2E0F4}"/>
            </a:ext>
          </a:extLst>
        </xdr:cNvPr>
        <xdr:cNvSpPr/>
      </xdr:nvSpPr>
      <xdr:spPr>
        <a:xfrm>
          <a:off x="13271500" y="581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125800</xdr:rowOff>
    </xdr:from>
    <xdr:to>
      <xdr:col>72</xdr:col>
      <xdr:colOff>73025</xdr:colOff>
      <xdr:row>29</xdr:row>
      <xdr:rowOff>167421</xdr:rowOff>
    </xdr:to>
    <xdr:cxnSp macro="">
      <xdr:nvCxnSpPr>
        <xdr:cNvPr id="150" name="直線コネクタ 149">
          <a:extLst>
            <a:ext uri="{FF2B5EF4-FFF2-40B4-BE49-F238E27FC236}">
              <a16:creationId xmlns:a16="http://schemas.microsoft.com/office/drawing/2014/main" id="{EFF60951-244D-4DFA-A743-C394B2B9D101}"/>
            </a:ext>
          </a:extLst>
        </xdr:cNvPr>
        <xdr:cNvCxnSpPr/>
      </xdr:nvCxnSpPr>
      <xdr:spPr>
        <a:xfrm>
          <a:off x="13322300" y="5869375"/>
          <a:ext cx="762000" cy="41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5313</xdr:rowOff>
    </xdr:from>
    <xdr:to>
      <xdr:col>64</xdr:col>
      <xdr:colOff>123825</xdr:colOff>
      <xdr:row>29</xdr:row>
      <xdr:rowOff>106913</xdr:rowOff>
    </xdr:to>
    <xdr:sp macro="" textlink="">
      <xdr:nvSpPr>
        <xdr:cNvPr id="151" name="楕円 150">
          <a:extLst>
            <a:ext uri="{FF2B5EF4-FFF2-40B4-BE49-F238E27FC236}">
              <a16:creationId xmlns:a16="http://schemas.microsoft.com/office/drawing/2014/main" id="{95394BA3-44B3-4637-993C-7DEF9E456B49}"/>
            </a:ext>
          </a:extLst>
        </xdr:cNvPr>
        <xdr:cNvSpPr/>
      </xdr:nvSpPr>
      <xdr:spPr>
        <a:xfrm>
          <a:off x="12509500" y="5748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56113</xdr:rowOff>
    </xdr:from>
    <xdr:to>
      <xdr:col>68</xdr:col>
      <xdr:colOff>73025</xdr:colOff>
      <xdr:row>29</xdr:row>
      <xdr:rowOff>125800</xdr:rowOff>
    </xdr:to>
    <xdr:cxnSp macro="">
      <xdr:nvCxnSpPr>
        <xdr:cNvPr id="152" name="直線コネクタ 151">
          <a:extLst>
            <a:ext uri="{FF2B5EF4-FFF2-40B4-BE49-F238E27FC236}">
              <a16:creationId xmlns:a16="http://schemas.microsoft.com/office/drawing/2014/main" id="{2C37B4A8-375A-4461-94CE-A7FE88B0847D}"/>
            </a:ext>
          </a:extLst>
        </xdr:cNvPr>
        <xdr:cNvCxnSpPr/>
      </xdr:nvCxnSpPr>
      <xdr:spPr>
        <a:xfrm>
          <a:off x="12560300" y="5799688"/>
          <a:ext cx="762000" cy="69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141281</xdr:rowOff>
    </xdr:from>
    <xdr:to>
      <xdr:col>60</xdr:col>
      <xdr:colOff>123825</xdr:colOff>
      <xdr:row>31</xdr:row>
      <xdr:rowOff>71431</xdr:rowOff>
    </xdr:to>
    <xdr:sp macro="" textlink="">
      <xdr:nvSpPr>
        <xdr:cNvPr id="153" name="楕円 152">
          <a:extLst>
            <a:ext uri="{FF2B5EF4-FFF2-40B4-BE49-F238E27FC236}">
              <a16:creationId xmlns:a16="http://schemas.microsoft.com/office/drawing/2014/main" id="{52BEE996-EF03-4877-A59D-2FC2285FB23F}"/>
            </a:ext>
          </a:extLst>
        </xdr:cNvPr>
        <xdr:cNvSpPr/>
      </xdr:nvSpPr>
      <xdr:spPr>
        <a:xfrm>
          <a:off x="11747500" y="6056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56113</xdr:rowOff>
    </xdr:from>
    <xdr:to>
      <xdr:col>64</xdr:col>
      <xdr:colOff>73025</xdr:colOff>
      <xdr:row>31</xdr:row>
      <xdr:rowOff>20631</xdr:rowOff>
    </xdr:to>
    <xdr:cxnSp macro="">
      <xdr:nvCxnSpPr>
        <xdr:cNvPr id="154" name="直線コネクタ 153">
          <a:extLst>
            <a:ext uri="{FF2B5EF4-FFF2-40B4-BE49-F238E27FC236}">
              <a16:creationId xmlns:a16="http://schemas.microsoft.com/office/drawing/2014/main" id="{EDBE8DBE-BEC1-4921-A813-24ECDD7B264C}"/>
            </a:ext>
          </a:extLst>
        </xdr:cNvPr>
        <xdr:cNvCxnSpPr/>
      </xdr:nvCxnSpPr>
      <xdr:spPr>
        <a:xfrm flipV="1">
          <a:off x="11798300" y="5799688"/>
          <a:ext cx="762000" cy="307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95662</xdr:rowOff>
    </xdr:from>
    <xdr:ext cx="469744" cy="259045"/>
    <xdr:sp macro="" textlink="">
      <xdr:nvSpPr>
        <xdr:cNvPr id="155" name="n_1aveValue債務償還比率">
          <a:extLst>
            <a:ext uri="{FF2B5EF4-FFF2-40B4-BE49-F238E27FC236}">
              <a16:creationId xmlns:a16="http://schemas.microsoft.com/office/drawing/2014/main" id="{48AE861A-22AA-490D-8625-B0E7F44EA624}"/>
            </a:ext>
          </a:extLst>
        </xdr:cNvPr>
        <xdr:cNvSpPr txBox="1"/>
      </xdr:nvSpPr>
      <xdr:spPr>
        <a:xfrm>
          <a:off x="13836727" y="5324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23456</xdr:rowOff>
    </xdr:from>
    <xdr:ext cx="469744" cy="259045"/>
    <xdr:sp macro="" textlink="">
      <xdr:nvSpPr>
        <xdr:cNvPr id="156" name="n_2aveValue債務償還比率">
          <a:extLst>
            <a:ext uri="{FF2B5EF4-FFF2-40B4-BE49-F238E27FC236}">
              <a16:creationId xmlns:a16="http://schemas.microsoft.com/office/drawing/2014/main" id="{7A058282-AAEE-4D7F-84E5-56F4C7C05420}"/>
            </a:ext>
          </a:extLst>
        </xdr:cNvPr>
        <xdr:cNvSpPr txBox="1"/>
      </xdr:nvSpPr>
      <xdr:spPr>
        <a:xfrm>
          <a:off x="13087427" y="5252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145009</xdr:rowOff>
    </xdr:from>
    <xdr:ext cx="469744" cy="259045"/>
    <xdr:sp macro="" textlink="">
      <xdr:nvSpPr>
        <xdr:cNvPr id="157" name="n_3aveValue債務償還比率">
          <a:extLst>
            <a:ext uri="{FF2B5EF4-FFF2-40B4-BE49-F238E27FC236}">
              <a16:creationId xmlns:a16="http://schemas.microsoft.com/office/drawing/2014/main" id="{6756A824-6596-4D01-A69E-A0511A42C370}"/>
            </a:ext>
          </a:extLst>
        </xdr:cNvPr>
        <xdr:cNvSpPr txBox="1"/>
      </xdr:nvSpPr>
      <xdr:spPr>
        <a:xfrm>
          <a:off x="12325427" y="5202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71504</xdr:rowOff>
    </xdr:from>
    <xdr:ext cx="469744" cy="259045"/>
    <xdr:sp macro="" textlink="">
      <xdr:nvSpPr>
        <xdr:cNvPr id="158" name="n_4aveValue債務償還比率">
          <a:extLst>
            <a:ext uri="{FF2B5EF4-FFF2-40B4-BE49-F238E27FC236}">
              <a16:creationId xmlns:a16="http://schemas.microsoft.com/office/drawing/2014/main" id="{B88C9A8C-83E0-40DF-94A3-1D7627AC07AC}"/>
            </a:ext>
          </a:extLst>
        </xdr:cNvPr>
        <xdr:cNvSpPr txBox="1"/>
      </xdr:nvSpPr>
      <xdr:spPr>
        <a:xfrm>
          <a:off x="11563427" y="5472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37898</xdr:rowOff>
    </xdr:from>
    <xdr:ext cx="469744" cy="259045"/>
    <xdr:sp macro="" textlink="">
      <xdr:nvSpPr>
        <xdr:cNvPr id="159" name="n_1mainValue債務償還比率">
          <a:extLst>
            <a:ext uri="{FF2B5EF4-FFF2-40B4-BE49-F238E27FC236}">
              <a16:creationId xmlns:a16="http://schemas.microsoft.com/office/drawing/2014/main" id="{A9253661-6868-4755-A00C-AD5A414F2F17}"/>
            </a:ext>
          </a:extLst>
        </xdr:cNvPr>
        <xdr:cNvSpPr txBox="1"/>
      </xdr:nvSpPr>
      <xdr:spPr>
        <a:xfrm>
          <a:off x="13836727" y="5952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167727</xdr:rowOff>
    </xdr:from>
    <xdr:ext cx="469744" cy="259045"/>
    <xdr:sp macro="" textlink="">
      <xdr:nvSpPr>
        <xdr:cNvPr id="160" name="n_2mainValue債務償還比率">
          <a:extLst>
            <a:ext uri="{FF2B5EF4-FFF2-40B4-BE49-F238E27FC236}">
              <a16:creationId xmlns:a16="http://schemas.microsoft.com/office/drawing/2014/main" id="{6EAAAA4E-BFBB-496B-945A-56D05C479F8B}"/>
            </a:ext>
          </a:extLst>
        </xdr:cNvPr>
        <xdr:cNvSpPr txBox="1"/>
      </xdr:nvSpPr>
      <xdr:spPr>
        <a:xfrm>
          <a:off x="13087427" y="5911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98040</xdr:rowOff>
    </xdr:from>
    <xdr:ext cx="469744" cy="259045"/>
    <xdr:sp macro="" textlink="">
      <xdr:nvSpPr>
        <xdr:cNvPr id="161" name="n_3mainValue債務償還比率">
          <a:extLst>
            <a:ext uri="{FF2B5EF4-FFF2-40B4-BE49-F238E27FC236}">
              <a16:creationId xmlns:a16="http://schemas.microsoft.com/office/drawing/2014/main" id="{4A72D277-F2D7-407F-9B02-4423BDDFDF22}"/>
            </a:ext>
          </a:extLst>
        </xdr:cNvPr>
        <xdr:cNvSpPr txBox="1"/>
      </xdr:nvSpPr>
      <xdr:spPr>
        <a:xfrm>
          <a:off x="12325427" y="5841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62558</xdr:rowOff>
    </xdr:from>
    <xdr:ext cx="469744" cy="259045"/>
    <xdr:sp macro="" textlink="">
      <xdr:nvSpPr>
        <xdr:cNvPr id="162" name="n_4mainValue債務償還比率">
          <a:extLst>
            <a:ext uri="{FF2B5EF4-FFF2-40B4-BE49-F238E27FC236}">
              <a16:creationId xmlns:a16="http://schemas.microsoft.com/office/drawing/2014/main" id="{5C3C746E-4B29-437A-8A94-B11365051778}"/>
            </a:ext>
          </a:extLst>
        </xdr:cNvPr>
        <xdr:cNvSpPr txBox="1"/>
      </xdr:nvSpPr>
      <xdr:spPr>
        <a:xfrm>
          <a:off x="11563427" y="614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3CCBBCAA-F182-4E7E-9940-EAFEB287040D}"/>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3FA6D8FB-4EE2-4768-81F2-4BE59B833DA9}"/>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A500D6EA-CB0C-4A13-BE89-3238849567C3}"/>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846B0D19-0503-4F8F-8ADE-1C07FA951AA3}"/>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CCF897DE-453D-4BCA-B94D-22CEB3D20077}"/>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04F97ECE-D4FE-487E-AEBF-EABB0A1937DD}"/>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EDEF999-DA64-40DE-A1D8-8FF385D506F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ED39A18-BB39-4991-A941-B0F4B93A34F7}"/>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4DC1DEE-7030-480A-AF15-FE0346B93355}"/>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6E80232-D626-4C02-9611-8EE714BF37C7}"/>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北海道占冠村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4DE766E-137A-46C9-BAA8-759B372B2A1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63291EE-C854-4D2C-8579-C0463B442FD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DADFF2C-EB33-4AB0-ABE4-EBE5FA5ED48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A47FCE2-58B2-472B-8977-9EA057DEEDC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2381470-17AD-4915-9F1F-2C6CDC7F7CB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B7CC655-A0AB-4E58-BDA5-77074F8EE39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1,590
1,008
571.41
2,961,494
2,905,800
55,667
1,861,220
2,546,176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0A2D4C9-B917-49A0-AD73-65404F568E4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D163939-B464-40D1-9519-80F00E250D5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E0C0325-99AF-4B16-8B21-55329BC7DAE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38.3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13EC35A-EDE9-4D0C-9E2F-7D9027D8C2D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64952DB-CB80-4A23-BF12-BAA7AD27D54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D2AA2546-4D20-4954-BF1C-BA757EF1E3C7}"/>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9C0FF1F-F1AA-45C1-8D89-F00DABFEC86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BC0DD1B-9097-4486-A743-3B7076367C8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F73022A-B87B-42B5-A231-0B639C544935}"/>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B29D887-B6DD-4F45-AEC3-77BCF4FD38E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277FCE8-F3D8-431C-B8A5-884CC2EF6BF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E9F4BD0-06A8-4F60-9C86-874A0B00177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A27A54D-C101-4FBB-9B33-CC1E8664448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479FC84-1701-4B6B-9FD8-1253AF4C068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9BB6C26-1726-4D31-981F-BAAFE150560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A47ADF4-A77B-483E-98A4-47320697F9D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B2581B1-FE12-498B-B141-212F882BC7E3}"/>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CACE412-4CBD-4499-BF7B-67A250F90CC6}"/>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A08F084-E946-402F-9DEF-D50A86261EAD}"/>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CE4BFED-FC4A-4465-A5BF-1DFDCB3360C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CC35F31-B8E2-44AC-B9F6-B2E9AAC9B92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280CAED-9831-4456-A928-61589CD66BF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33CE386-61DE-4412-B529-8E604525F6FF}"/>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5558863-DF20-4245-B49A-30D6C61484B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8E289D5-5E0A-4B9C-B336-5B3FE26B55B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B4989D9-129B-4F1D-8B09-D33377AE4C7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CBC0B09-E45D-45A8-92F7-1F5B594B442C}"/>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383CF3E-7067-4F54-94E1-E23F01FBA77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E4E690F-2465-496A-BBF5-E332FEC1111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ECDB8D7-56C9-4F9F-9B0E-5AD4C4E2AE23}"/>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1351725-F806-4597-BD49-2EDA057CDF0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2DD2BB0-9EB0-4386-A2C2-8639B886323C}"/>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DB1E5550-DACD-4D6D-A76B-0B6A0C333FC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9B27EDAD-F82B-48B5-976E-11DA8A7D5CF1}"/>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A00F75ED-57FC-447A-AAEF-6DFF1D94DCE9}"/>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CFB52B9-CD18-43E5-9802-C6EF727BF27C}"/>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6E40D50F-7B76-43C8-8F5C-D307D362F0C6}"/>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9E78278C-869D-4B7F-84A3-A2740DE53BF2}"/>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5540AA2E-ACDF-4DAF-AD6B-509C23F60D5C}"/>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421C0EAC-F051-4D9F-886B-0EC0D5DDDFB6}"/>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97BDEFC4-AA45-4763-8D9B-A70D5A11F3D6}"/>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60BD55CE-DDCC-4912-ABCE-EB0C50FBC496}"/>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35F17456-E065-4848-8AA5-B6A96EAEE966}"/>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C56218EB-1588-45AD-A280-EA1111B8434B}"/>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AB834A49-85E6-4063-BB36-1F4C8E84AC91}"/>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32385</xdr:rowOff>
    </xdr:from>
    <xdr:to>
      <xdr:col>24</xdr:col>
      <xdr:colOff>62865</xdr:colOff>
      <xdr:row>41</xdr:row>
      <xdr:rowOff>148590</xdr:rowOff>
    </xdr:to>
    <xdr:cxnSp macro="">
      <xdr:nvCxnSpPr>
        <xdr:cNvPr id="57" name="直線コネクタ 56">
          <a:extLst>
            <a:ext uri="{FF2B5EF4-FFF2-40B4-BE49-F238E27FC236}">
              <a16:creationId xmlns:a16="http://schemas.microsoft.com/office/drawing/2014/main" id="{21162FEE-6C2E-43B1-BC3F-200AAD171D4D}"/>
            </a:ext>
          </a:extLst>
        </xdr:cNvPr>
        <xdr:cNvCxnSpPr/>
      </xdr:nvCxnSpPr>
      <xdr:spPr>
        <a:xfrm flipV="1">
          <a:off x="4634865" y="5690235"/>
          <a:ext cx="0" cy="1487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152417</xdr:rowOff>
    </xdr:from>
    <xdr:ext cx="405111" cy="259045"/>
    <xdr:sp macro="" textlink="">
      <xdr:nvSpPr>
        <xdr:cNvPr id="58" name="【道路】&#10;有形固定資産減価償却率最小値テキスト">
          <a:extLst>
            <a:ext uri="{FF2B5EF4-FFF2-40B4-BE49-F238E27FC236}">
              <a16:creationId xmlns:a16="http://schemas.microsoft.com/office/drawing/2014/main" id="{76BFC958-5A30-4B8C-9063-433926BF898D}"/>
            </a:ext>
          </a:extLst>
        </xdr:cNvPr>
        <xdr:cNvSpPr txBox="1"/>
      </xdr:nvSpPr>
      <xdr:spPr>
        <a:xfrm>
          <a:off x="4673600" y="718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148590</xdr:rowOff>
    </xdr:from>
    <xdr:to>
      <xdr:col>24</xdr:col>
      <xdr:colOff>152400</xdr:colOff>
      <xdr:row>41</xdr:row>
      <xdr:rowOff>148590</xdr:rowOff>
    </xdr:to>
    <xdr:cxnSp macro="">
      <xdr:nvCxnSpPr>
        <xdr:cNvPr id="59" name="直線コネクタ 58">
          <a:extLst>
            <a:ext uri="{FF2B5EF4-FFF2-40B4-BE49-F238E27FC236}">
              <a16:creationId xmlns:a16="http://schemas.microsoft.com/office/drawing/2014/main" id="{AD015D4F-D8C1-455B-88CB-4B3E2FC67096}"/>
            </a:ext>
          </a:extLst>
        </xdr:cNvPr>
        <xdr:cNvCxnSpPr/>
      </xdr:nvCxnSpPr>
      <xdr:spPr>
        <a:xfrm>
          <a:off x="4546600" y="7178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150512</xdr:rowOff>
    </xdr:from>
    <xdr:ext cx="405111" cy="259045"/>
    <xdr:sp macro="" textlink="">
      <xdr:nvSpPr>
        <xdr:cNvPr id="60" name="【道路】&#10;有形固定資産減価償却率最大値テキスト">
          <a:extLst>
            <a:ext uri="{FF2B5EF4-FFF2-40B4-BE49-F238E27FC236}">
              <a16:creationId xmlns:a16="http://schemas.microsoft.com/office/drawing/2014/main" id="{533B6DCB-C7E7-4C32-9605-C15083F8DBB4}"/>
            </a:ext>
          </a:extLst>
        </xdr:cNvPr>
        <xdr:cNvSpPr txBox="1"/>
      </xdr:nvSpPr>
      <xdr:spPr>
        <a:xfrm>
          <a:off x="4673600" y="5465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32385</xdr:rowOff>
    </xdr:from>
    <xdr:to>
      <xdr:col>24</xdr:col>
      <xdr:colOff>152400</xdr:colOff>
      <xdr:row>33</xdr:row>
      <xdr:rowOff>32385</xdr:rowOff>
    </xdr:to>
    <xdr:cxnSp macro="">
      <xdr:nvCxnSpPr>
        <xdr:cNvPr id="61" name="直線コネクタ 60">
          <a:extLst>
            <a:ext uri="{FF2B5EF4-FFF2-40B4-BE49-F238E27FC236}">
              <a16:creationId xmlns:a16="http://schemas.microsoft.com/office/drawing/2014/main" id="{BB435FAD-245A-4064-A65A-72E23A71882A}"/>
            </a:ext>
          </a:extLst>
        </xdr:cNvPr>
        <xdr:cNvCxnSpPr/>
      </xdr:nvCxnSpPr>
      <xdr:spPr>
        <a:xfrm>
          <a:off x="4546600" y="5690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45737</xdr:rowOff>
    </xdr:from>
    <xdr:ext cx="405111" cy="259045"/>
    <xdr:sp macro="" textlink="">
      <xdr:nvSpPr>
        <xdr:cNvPr id="62" name="【道路】&#10;有形固定資産減価償却率平均値テキスト">
          <a:extLst>
            <a:ext uri="{FF2B5EF4-FFF2-40B4-BE49-F238E27FC236}">
              <a16:creationId xmlns:a16="http://schemas.microsoft.com/office/drawing/2014/main" id="{B4920F4D-406E-4B75-874D-66F301226747}"/>
            </a:ext>
          </a:extLst>
        </xdr:cNvPr>
        <xdr:cNvSpPr txBox="1"/>
      </xdr:nvSpPr>
      <xdr:spPr>
        <a:xfrm>
          <a:off x="4673600" y="65608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67310</xdr:rowOff>
    </xdr:from>
    <xdr:to>
      <xdr:col>24</xdr:col>
      <xdr:colOff>114300</xdr:colOff>
      <xdr:row>38</xdr:row>
      <xdr:rowOff>168910</xdr:rowOff>
    </xdr:to>
    <xdr:sp macro="" textlink="">
      <xdr:nvSpPr>
        <xdr:cNvPr id="63" name="フローチャート: 判断 62">
          <a:extLst>
            <a:ext uri="{FF2B5EF4-FFF2-40B4-BE49-F238E27FC236}">
              <a16:creationId xmlns:a16="http://schemas.microsoft.com/office/drawing/2014/main" id="{90D51B19-B13C-42F4-A0F6-8F795D1ABC6A}"/>
            </a:ext>
          </a:extLst>
        </xdr:cNvPr>
        <xdr:cNvSpPr/>
      </xdr:nvSpPr>
      <xdr:spPr>
        <a:xfrm>
          <a:off x="4584700" y="658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44450</xdr:rowOff>
    </xdr:from>
    <xdr:to>
      <xdr:col>20</xdr:col>
      <xdr:colOff>38100</xdr:colOff>
      <xdr:row>38</xdr:row>
      <xdr:rowOff>146050</xdr:rowOff>
    </xdr:to>
    <xdr:sp macro="" textlink="">
      <xdr:nvSpPr>
        <xdr:cNvPr id="64" name="フローチャート: 判断 63">
          <a:extLst>
            <a:ext uri="{FF2B5EF4-FFF2-40B4-BE49-F238E27FC236}">
              <a16:creationId xmlns:a16="http://schemas.microsoft.com/office/drawing/2014/main" id="{F43B3375-137E-4C44-8E1C-85EF732B4F59}"/>
            </a:ext>
          </a:extLst>
        </xdr:cNvPr>
        <xdr:cNvSpPr/>
      </xdr:nvSpPr>
      <xdr:spPr>
        <a:xfrm>
          <a:off x="37465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36830</xdr:rowOff>
    </xdr:from>
    <xdr:to>
      <xdr:col>15</xdr:col>
      <xdr:colOff>101600</xdr:colOff>
      <xdr:row>38</xdr:row>
      <xdr:rowOff>138430</xdr:rowOff>
    </xdr:to>
    <xdr:sp macro="" textlink="">
      <xdr:nvSpPr>
        <xdr:cNvPr id="65" name="フローチャート: 判断 64">
          <a:extLst>
            <a:ext uri="{FF2B5EF4-FFF2-40B4-BE49-F238E27FC236}">
              <a16:creationId xmlns:a16="http://schemas.microsoft.com/office/drawing/2014/main" id="{20B5C6E7-4EC4-4F34-8573-71962BACA2A6}"/>
            </a:ext>
          </a:extLst>
        </xdr:cNvPr>
        <xdr:cNvSpPr/>
      </xdr:nvSpPr>
      <xdr:spPr>
        <a:xfrm>
          <a:off x="2857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13970</xdr:rowOff>
    </xdr:from>
    <xdr:to>
      <xdr:col>10</xdr:col>
      <xdr:colOff>165100</xdr:colOff>
      <xdr:row>38</xdr:row>
      <xdr:rowOff>115570</xdr:rowOff>
    </xdr:to>
    <xdr:sp macro="" textlink="">
      <xdr:nvSpPr>
        <xdr:cNvPr id="66" name="フローチャート: 判断 65">
          <a:extLst>
            <a:ext uri="{FF2B5EF4-FFF2-40B4-BE49-F238E27FC236}">
              <a16:creationId xmlns:a16="http://schemas.microsoft.com/office/drawing/2014/main" id="{D5FA91CD-3683-4122-8B98-F7C4DE697F59}"/>
            </a:ext>
          </a:extLst>
        </xdr:cNvPr>
        <xdr:cNvSpPr/>
      </xdr:nvSpPr>
      <xdr:spPr>
        <a:xfrm>
          <a:off x="1968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27305</xdr:rowOff>
    </xdr:from>
    <xdr:to>
      <xdr:col>6</xdr:col>
      <xdr:colOff>38100</xdr:colOff>
      <xdr:row>38</xdr:row>
      <xdr:rowOff>128905</xdr:rowOff>
    </xdr:to>
    <xdr:sp macro="" textlink="">
      <xdr:nvSpPr>
        <xdr:cNvPr id="67" name="フローチャート: 判断 66">
          <a:extLst>
            <a:ext uri="{FF2B5EF4-FFF2-40B4-BE49-F238E27FC236}">
              <a16:creationId xmlns:a16="http://schemas.microsoft.com/office/drawing/2014/main" id="{EE3ED4FE-8DB5-45F0-95BD-6CE544ACB89C}"/>
            </a:ext>
          </a:extLst>
        </xdr:cNvPr>
        <xdr:cNvSpPr/>
      </xdr:nvSpPr>
      <xdr:spPr>
        <a:xfrm>
          <a:off x="1079500" y="654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5F8CA9E-86CA-4177-8D77-D62206F5B093}"/>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1A092FE-B9A7-490B-9469-57A5793CE002}"/>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EAB3627-7ADA-4031-882B-F6F9F556118D}"/>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1AB8A32-98E2-43E1-B61F-D3DC23E5D8C7}"/>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E137880-5362-4874-8937-990EF92BBED1}"/>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156845</xdr:rowOff>
    </xdr:from>
    <xdr:to>
      <xdr:col>24</xdr:col>
      <xdr:colOff>114300</xdr:colOff>
      <xdr:row>37</xdr:row>
      <xdr:rowOff>86995</xdr:rowOff>
    </xdr:to>
    <xdr:sp macro="" textlink="">
      <xdr:nvSpPr>
        <xdr:cNvPr id="73" name="楕円 72">
          <a:extLst>
            <a:ext uri="{FF2B5EF4-FFF2-40B4-BE49-F238E27FC236}">
              <a16:creationId xmlns:a16="http://schemas.microsoft.com/office/drawing/2014/main" id="{BF8AD2C0-C8A1-4321-B224-621980392AAA}"/>
            </a:ext>
          </a:extLst>
        </xdr:cNvPr>
        <xdr:cNvSpPr/>
      </xdr:nvSpPr>
      <xdr:spPr>
        <a:xfrm>
          <a:off x="4584700" y="632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8272</xdr:rowOff>
    </xdr:from>
    <xdr:ext cx="405111" cy="259045"/>
    <xdr:sp macro="" textlink="">
      <xdr:nvSpPr>
        <xdr:cNvPr id="74" name="【道路】&#10;有形固定資産減価償却率該当値テキスト">
          <a:extLst>
            <a:ext uri="{FF2B5EF4-FFF2-40B4-BE49-F238E27FC236}">
              <a16:creationId xmlns:a16="http://schemas.microsoft.com/office/drawing/2014/main" id="{D6D51A3F-572F-4BB0-8F88-6C86FF699BEA}"/>
            </a:ext>
          </a:extLst>
        </xdr:cNvPr>
        <xdr:cNvSpPr txBox="1"/>
      </xdr:nvSpPr>
      <xdr:spPr>
        <a:xfrm>
          <a:off x="4673600" y="618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118745</xdr:rowOff>
    </xdr:from>
    <xdr:to>
      <xdr:col>20</xdr:col>
      <xdr:colOff>38100</xdr:colOff>
      <xdr:row>37</xdr:row>
      <xdr:rowOff>48895</xdr:rowOff>
    </xdr:to>
    <xdr:sp macro="" textlink="">
      <xdr:nvSpPr>
        <xdr:cNvPr id="75" name="楕円 74">
          <a:extLst>
            <a:ext uri="{FF2B5EF4-FFF2-40B4-BE49-F238E27FC236}">
              <a16:creationId xmlns:a16="http://schemas.microsoft.com/office/drawing/2014/main" id="{0A139908-E63B-481A-93DD-F685EBE38DE9}"/>
            </a:ext>
          </a:extLst>
        </xdr:cNvPr>
        <xdr:cNvSpPr/>
      </xdr:nvSpPr>
      <xdr:spPr>
        <a:xfrm>
          <a:off x="3746500" y="629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169545</xdr:rowOff>
    </xdr:from>
    <xdr:to>
      <xdr:col>24</xdr:col>
      <xdr:colOff>63500</xdr:colOff>
      <xdr:row>37</xdr:row>
      <xdr:rowOff>36195</xdr:rowOff>
    </xdr:to>
    <xdr:cxnSp macro="">
      <xdr:nvCxnSpPr>
        <xdr:cNvPr id="76" name="直線コネクタ 75">
          <a:extLst>
            <a:ext uri="{FF2B5EF4-FFF2-40B4-BE49-F238E27FC236}">
              <a16:creationId xmlns:a16="http://schemas.microsoft.com/office/drawing/2014/main" id="{AAF45655-7822-40CF-BAC9-CF4D0674EC54}"/>
            </a:ext>
          </a:extLst>
        </xdr:cNvPr>
        <xdr:cNvCxnSpPr/>
      </xdr:nvCxnSpPr>
      <xdr:spPr>
        <a:xfrm>
          <a:off x="3797300" y="634174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80645</xdr:rowOff>
    </xdr:from>
    <xdr:to>
      <xdr:col>15</xdr:col>
      <xdr:colOff>101600</xdr:colOff>
      <xdr:row>37</xdr:row>
      <xdr:rowOff>10795</xdr:rowOff>
    </xdr:to>
    <xdr:sp macro="" textlink="">
      <xdr:nvSpPr>
        <xdr:cNvPr id="77" name="楕円 76">
          <a:extLst>
            <a:ext uri="{FF2B5EF4-FFF2-40B4-BE49-F238E27FC236}">
              <a16:creationId xmlns:a16="http://schemas.microsoft.com/office/drawing/2014/main" id="{F70099A7-9B74-4042-A124-8588D3AE7BAF}"/>
            </a:ext>
          </a:extLst>
        </xdr:cNvPr>
        <xdr:cNvSpPr/>
      </xdr:nvSpPr>
      <xdr:spPr>
        <a:xfrm>
          <a:off x="2857500" y="6252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131445</xdr:rowOff>
    </xdr:from>
    <xdr:to>
      <xdr:col>19</xdr:col>
      <xdr:colOff>177800</xdr:colOff>
      <xdr:row>36</xdr:row>
      <xdr:rowOff>169545</xdr:rowOff>
    </xdr:to>
    <xdr:cxnSp macro="">
      <xdr:nvCxnSpPr>
        <xdr:cNvPr id="78" name="直線コネクタ 77">
          <a:extLst>
            <a:ext uri="{FF2B5EF4-FFF2-40B4-BE49-F238E27FC236}">
              <a16:creationId xmlns:a16="http://schemas.microsoft.com/office/drawing/2014/main" id="{453DB169-2544-49B6-B6E5-F0C10C765423}"/>
            </a:ext>
          </a:extLst>
        </xdr:cNvPr>
        <xdr:cNvCxnSpPr/>
      </xdr:nvCxnSpPr>
      <xdr:spPr>
        <a:xfrm>
          <a:off x="2908300" y="630364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42545</xdr:rowOff>
    </xdr:from>
    <xdr:to>
      <xdr:col>10</xdr:col>
      <xdr:colOff>165100</xdr:colOff>
      <xdr:row>36</xdr:row>
      <xdr:rowOff>144145</xdr:rowOff>
    </xdr:to>
    <xdr:sp macro="" textlink="">
      <xdr:nvSpPr>
        <xdr:cNvPr id="79" name="楕円 78">
          <a:extLst>
            <a:ext uri="{FF2B5EF4-FFF2-40B4-BE49-F238E27FC236}">
              <a16:creationId xmlns:a16="http://schemas.microsoft.com/office/drawing/2014/main" id="{AE6CB8F6-4580-46D2-AED9-943407D9D2F8}"/>
            </a:ext>
          </a:extLst>
        </xdr:cNvPr>
        <xdr:cNvSpPr/>
      </xdr:nvSpPr>
      <xdr:spPr>
        <a:xfrm>
          <a:off x="1968500" y="621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93345</xdr:rowOff>
    </xdr:from>
    <xdr:to>
      <xdr:col>15</xdr:col>
      <xdr:colOff>50800</xdr:colOff>
      <xdr:row>36</xdr:row>
      <xdr:rowOff>131445</xdr:rowOff>
    </xdr:to>
    <xdr:cxnSp macro="">
      <xdr:nvCxnSpPr>
        <xdr:cNvPr id="80" name="直線コネクタ 79">
          <a:extLst>
            <a:ext uri="{FF2B5EF4-FFF2-40B4-BE49-F238E27FC236}">
              <a16:creationId xmlns:a16="http://schemas.microsoft.com/office/drawing/2014/main" id="{00775250-BD23-4103-BA02-AEC50DE38A67}"/>
            </a:ext>
          </a:extLst>
        </xdr:cNvPr>
        <xdr:cNvCxnSpPr/>
      </xdr:nvCxnSpPr>
      <xdr:spPr>
        <a:xfrm>
          <a:off x="2019300" y="626554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4445</xdr:rowOff>
    </xdr:from>
    <xdr:to>
      <xdr:col>6</xdr:col>
      <xdr:colOff>38100</xdr:colOff>
      <xdr:row>36</xdr:row>
      <xdr:rowOff>106045</xdr:rowOff>
    </xdr:to>
    <xdr:sp macro="" textlink="">
      <xdr:nvSpPr>
        <xdr:cNvPr id="81" name="楕円 80">
          <a:extLst>
            <a:ext uri="{FF2B5EF4-FFF2-40B4-BE49-F238E27FC236}">
              <a16:creationId xmlns:a16="http://schemas.microsoft.com/office/drawing/2014/main" id="{93D609E7-91C4-4716-BA5A-2D65A7042CCE}"/>
            </a:ext>
          </a:extLst>
        </xdr:cNvPr>
        <xdr:cNvSpPr/>
      </xdr:nvSpPr>
      <xdr:spPr>
        <a:xfrm>
          <a:off x="1079500" y="617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55245</xdr:rowOff>
    </xdr:from>
    <xdr:to>
      <xdr:col>10</xdr:col>
      <xdr:colOff>114300</xdr:colOff>
      <xdr:row>36</xdr:row>
      <xdr:rowOff>93345</xdr:rowOff>
    </xdr:to>
    <xdr:cxnSp macro="">
      <xdr:nvCxnSpPr>
        <xdr:cNvPr id="82" name="直線コネクタ 81">
          <a:extLst>
            <a:ext uri="{FF2B5EF4-FFF2-40B4-BE49-F238E27FC236}">
              <a16:creationId xmlns:a16="http://schemas.microsoft.com/office/drawing/2014/main" id="{A1F37980-16CB-4443-A201-6214BEFC2DA8}"/>
            </a:ext>
          </a:extLst>
        </xdr:cNvPr>
        <xdr:cNvCxnSpPr/>
      </xdr:nvCxnSpPr>
      <xdr:spPr>
        <a:xfrm>
          <a:off x="1130300" y="622744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137177</xdr:rowOff>
    </xdr:from>
    <xdr:ext cx="405111" cy="259045"/>
    <xdr:sp macro="" textlink="">
      <xdr:nvSpPr>
        <xdr:cNvPr id="83" name="n_1aveValue【道路】&#10;有形固定資産減価償却率">
          <a:extLst>
            <a:ext uri="{FF2B5EF4-FFF2-40B4-BE49-F238E27FC236}">
              <a16:creationId xmlns:a16="http://schemas.microsoft.com/office/drawing/2014/main" id="{6BE42E95-2FA3-4895-AAB3-8EAC2D624557}"/>
            </a:ext>
          </a:extLst>
        </xdr:cNvPr>
        <xdr:cNvSpPr txBox="1"/>
      </xdr:nvSpPr>
      <xdr:spPr>
        <a:xfrm>
          <a:off x="3582044" y="665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129557</xdr:rowOff>
    </xdr:from>
    <xdr:ext cx="405111" cy="259045"/>
    <xdr:sp macro="" textlink="">
      <xdr:nvSpPr>
        <xdr:cNvPr id="84" name="n_2aveValue【道路】&#10;有形固定資産減価償却率">
          <a:extLst>
            <a:ext uri="{FF2B5EF4-FFF2-40B4-BE49-F238E27FC236}">
              <a16:creationId xmlns:a16="http://schemas.microsoft.com/office/drawing/2014/main" id="{ECB9E911-63F0-48B2-9B56-7A57533FC43E}"/>
            </a:ext>
          </a:extLst>
        </xdr:cNvPr>
        <xdr:cNvSpPr txBox="1"/>
      </xdr:nvSpPr>
      <xdr:spPr>
        <a:xfrm>
          <a:off x="270574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106697</xdr:rowOff>
    </xdr:from>
    <xdr:ext cx="405111" cy="259045"/>
    <xdr:sp macro="" textlink="">
      <xdr:nvSpPr>
        <xdr:cNvPr id="85" name="n_3aveValue【道路】&#10;有形固定資産減価償却率">
          <a:extLst>
            <a:ext uri="{FF2B5EF4-FFF2-40B4-BE49-F238E27FC236}">
              <a16:creationId xmlns:a16="http://schemas.microsoft.com/office/drawing/2014/main" id="{2835CD49-A699-482B-9F98-2690AAE5BBD5}"/>
            </a:ext>
          </a:extLst>
        </xdr:cNvPr>
        <xdr:cNvSpPr txBox="1"/>
      </xdr:nvSpPr>
      <xdr:spPr>
        <a:xfrm>
          <a:off x="1816744" y="662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120032</xdr:rowOff>
    </xdr:from>
    <xdr:ext cx="405111" cy="259045"/>
    <xdr:sp macro="" textlink="">
      <xdr:nvSpPr>
        <xdr:cNvPr id="86" name="n_4aveValue【道路】&#10;有形固定資産減価償却率">
          <a:extLst>
            <a:ext uri="{FF2B5EF4-FFF2-40B4-BE49-F238E27FC236}">
              <a16:creationId xmlns:a16="http://schemas.microsoft.com/office/drawing/2014/main" id="{6A9AAD7C-DAA8-4974-B4E0-E39F47A61EC2}"/>
            </a:ext>
          </a:extLst>
        </xdr:cNvPr>
        <xdr:cNvSpPr txBox="1"/>
      </xdr:nvSpPr>
      <xdr:spPr>
        <a:xfrm>
          <a:off x="927744" y="663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65422</xdr:rowOff>
    </xdr:from>
    <xdr:ext cx="405111" cy="259045"/>
    <xdr:sp macro="" textlink="">
      <xdr:nvSpPr>
        <xdr:cNvPr id="87" name="n_1mainValue【道路】&#10;有形固定資産減価償却率">
          <a:extLst>
            <a:ext uri="{FF2B5EF4-FFF2-40B4-BE49-F238E27FC236}">
              <a16:creationId xmlns:a16="http://schemas.microsoft.com/office/drawing/2014/main" id="{DA5859B2-540E-4421-BF8F-D178FE402697}"/>
            </a:ext>
          </a:extLst>
        </xdr:cNvPr>
        <xdr:cNvSpPr txBox="1"/>
      </xdr:nvSpPr>
      <xdr:spPr>
        <a:xfrm>
          <a:off x="3582044" y="606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27322</xdr:rowOff>
    </xdr:from>
    <xdr:ext cx="405111" cy="259045"/>
    <xdr:sp macro="" textlink="">
      <xdr:nvSpPr>
        <xdr:cNvPr id="88" name="n_2mainValue【道路】&#10;有形固定資産減価償却率">
          <a:extLst>
            <a:ext uri="{FF2B5EF4-FFF2-40B4-BE49-F238E27FC236}">
              <a16:creationId xmlns:a16="http://schemas.microsoft.com/office/drawing/2014/main" id="{21CB0315-86BC-4583-8658-C325A4BC4DCD}"/>
            </a:ext>
          </a:extLst>
        </xdr:cNvPr>
        <xdr:cNvSpPr txBox="1"/>
      </xdr:nvSpPr>
      <xdr:spPr>
        <a:xfrm>
          <a:off x="2705744" y="602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160672</xdr:rowOff>
    </xdr:from>
    <xdr:ext cx="405111" cy="259045"/>
    <xdr:sp macro="" textlink="">
      <xdr:nvSpPr>
        <xdr:cNvPr id="89" name="n_3mainValue【道路】&#10;有形固定資産減価償却率">
          <a:extLst>
            <a:ext uri="{FF2B5EF4-FFF2-40B4-BE49-F238E27FC236}">
              <a16:creationId xmlns:a16="http://schemas.microsoft.com/office/drawing/2014/main" id="{E24DFAF8-02DC-463F-918F-ECDE74647555}"/>
            </a:ext>
          </a:extLst>
        </xdr:cNvPr>
        <xdr:cNvSpPr txBox="1"/>
      </xdr:nvSpPr>
      <xdr:spPr>
        <a:xfrm>
          <a:off x="1816744" y="598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122572</xdr:rowOff>
    </xdr:from>
    <xdr:ext cx="405111" cy="259045"/>
    <xdr:sp macro="" textlink="">
      <xdr:nvSpPr>
        <xdr:cNvPr id="90" name="n_4mainValue【道路】&#10;有形固定資産減価償却率">
          <a:extLst>
            <a:ext uri="{FF2B5EF4-FFF2-40B4-BE49-F238E27FC236}">
              <a16:creationId xmlns:a16="http://schemas.microsoft.com/office/drawing/2014/main" id="{7976D6D9-9038-4F8D-9DEC-C494603C2640}"/>
            </a:ext>
          </a:extLst>
        </xdr:cNvPr>
        <xdr:cNvSpPr txBox="1"/>
      </xdr:nvSpPr>
      <xdr:spPr>
        <a:xfrm>
          <a:off x="927744" y="595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9C7486DB-17FE-453F-AEDA-D491F5E9C7F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4AC42B46-342C-42D4-9D85-25F3141D3659}"/>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49048B35-C576-4422-8656-E2EFA499EB22}"/>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5AEA5742-69F3-4CD7-8300-1E749FB4BBB8}"/>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933A6F48-DA82-4B2B-A1D6-C0F16965FB8E}"/>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F06D2D9F-08B1-4CD5-A11E-57DA36276F2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D98FCF9C-6902-43F6-8BDD-9E9C105A8606}"/>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99977C98-CDF5-4331-82FC-B203861473E3}"/>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98BC8C08-BCC5-4A21-B01C-E5C5F101A016}"/>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CB78E8B4-E012-4A18-AAD5-BE40F063BC1F}"/>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552993C4-485E-41C9-8AE4-EF7D54E20FC8}"/>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F613D08C-79F8-4F41-894B-30FCDF023CE1}"/>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A7FAD2E7-1FDA-4053-BACD-7B1B792A460A}"/>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4" name="テキスト ボックス 103">
          <a:extLst>
            <a:ext uri="{FF2B5EF4-FFF2-40B4-BE49-F238E27FC236}">
              <a16:creationId xmlns:a16="http://schemas.microsoft.com/office/drawing/2014/main" id="{F4AF3E8E-59EB-445B-88CB-1C0A8D3E12C9}"/>
            </a:ext>
          </a:extLst>
        </xdr:cNvPr>
        <xdr:cNvSpPr txBox="1"/>
      </xdr:nvSpPr>
      <xdr:spPr>
        <a:xfrm>
          <a:off x="6008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4A62064B-32BB-4CAB-BF55-83DDF56EFE6A}"/>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6" name="テキスト ボックス 105">
          <a:extLst>
            <a:ext uri="{FF2B5EF4-FFF2-40B4-BE49-F238E27FC236}">
              <a16:creationId xmlns:a16="http://schemas.microsoft.com/office/drawing/2014/main" id="{E405244E-F842-4522-9420-EE31925EF56A}"/>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9B815499-5148-454E-800C-33FD1F2551E5}"/>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8" name="テキスト ボックス 107">
          <a:extLst>
            <a:ext uri="{FF2B5EF4-FFF2-40B4-BE49-F238E27FC236}">
              <a16:creationId xmlns:a16="http://schemas.microsoft.com/office/drawing/2014/main" id="{92525140-9914-4890-9F25-1EB1EE4F092C}"/>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892E4C35-30EC-4189-AC94-241E43A2DCC1}"/>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313DE60F-6B7F-4585-84AB-49A1A73474F8}"/>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BB9E6372-F652-45B1-881D-F0DF9B124277}"/>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113805</xdr:rowOff>
    </xdr:from>
    <xdr:to>
      <xdr:col>54</xdr:col>
      <xdr:colOff>189865</xdr:colOff>
      <xdr:row>41</xdr:row>
      <xdr:rowOff>119725</xdr:rowOff>
    </xdr:to>
    <xdr:cxnSp macro="">
      <xdr:nvCxnSpPr>
        <xdr:cNvPr id="112" name="直線コネクタ 111">
          <a:extLst>
            <a:ext uri="{FF2B5EF4-FFF2-40B4-BE49-F238E27FC236}">
              <a16:creationId xmlns:a16="http://schemas.microsoft.com/office/drawing/2014/main" id="{7B953BCF-49A7-45D0-9ACE-AC7CB136BE1C}"/>
            </a:ext>
          </a:extLst>
        </xdr:cNvPr>
        <xdr:cNvCxnSpPr/>
      </xdr:nvCxnSpPr>
      <xdr:spPr>
        <a:xfrm flipV="1">
          <a:off x="10476865" y="5771655"/>
          <a:ext cx="0" cy="1377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123552</xdr:rowOff>
    </xdr:from>
    <xdr:ext cx="469744" cy="259045"/>
    <xdr:sp macro="" textlink="">
      <xdr:nvSpPr>
        <xdr:cNvPr id="113" name="【道路】&#10;一人当たり延長最小値テキスト">
          <a:extLst>
            <a:ext uri="{FF2B5EF4-FFF2-40B4-BE49-F238E27FC236}">
              <a16:creationId xmlns:a16="http://schemas.microsoft.com/office/drawing/2014/main" id="{096C3CDF-6F5E-44ED-BB57-61DDDF3C7F21}"/>
            </a:ext>
          </a:extLst>
        </xdr:cNvPr>
        <xdr:cNvSpPr txBox="1"/>
      </xdr:nvSpPr>
      <xdr:spPr>
        <a:xfrm>
          <a:off x="10515600" y="7153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119725</xdr:rowOff>
    </xdr:from>
    <xdr:to>
      <xdr:col>55</xdr:col>
      <xdr:colOff>88900</xdr:colOff>
      <xdr:row>41</xdr:row>
      <xdr:rowOff>119725</xdr:rowOff>
    </xdr:to>
    <xdr:cxnSp macro="">
      <xdr:nvCxnSpPr>
        <xdr:cNvPr id="114" name="直線コネクタ 113">
          <a:extLst>
            <a:ext uri="{FF2B5EF4-FFF2-40B4-BE49-F238E27FC236}">
              <a16:creationId xmlns:a16="http://schemas.microsoft.com/office/drawing/2014/main" id="{E2589559-D102-4D4B-860D-529511B1FB12}"/>
            </a:ext>
          </a:extLst>
        </xdr:cNvPr>
        <xdr:cNvCxnSpPr/>
      </xdr:nvCxnSpPr>
      <xdr:spPr>
        <a:xfrm>
          <a:off x="10388600" y="7149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60482</xdr:rowOff>
    </xdr:from>
    <xdr:ext cx="599010" cy="259045"/>
    <xdr:sp macro="" textlink="">
      <xdr:nvSpPr>
        <xdr:cNvPr id="115" name="【道路】&#10;一人当たり延長最大値テキスト">
          <a:extLst>
            <a:ext uri="{FF2B5EF4-FFF2-40B4-BE49-F238E27FC236}">
              <a16:creationId xmlns:a16="http://schemas.microsoft.com/office/drawing/2014/main" id="{3027DCBC-7846-4F8B-8485-4DEA9061D622}"/>
            </a:ext>
          </a:extLst>
        </xdr:cNvPr>
        <xdr:cNvSpPr txBox="1"/>
      </xdr:nvSpPr>
      <xdr:spPr>
        <a:xfrm>
          <a:off x="10515600" y="5546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113805</xdr:rowOff>
    </xdr:from>
    <xdr:to>
      <xdr:col>55</xdr:col>
      <xdr:colOff>88900</xdr:colOff>
      <xdr:row>33</xdr:row>
      <xdr:rowOff>113805</xdr:rowOff>
    </xdr:to>
    <xdr:cxnSp macro="">
      <xdr:nvCxnSpPr>
        <xdr:cNvPr id="116" name="直線コネクタ 115">
          <a:extLst>
            <a:ext uri="{FF2B5EF4-FFF2-40B4-BE49-F238E27FC236}">
              <a16:creationId xmlns:a16="http://schemas.microsoft.com/office/drawing/2014/main" id="{E55ACB9C-38D8-4A73-ABC8-0FEEEB94C6BD}"/>
            </a:ext>
          </a:extLst>
        </xdr:cNvPr>
        <xdr:cNvCxnSpPr/>
      </xdr:nvCxnSpPr>
      <xdr:spPr>
        <a:xfrm>
          <a:off x="10388600" y="5771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80225</xdr:rowOff>
    </xdr:from>
    <xdr:ext cx="534377" cy="259045"/>
    <xdr:sp macro="" textlink="">
      <xdr:nvSpPr>
        <xdr:cNvPr id="117" name="【道路】&#10;一人当たり延長平均値テキスト">
          <a:extLst>
            <a:ext uri="{FF2B5EF4-FFF2-40B4-BE49-F238E27FC236}">
              <a16:creationId xmlns:a16="http://schemas.microsoft.com/office/drawing/2014/main" id="{1DED0F13-5560-4C19-9FD1-3272E65E84C3}"/>
            </a:ext>
          </a:extLst>
        </xdr:cNvPr>
        <xdr:cNvSpPr txBox="1"/>
      </xdr:nvSpPr>
      <xdr:spPr>
        <a:xfrm>
          <a:off x="10515600" y="6938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101798</xdr:rowOff>
    </xdr:from>
    <xdr:to>
      <xdr:col>55</xdr:col>
      <xdr:colOff>50800</xdr:colOff>
      <xdr:row>41</xdr:row>
      <xdr:rowOff>31948</xdr:rowOff>
    </xdr:to>
    <xdr:sp macro="" textlink="">
      <xdr:nvSpPr>
        <xdr:cNvPr id="118" name="フローチャート: 判断 117">
          <a:extLst>
            <a:ext uri="{FF2B5EF4-FFF2-40B4-BE49-F238E27FC236}">
              <a16:creationId xmlns:a16="http://schemas.microsoft.com/office/drawing/2014/main" id="{BE924260-2E69-4694-9B7B-23DEA5063E3D}"/>
            </a:ext>
          </a:extLst>
        </xdr:cNvPr>
        <xdr:cNvSpPr/>
      </xdr:nvSpPr>
      <xdr:spPr>
        <a:xfrm>
          <a:off x="10426700" y="6959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95619</xdr:rowOff>
    </xdr:from>
    <xdr:to>
      <xdr:col>50</xdr:col>
      <xdr:colOff>165100</xdr:colOff>
      <xdr:row>41</xdr:row>
      <xdr:rowOff>25769</xdr:rowOff>
    </xdr:to>
    <xdr:sp macro="" textlink="">
      <xdr:nvSpPr>
        <xdr:cNvPr id="119" name="フローチャート: 判断 118">
          <a:extLst>
            <a:ext uri="{FF2B5EF4-FFF2-40B4-BE49-F238E27FC236}">
              <a16:creationId xmlns:a16="http://schemas.microsoft.com/office/drawing/2014/main" id="{A6FF04B2-6683-441F-ADE6-CCBA90E135E5}"/>
            </a:ext>
          </a:extLst>
        </xdr:cNvPr>
        <xdr:cNvSpPr/>
      </xdr:nvSpPr>
      <xdr:spPr>
        <a:xfrm>
          <a:off x="9588500" y="695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108551</xdr:rowOff>
    </xdr:from>
    <xdr:to>
      <xdr:col>46</xdr:col>
      <xdr:colOff>38100</xdr:colOff>
      <xdr:row>41</xdr:row>
      <xdr:rowOff>38701</xdr:rowOff>
    </xdr:to>
    <xdr:sp macro="" textlink="">
      <xdr:nvSpPr>
        <xdr:cNvPr id="120" name="フローチャート: 判断 119">
          <a:extLst>
            <a:ext uri="{FF2B5EF4-FFF2-40B4-BE49-F238E27FC236}">
              <a16:creationId xmlns:a16="http://schemas.microsoft.com/office/drawing/2014/main" id="{6D24EAA1-FAB0-4561-B1F9-3EE28B52EEAC}"/>
            </a:ext>
          </a:extLst>
        </xdr:cNvPr>
        <xdr:cNvSpPr/>
      </xdr:nvSpPr>
      <xdr:spPr>
        <a:xfrm>
          <a:off x="8699500" y="696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113893</xdr:rowOff>
    </xdr:from>
    <xdr:to>
      <xdr:col>41</xdr:col>
      <xdr:colOff>101600</xdr:colOff>
      <xdr:row>41</xdr:row>
      <xdr:rowOff>44043</xdr:rowOff>
    </xdr:to>
    <xdr:sp macro="" textlink="">
      <xdr:nvSpPr>
        <xdr:cNvPr id="121" name="フローチャート: 判断 120">
          <a:extLst>
            <a:ext uri="{FF2B5EF4-FFF2-40B4-BE49-F238E27FC236}">
              <a16:creationId xmlns:a16="http://schemas.microsoft.com/office/drawing/2014/main" id="{602349BD-4F3E-4621-B0A2-FC4E9024AD4A}"/>
            </a:ext>
          </a:extLst>
        </xdr:cNvPr>
        <xdr:cNvSpPr/>
      </xdr:nvSpPr>
      <xdr:spPr>
        <a:xfrm>
          <a:off x="7810500" y="6971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137026</xdr:rowOff>
    </xdr:from>
    <xdr:to>
      <xdr:col>36</xdr:col>
      <xdr:colOff>165100</xdr:colOff>
      <xdr:row>41</xdr:row>
      <xdr:rowOff>67176</xdr:rowOff>
    </xdr:to>
    <xdr:sp macro="" textlink="">
      <xdr:nvSpPr>
        <xdr:cNvPr id="122" name="フローチャート: 判断 121">
          <a:extLst>
            <a:ext uri="{FF2B5EF4-FFF2-40B4-BE49-F238E27FC236}">
              <a16:creationId xmlns:a16="http://schemas.microsoft.com/office/drawing/2014/main" id="{BE8B6338-C82E-4580-BAD2-1D76FBE4509B}"/>
            </a:ext>
          </a:extLst>
        </xdr:cNvPr>
        <xdr:cNvSpPr/>
      </xdr:nvSpPr>
      <xdr:spPr>
        <a:xfrm>
          <a:off x="6921500" y="699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275819A1-E62B-41DA-BAC9-DE1A9F44EC89}"/>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64C2E61F-EE5F-4021-BA1D-64939DE00EAA}"/>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84DFE338-CBD8-4F21-9B4B-80884F1BA9A8}"/>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3F01C57-A8D0-4D34-9FC7-D6F5255F2F7C}"/>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352CAED-E77B-4249-BCA9-988A04D73148}"/>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81128</xdr:rowOff>
    </xdr:from>
    <xdr:to>
      <xdr:col>55</xdr:col>
      <xdr:colOff>50800</xdr:colOff>
      <xdr:row>41</xdr:row>
      <xdr:rowOff>11278</xdr:rowOff>
    </xdr:to>
    <xdr:sp macro="" textlink="">
      <xdr:nvSpPr>
        <xdr:cNvPr id="128" name="楕円 127">
          <a:extLst>
            <a:ext uri="{FF2B5EF4-FFF2-40B4-BE49-F238E27FC236}">
              <a16:creationId xmlns:a16="http://schemas.microsoft.com/office/drawing/2014/main" id="{82CF3728-C571-4305-BC31-DEACA151092A}"/>
            </a:ext>
          </a:extLst>
        </xdr:cNvPr>
        <xdr:cNvSpPr/>
      </xdr:nvSpPr>
      <xdr:spPr>
        <a:xfrm>
          <a:off x="10426700" y="6939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104005</xdr:rowOff>
    </xdr:from>
    <xdr:ext cx="534377" cy="259045"/>
    <xdr:sp macro="" textlink="">
      <xdr:nvSpPr>
        <xdr:cNvPr id="129" name="【道路】&#10;一人当たり延長該当値テキスト">
          <a:extLst>
            <a:ext uri="{FF2B5EF4-FFF2-40B4-BE49-F238E27FC236}">
              <a16:creationId xmlns:a16="http://schemas.microsoft.com/office/drawing/2014/main" id="{19CC1AEF-408D-4A40-BCEB-C33853A784D7}"/>
            </a:ext>
          </a:extLst>
        </xdr:cNvPr>
        <xdr:cNvSpPr txBox="1"/>
      </xdr:nvSpPr>
      <xdr:spPr>
        <a:xfrm>
          <a:off x="10515600" y="6790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81238</xdr:rowOff>
    </xdr:from>
    <xdr:to>
      <xdr:col>50</xdr:col>
      <xdr:colOff>165100</xdr:colOff>
      <xdr:row>41</xdr:row>
      <xdr:rowOff>11388</xdr:rowOff>
    </xdr:to>
    <xdr:sp macro="" textlink="">
      <xdr:nvSpPr>
        <xdr:cNvPr id="130" name="楕円 129">
          <a:extLst>
            <a:ext uri="{FF2B5EF4-FFF2-40B4-BE49-F238E27FC236}">
              <a16:creationId xmlns:a16="http://schemas.microsoft.com/office/drawing/2014/main" id="{6E240A0E-FA08-4031-B599-BABC9D87E2A8}"/>
            </a:ext>
          </a:extLst>
        </xdr:cNvPr>
        <xdr:cNvSpPr/>
      </xdr:nvSpPr>
      <xdr:spPr>
        <a:xfrm>
          <a:off x="9588500" y="6939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131928</xdr:rowOff>
    </xdr:from>
    <xdr:to>
      <xdr:col>55</xdr:col>
      <xdr:colOff>0</xdr:colOff>
      <xdr:row>40</xdr:row>
      <xdr:rowOff>132038</xdr:rowOff>
    </xdr:to>
    <xdr:cxnSp macro="">
      <xdr:nvCxnSpPr>
        <xdr:cNvPr id="131" name="直線コネクタ 130">
          <a:extLst>
            <a:ext uri="{FF2B5EF4-FFF2-40B4-BE49-F238E27FC236}">
              <a16:creationId xmlns:a16="http://schemas.microsoft.com/office/drawing/2014/main" id="{0719E97E-C1E4-4964-8BD8-E3F097BF0629}"/>
            </a:ext>
          </a:extLst>
        </xdr:cNvPr>
        <xdr:cNvCxnSpPr/>
      </xdr:nvCxnSpPr>
      <xdr:spPr>
        <a:xfrm flipV="1">
          <a:off x="9639300" y="6989928"/>
          <a:ext cx="838200" cy="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56821</xdr:rowOff>
    </xdr:from>
    <xdr:to>
      <xdr:col>46</xdr:col>
      <xdr:colOff>38100</xdr:colOff>
      <xdr:row>40</xdr:row>
      <xdr:rowOff>158421</xdr:rowOff>
    </xdr:to>
    <xdr:sp macro="" textlink="">
      <xdr:nvSpPr>
        <xdr:cNvPr id="132" name="楕円 131">
          <a:extLst>
            <a:ext uri="{FF2B5EF4-FFF2-40B4-BE49-F238E27FC236}">
              <a16:creationId xmlns:a16="http://schemas.microsoft.com/office/drawing/2014/main" id="{6B0EF82B-32E3-4107-9693-A43BE21E8D3C}"/>
            </a:ext>
          </a:extLst>
        </xdr:cNvPr>
        <xdr:cNvSpPr/>
      </xdr:nvSpPr>
      <xdr:spPr>
        <a:xfrm>
          <a:off x="8699500" y="6914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107621</xdr:rowOff>
    </xdr:from>
    <xdr:to>
      <xdr:col>50</xdr:col>
      <xdr:colOff>114300</xdr:colOff>
      <xdr:row>40</xdr:row>
      <xdr:rowOff>132038</xdr:rowOff>
    </xdr:to>
    <xdr:cxnSp macro="">
      <xdr:nvCxnSpPr>
        <xdr:cNvPr id="133" name="直線コネクタ 132">
          <a:extLst>
            <a:ext uri="{FF2B5EF4-FFF2-40B4-BE49-F238E27FC236}">
              <a16:creationId xmlns:a16="http://schemas.microsoft.com/office/drawing/2014/main" id="{83D67C2A-B51B-4A2C-B716-BC6D4A980F1C}"/>
            </a:ext>
          </a:extLst>
        </xdr:cNvPr>
        <xdr:cNvCxnSpPr/>
      </xdr:nvCxnSpPr>
      <xdr:spPr>
        <a:xfrm>
          <a:off x="8750300" y="6965621"/>
          <a:ext cx="889000" cy="24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30349</xdr:rowOff>
    </xdr:from>
    <xdr:to>
      <xdr:col>41</xdr:col>
      <xdr:colOff>101600</xdr:colOff>
      <xdr:row>40</xdr:row>
      <xdr:rowOff>131949</xdr:rowOff>
    </xdr:to>
    <xdr:sp macro="" textlink="">
      <xdr:nvSpPr>
        <xdr:cNvPr id="134" name="楕円 133">
          <a:extLst>
            <a:ext uri="{FF2B5EF4-FFF2-40B4-BE49-F238E27FC236}">
              <a16:creationId xmlns:a16="http://schemas.microsoft.com/office/drawing/2014/main" id="{1075959D-A1B9-4367-9C11-631EBA63F93F}"/>
            </a:ext>
          </a:extLst>
        </xdr:cNvPr>
        <xdr:cNvSpPr/>
      </xdr:nvSpPr>
      <xdr:spPr>
        <a:xfrm>
          <a:off x="7810500" y="6888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81149</xdr:rowOff>
    </xdr:from>
    <xdr:to>
      <xdr:col>45</xdr:col>
      <xdr:colOff>177800</xdr:colOff>
      <xdr:row>40</xdr:row>
      <xdr:rowOff>107621</xdr:rowOff>
    </xdr:to>
    <xdr:cxnSp macro="">
      <xdr:nvCxnSpPr>
        <xdr:cNvPr id="135" name="直線コネクタ 134">
          <a:extLst>
            <a:ext uri="{FF2B5EF4-FFF2-40B4-BE49-F238E27FC236}">
              <a16:creationId xmlns:a16="http://schemas.microsoft.com/office/drawing/2014/main" id="{ECEB51FC-39DD-46AE-8F5C-04DB9093B7ED}"/>
            </a:ext>
          </a:extLst>
        </xdr:cNvPr>
        <xdr:cNvCxnSpPr/>
      </xdr:nvCxnSpPr>
      <xdr:spPr>
        <a:xfrm>
          <a:off x="7861300" y="6939149"/>
          <a:ext cx="889000" cy="26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44975</xdr:rowOff>
    </xdr:from>
    <xdr:to>
      <xdr:col>36</xdr:col>
      <xdr:colOff>165100</xdr:colOff>
      <xdr:row>40</xdr:row>
      <xdr:rowOff>146575</xdr:rowOff>
    </xdr:to>
    <xdr:sp macro="" textlink="">
      <xdr:nvSpPr>
        <xdr:cNvPr id="136" name="楕円 135">
          <a:extLst>
            <a:ext uri="{FF2B5EF4-FFF2-40B4-BE49-F238E27FC236}">
              <a16:creationId xmlns:a16="http://schemas.microsoft.com/office/drawing/2014/main" id="{C2EBF82E-5C86-4FC6-98B1-70D4DD331465}"/>
            </a:ext>
          </a:extLst>
        </xdr:cNvPr>
        <xdr:cNvSpPr/>
      </xdr:nvSpPr>
      <xdr:spPr>
        <a:xfrm>
          <a:off x="6921500" y="6902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81149</xdr:rowOff>
    </xdr:from>
    <xdr:to>
      <xdr:col>41</xdr:col>
      <xdr:colOff>50800</xdr:colOff>
      <xdr:row>40</xdr:row>
      <xdr:rowOff>95775</xdr:rowOff>
    </xdr:to>
    <xdr:cxnSp macro="">
      <xdr:nvCxnSpPr>
        <xdr:cNvPr id="137" name="直線コネクタ 136">
          <a:extLst>
            <a:ext uri="{FF2B5EF4-FFF2-40B4-BE49-F238E27FC236}">
              <a16:creationId xmlns:a16="http://schemas.microsoft.com/office/drawing/2014/main" id="{21F0B0A9-305C-42CF-8BAD-386FC4E7B967}"/>
            </a:ext>
          </a:extLst>
        </xdr:cNvPr>
        <xdr:cNvCxnSpPr/>
      </xdr:nvCxnSpPr>
      <xdr:spPr>
        <a:xfrm flipV="1">
          <a:off x="6972300" y="6939149"/>
          <a:ext cx="889000" cy="14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41</xdr:row>
      <xdr:rowOff>16896</xdr:rowOff>
    </xdr:from>
    <xdr:ext cx="534377" cy="259045"/>
    <xdr:sp macro="" textlink="">
      <xdr:nvSpPr>
        <xdr:cNvPr id="138" name="n_1aveValue【道路】&#10;一人当たり延長">
          <a:extLst>
            <a:ext uri="{FF2B5EF4-FFF2-40B4-BE49-F238E27FC236}">
              <a16:creationId xmlns:a16="http://schemas.microsoft.com/office/drawing/2014/main" id="{267BB28D-27A1-4CAD-8BA1-B4647B496F3E}"/>
            </a:ext>
          </a:extLst>
        </xdr:cNvPr>
        <xdr:cNvSpPr txBox="1"/>
      </xdr:nvSpPr>
      <xdr:spPr>
        <a:xfrm>
          <a:off x="9359411" y="7046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29828</xdr:rowOff>
    </xdr:from>
    <xdr:ext cx="534377" cy="259045"/>
    <xdr:sp macro="" textlink="">
      <xdr:nvSpPr>
        <xdr:cNvPr id="139" name="n_2aveValue【道路】&#10;一人当たり延長">
          <a:extLst>
            <a:ext uri="{FF2B5EF4-FFF2-40B4-BE49-F238E27FC236}">
              <a16:creationId xmlns:a16="http://schemas.microsoft.com/office/drawing/2014/main" id="{2F797B60-401D-4F6D-A9B4-1FCBB9DADF8D}"/>
            </a:ext>
          </a:extLst>
        </xdr:cNvPr>
        <xdr:cNvSpPr txBox="1"/>
      </xdr:nvSpPr>
      <xdr:spPr>
        <a:xfrm>
          <a:off x="8483111" y="7059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35170</xdr:rowOff>
    </xdr:from>
    <xdr:ext cx="534377" cy="259045"/>
    <xdr:sp macro="" textlink="">
      <xdr:nvSpPr>
        <xdr:cNvPr id="140" name="n_3aveValue【道路】&#10;一人当たり延長">
          <a:extLst>
            <a:ext uri="{FF2B5EF4-FFF2-40B4-BE49-F238E27FC236}">
              <a16:creationId xmlns:a16="http://schemas.microsoft.com/office/drawing/2014/main" id="{882AAFF8-65A5-4149-AE5A-D6856C6355B2}"/>
            </a:ext>
          </a:extLst>
        </xdr:cNvPr>
        <xdr:cNvSpPr txBox="1"/>
      </xdr:nvSpPr>
      <xdr:spPr>
        <a:xfrm>
          <a:off x="7594111" y="706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58303</xdr:rowOff>
    </xdr:from>
    <xdr:ext cx="534377" cy="259045"/>
    <xdr:sp macro="" textlink="">
      <xdr:nvSpPr>
        <xdr:cNvPr id="141" name="n_4aveValue【道路】&#10;一人当たり延長">
          <a:extLst>
            <a:ext uri="{FF2B5EF4-FFF2-40B4-BE49-F238E27FC236}">
              <a16:creationId xmlns:a16="http://schemas.microsoft.com/office/drawing/2014/main" id="{80270EBA-58D3-4299-8578-35EFADBEFD49}"/>
            </a:ext>
          </a:extLst>
        </xdr:cNvPr>
        <xdr:cNvSpPr txBox="1"/>
      </xdr:nvSpPr>
      <xdr:spPr>
        <a:xfrm>
          <a:off x="6705111" y="7087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27915</xdr:rowOff>
    </xdr:from>
    <xdr:ext cx="534377" cy="259045"/>
    <xdr:sp macro="" textlink="">
      <xdr:nvSpPr>
        <xdr:cNvPr id="142" name="n_1mainValue【道路】&#10;一人当たり延長">
          <a:extLst>
            <a:ext uri="{FF2B5EF4-FFF2-40B4-BE49-F238E27FC236}">
              <a16:creationId xmlns:a16="http://schemas.microsoft.com/office/drawing/2014/main" id="{BA251F08-39EE-4B2A-9DE7-343D785094DC}"/>
            </a:ext>
          </a:extLst>
        </xdr:cNvPr>
        <xdr:cNvSpPr txBox="1"/>
      </xdr:nvSpPr>
      <xdr:spPr>
        <a:xfrm>
          <a:off x="9359411" y="6714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3498</xdr:rowOff>
    </xdr:from>
    <xdr:ext cx="534377" cy="259045"/>
    <xdr:sp macro="" textlink="">
      <xdr:nvSpPr>
        <xdr:cNvPr id="143" name="n_2mainValue【道路】&#10;一人当たり延長">
          <a:extLst>
            <a:ext uri="{FF2B5EF4-FFF2-40B4-BE49-F238E27FC236}">
              <a16:creationId xmlns:a16="http://schemas.microsoft.com/office/drawing/2014/main" id="{45DA3B8C-33A1-4C88-A15E-1F06AD8A2BA7}"/>
            </a:ext>
          </a:extLst>
        </xdr:cNvPr>
        <xdr:cNvSpPr txBox="1"/>
      </xdr:nvSpPr>
      <xdr:spPr>
        <a:xfrm>
          <a:off x="8483111" y="6690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148476</xdr:rowOff>
    </xdr:from>
    <xdr:ext cx="534377" cy="259045"/>
    <xdr:sp macro="" textlink="">
      <xdr:nvSpPr>
        <xdr:cNvPr id="144" name="n_3mainValue【道路】&#10;一人当たり延長">
          <a:extLst>
            <a:ext uri="{FF2B5EF4-FFF2-40B4-BE49-F238E27FC236}">
              <a16:creationId xmlns:a16="http://schemas.microsoft.com/office/drawing/2014/main" id="{59ABB0B6-CDE4-4BCE-9AE2-95A692C88FB0}"/>
            </a:ext>
          </a:extLst>
        </xdr:cNvPr>
        <xdr:cNvSpPr txBox="1"/>
      </xdr:nvSpPr>
      <xdr:spPr>
        <a:xfrm>
          <a:off x="7594111" y="6663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163102</xdr:rowOff>
    </xdr:from>
    <xdr:ext cx="534377" cy="259045"/>
    <xdr:sp macro="" textlink="">
      <xdr:nvSpPr>
        <xdr:cNvPr id="145" name="n_4mainValue【道路】&#10;一人当たり延長">
          <a:extLst>
            <a:ext uri="{FF2B5EF4-FFF2-40B4-BE49-F238E27FC236}">
              <a16:creationId xmlns:a16="http://schemas.microsoft.com/office/drawing/2014/main" id="{69C4C999-EEFC-4EA3-ABD0-7E9660389D03}"/>
            </a:ext>
          </a:extLst>
        </xdr:cNvPr>
        <xdr:cNvSpPr txBox="1"/>
      </xdr:nvSpPr>
      <xdr:spPr>
        <a:xfrm>
          <a:off x="6705111" y="6678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AF953804-5EFE-4DF2-88CB-DAE94D0EEE35}"/>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16600904-929A-4426-95E1-76AFC8D017DF}"/>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3FE45C83-AD8C-4C2D-A79D-2111B47BC77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EDAAC900-5DC2-49A6-9608-7F52F939D07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947DFCFD-CB8B-4B6E-9888-A9A8C6625051}"/>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D7265B92-5FBC-4D10-98EF-9C89227C934A}"/>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5485D5B9-F06B-4F37-B0FF-AC08387F6B53}"/>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D870E5BD-5B65-4D10-A88F-19F82D907B2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57CB4F31-1E6B-42E1-B35D-0C17A813B3F4}"/>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1F878560-5E5F-470A-B74E-001AB36418E5}"/>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F82D4E19-509D-4AC7-9B31-CDE5C95FE408}"/>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A3719066-DECB-4110-9B81-47F7AD4D947E}"/>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33D74C18-62E6-4E65-A476-73AE969FCF62}"/>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C1CDE0B4-E740-4EEC-A3C5-8BD50FA5A7C2}"/>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78C4EA2A-9FAE-4313-BEBF-BA339802E155}"/>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46F0B8D6-9B64-42DD-91ED-FB6CFCB8CE63}"/>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EF8B77A5-3222-44FF-8964-9913C72FB4F3}"/>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80D17ECD-5700-4CF3-84C8-1767A35B1037}"/>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1ED9514B-78CD-4B1A-AFF5-5A11A517C255}"/>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FD03D938-2454-4A65-9D2A-0131D45DE24E}"/>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33DD7BB6-351C-495A-BFB5-DAC05854C01C}"/>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977DFC61-E9F8-4104-ACA8-907CA6D78D2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74C9BD37-1D63-4E73-BBD1-D463E3FD7E7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169" name="直線コネクタ 168">
          <a:extLst>
            <a:ext uri="{FF2B5EF4-FFF2-40B4-BE49-F238E27FC236}">
              <a16:creationId xmlns:a16="http://schemas.microsoft.com/office/drawing/2014/main" id="{0372B052-6683-4522-96EE-A59ADFA74608}"/>
            </a:ext>
          </a:extLst>
        </xdr:cNvPr>
        <xdr:cNvCxnSpPr/>
      </xdr:nvCxnSpPr>
      <xdr:spPr>
        <a:xfrm flipV="1">
          <a:off x="4634865"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170" name="【橋りょう・トンネル】&#10;有形固定資産減価償却率最小値テキスト">
          <a:extLst>
            <a:ext uri="{FF2B5EF4-FFF2-40B4-BE49-F238E27FC236}">
              <a16:creationId xmlns:a16="http://schemas.microsoft.com/office/drawing/2014/main" id="{A1A7DC26-2930-4A09-A4F0-49F4DBE9DB94}"/>
            </a:ext>
          </a:extLst>
        </xdr:cNvPr>
        <xdr:cNvSpPr txBox="1"/>
      </xdr:nvSpPr>
      <xdr:spPr>
        <a:xfrm>
          <a:off x="4673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171" name="直線コネクタ 170">
          <a:extLst>
            <a:ext uri="{FF2B5EF4-FFF2-40B4-BE49-F238E27FC236}">
              <a16:creationId xmlns:a16="http://schemas.microsoft.com/office/drawing/2014/main" id="{B65E30B1-6E5B-4636-A71B-B5D9E8ACBEBB}"/>
            </a:ext>
          </a:extLst>
        </xdr:cNvPr>
        <xdr:cNvCxnSpPr/>
      </xdr:nvCxnSpPr>
      <xdr:spPr>
        <a:xfrm>
          <a:off x="4546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F4CA7B69-1B77-4046-B8AC-4B479C9D075A}"/>
            </a:ext>
          </a:extLst>
        </xdr:cNvPr>
        <xdr:cNvSpPr txBox="1"/>
      </xdr:nvSpPr>
      <xdr:spPr>
        <a:xfrm>
          <a:off x="4673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73" name="直線コネクタ 172">
          <a:extLst>
            <a:ext uri="{FF2B5EF4-FFF2-40B4-BE49-F238E27FC236}">
              <a16:creationId xmlns:a16="http://schemas.microsoft.com/office/drawing/2014/main" id="{F3F6F3E9-6756-4D2C-BD8F-B6B66540F164}"/>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53357</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AABD3586-44A4-4607-9D97-42D50255712B}"/>
            </a:ext>
          </a:extLst>
        </xdr:cNvPr>
        <xdr:cNvSpPr txBox="1"/>
      </xdr:nvSpPr>
      <xdr:spPr>
        <a:xfrm>
          <a:off x="4673600" y="10168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30480</xdr:rowOff>
    </xdr:from>
    <xdr:to>
      <xdr:col>24</xdr:col>
      <xdr:colOff>114300</xdr:colOff>
      <xdr:row>60</xdr:row>
      <xdr:rowOff>132080</xdr:rowOff>
    </xdr:to>
    <xdr:sp macro="" textlink="">
      <xdr:nvSpPr>
        <xdr:cNvPr id="175" name="フローチャート: 判断 174">
          <a:extLst>
            <a:ext uri="{FF2B5EF4-FFF2-40B4-BE49-F238E27FC236}">
              <a16:creationId xmlns:a16="http://schemas.microsoft.com/office/drawing/2014/main" id="{A156C937-70F4-4A4F-B768-A20787400FF4}"/>
            </a:ext>
          </a:extLst>
        </xdr:cNvPr>
        <xdr:cNvSpPr/>
      </xdr:nvSpPr>
      <xdr:spPr>
        <a:xfrm>
          <a:off x="4584700" y="1031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29210</xdr:rowOff>
    </xdr:from>
    <xdr:to>
      <xdr:col>20</xdr:col>
      <xdr:colOff>38100</xdr:colOff>
      <xdr:row>60</xdr:row>
      <xdr:rowOff>130810</xdr:rowOff>
    </xdr:to>
    <xdr:sp macro="" textlink="">
      <xdr:nvSpPr>
        <xdr:cNvPr id="176" name="フローチャート: 判断 175">
          <a:extLst>
            <a:ext uri="{FF2B5EF4-FFF2-40B4-BE49-F238E27FC236}">
              <a16:creationId xmlns:a16="http://schemas.microsoft.com/office/drawing/2014/main" id="{58ED9E2B-B83E-4637-B50B-A747F184036B}"/>
            </a:ext>
          </a:extLst>
        </xdr:cNvPr>
        <xdr:cNvSpPr/>
      </xdr:nvSpPr>
      <xdr:spPr>
        <a:xfrm>
          <a:off x="3746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12700</xdr:rowOff>
    </xdr:from>
    <xdr:to>
      <xdr:col>15</xdr:col>
      <xdr:colOff>101600</xdr:colOff>
      <xdr:row>60</xdr:row>
      <xdr:rowOff>114300</xdr:rowOff>
    </xdr:to>
    <xdr:sp macro="" textlink="">
      <xdr:nvSpPr>
        <xdr:cNvPr id="177" name="フローチャート: 判断 176">
          <a:extLst>
            <a:ext uri="{FF2B5EF4-FFF2-40B4-BE49-F238E27FC236}">
              <a16:creationId xmlns:a16="http://schemas.microsoft.com/office/drawing/2014/main" id="{F5CAD458-7F68-4532-A294-53E8F4312940}"/>
            </a:ext>
          </a:extLst>
        </xdr:cNvPr>
        <xdr:cNvSpPr/>
      </xdr:nvSpPr>
      <xdr:spPr>
        <a:xfrm>
          <a:off x="2857500" y="1029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0</xdr:rowOff>
    </xdr:from>
    <xdr:to>
      <xdr:col>10</xdr:col>
      <xdr:colOff>165100</xdr:colOff>
      <xdr:row>60</xdr:row>
      <xdr:rowOff>101600</xdr:rowOff>
    </xdr:to>
    <xdr:sp macro="" textlink="">
      <xdr:nvSpPr>
        <xdr:cNvPr id="178" name="フローチャート: 判断 177">
          <a:extLst>
            <a:ext uri="{FF2B5EF4-FFF2-40B4-BE49-F238E27FC236}">
              <a16:creationId xmlns:a16="http://schemas.microsoft.com/office/drawing/2014/main" id="{1CB5E976-A1B4-48EE-BCB2-F63AAD22CEA7}"/>
            </a:ext>
          </a:extLst>
        </xdr:cNvPr>
        <xdr:cNvSpPr/>
      </xdr:nvSpPr>
      <xdr:spPr>
        <a:xfrm>
          <a:off x="1968500" y="1028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17780</xdr:rowOff>
    </xdr:from>
    <xdr:to>
      <xdr:col>6</xdr:col>
      <xdr:colOff>38100</xdr:colOff>
      <xdr:row>60</xdr:row>
      <xdr:rowOff>119380</xdr:rowOff>
    </xdr:to>
    <xdr:sp macro="" textlink="">
      <xdr:nvSpPr>
        <xdr:cNvPr id="179" name="フローチャート: 判断 178">
          <a:extLst>
            <a:ext uri="{FF2B5EF4-FFF2-40B4-BE49-F238E27FC236}">
              <a16:creationId xmlns:a16="http://schemas.microsoft.com/office/drawing/2014/main" id="{C880354E-E392-4543-89CF-94170DD4BDC9}"/>
            </a:ext>
          </a:extLst>
        </xdr:cNvPr>
        <xdr:cNvSpPr/>
      </xdr:nvSpPr>
      <xdr:spPr>
        <a:xfrm>
          <a:off x="1079500" y="1030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17D50B34-371A-4C6A-8C06-9EBBDE6363C9}"/>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906CC7D4-85DC-4D24-8006-61D7A32E9B1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D6D05FEB-E32C-403F-A3DF-94F6A754BBC1}"/>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20D4E175-4FC4-451C-B76D-F87EB30D65E4}"/>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07901E7-CA5D-4667-AA19-5A891AD3890F}"/>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12700</xdr:rowOff>
    </xdr:from>
    <xdr:to>
      <xdr:col>24</xdr:col>
      <xdr:colOff>114300</xdr:colOff>
      <xdr:row>61</xdr:row>
      <xdr:rowOff>114300</xdr:rowOff>
    </xdr:to>
    <xdr:sp macro="" textlink="">
      <xdr:nvSpPr>
        <xdr:cNvPr id="185" name="楕円 184">
          <a:extLst>
            <a:ext uri="{FF2B5EF4-FFF2-40B4-BE49-F238E27FC236}">
              <a16:creationId xmlns:a16="http://schemas.microsoft.com/office/drawing/2014/main" id="{1C8B8881-C49B-4AA6-BF33-60A560E4CE12}"/>
            </a:ext>
          </a:extLst>
        </xdr:cNvPr>
        <xdr:cNvSpPr/>
      </xdr:nvSpPr>
      <xdr:spPr>
        <a:xfrm>
          <a:off x="4584700" y="1047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162577</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F934C838-2632-450A-AF5F-4F40D981990D}"/>
            </a:ext>
          </a:extLst>
        </xdr:cNvPr>
        <xdr:cNvSpPr txBox="1"/>
      </xdr:nvSpPr>
      <xdr:spPr>
        <a:xfrm>
          <a:off x="4673600" y="10449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10160</xdr:rowOff>
    </xdr:from>
    <xdr:to>
      <xdr:col>20</xdr:col>
      <xdr:colOff>38100</xdr:colOff>
      <xdr:row>61</xdr:row>
      <xdr:rowOff>111760</xdr:rowOff>
    </xdr:to>
    <xdr:sp macro="" textlink="">
      <xdr:nvSpPr>
        <xdr:cNvPr id="187" name="楕円 186">
          <a:extLst>
            <a:ext uri="{FF2B5EF4-FFF2-40B4-BE49-F238E27FC236}">
              <a16:creationId xmlns:a16="http://schemas.microsoft.com/office/drawing/2014/main" id="{4C70F5C0-D977-4BB8-90EA-CEDB2BD309A7}"/>
            </a:ext>
          </a:extLst>
        </xdr:cNvPr>
        <xdr:cNvSpPr/>
      </xdr:nvSpPr>
      <xdr:spPr>
        <a:xfrm>
          <a:off x="3746500" y="1046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60960</xdr:rowOff>
    </xdr:from>
    <xdr:to>
      <xdr:col>24</xdr:col>
      <xdr:colOff>63500</xdr:colOff>
      <xdr:row>61</xdr:row>
      <xdr:rowOff>63500</xdr:rowOff>
    </xdr:to>
    <xdr:cxnSp macro="">
      <xdr:nvCxnSpPr>
        <xdr:cNvPr id="188" name="直線コネクタ 187">
          <a:extLst>
            <a:ext uri="{FF2B5EF4-FFF2-40B4-BE49-F238E27FC236}">
              <a16:creationId xmlns:a16="http://schemas.microsoft.com/office/drawing/2014/main" id="{1499DB53-1DA6-4E39-971E-FFEC6DEE9445}"/>
            </a:ext>
          </a:extLst>
        </xdr:cNvPr>
        <xdr:cNvCxnSpPr/>
      </xdr:nvCxnSpPr>
      <xdr:spPr>
        <a:xfrm>
          <a:off x="3797300" y="10519410"/>
          <a:ext cx="8382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163830</xdr:rowOff>
    </xdr:from>
    <xdr:to>
      <xdr:col>15</xdr:col>
      <xdr:colOff>101600</xdr:colOff>
      <xdr:row>61</xdr:row>
      <xdr:rowOff>93980</xdr:rowOff>
    </xdr:to>
    <xdr:sp macro="" textlink="">
      <xdr:nvSpPr>
        <xdr:cNvPr id="189" name="楕円 188">
          <a:extLst>
            <a:ext uri="{FF2B5EF4-FFF2-40B4-BE49-F238E27FC236}">
              <a16:creationId xmlns:a16="http://schemas.microsoft.com/office/drawing/2014/main" id="{9BC237D2-CAD1-40D4-AD02-A050743AA4FF}"/>
            </a:ext>
          </a:extLst>
        </xdr:cNvPr>
        <xdr:cNvSpPr/>
      </xdr:nvSpPr>
      <xdr:spPr>
        <a:xfrm>
          <a:off x="2857500" y="10450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43180</xdr:rowOff>
    </xdr:from>
    <xdr:to>
      <xdr:col>19</xdr:col>
      <xdr:colOff>177800</xdr:colOff>
      <xdr:row>61</xdr:row>
      <xdr:rowOff>60960</xdr:rowOff>
    </xdr:to>
    <xdr:cxnSp macro="">
      <xdr:nvCxnSpPr>
        <xdr:cNvPr id="190" name="直線コネクタ 189">
          <a:extLst>
            <a:ext uri="{FF2B5EF4-FFF2-40B4-BE49-F238E27FC236}">
              <a16:creationId xmlns:a16="http://schemas.microsoft.com/office/drawing/2014/main" id="{CCB96C18-B036-4492-A966-261082433BD5}"/>
            </a:ext>
          </a:extLst>
        </xdr:cNvPr>
        <xdr:cNvCxnSpPr/>
      </xdr:nvCxnSpPr>
      <xdr:spPr>
        <a:xfrm>
          <a:off x="2908300" y="10501630"/>
          <a:ext cx="8890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144780</xdr:rowOff>
    </xdr:from>
    <xdr:to>
      <xdr:col>10</xdr:col>
      <xdr:colOff>165100</xdr:colOff>
      <xdr:row>61</xdr:row>
      <xdr:rowOff>74930</xdr:rowOff>
    </xdr:to>
    <xdr:sp macro="" textlink="">
      <xdr:nvSpPr>
        <xdr:cNvPr id="191" name="楕円 190">
          <a:extLst>
            <a:ext uri="{FF2B5EF4-FFF2-40B4-BE49-F238E27FC236}">
              <a16:creationId xmlns:a16="http://schemas.microsoft.com/office/drawing/2014/main" id="{E86262F0-0E0C-4E9D-B0BA-1B7B2B198484}"/>
            </a:ext>
          </a:extLst>
        </xdr:cNvPr>
        <xdr:cNvSpPr/>
      </xdr:nvSpPr>
      <xdr:spPr>
        <a:xfrm>
          <a:off x="1968500" y="1043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24130</xdr:rowOff>
    </xdr:from>
    <xdr:to>
      <xdr:col>15</xdr:col>
      <xdr:colOff>50800</xdr:colOff>
      <xdr:row>61</xdr:row>
      <xdr:rowOff>43180</xdr:rowOff>
    </xdr:to>
    <xdr:cxnSp macro="">
      <xdr:nvCxnSpPr>
        <xdr:cNvPr id="192" name="直線コネクタ 191">
          <a:extLst>
            <a:ext uri="{FF2B5EF4-FFF2-40B4-BE49-F238E27FC236}">
              <a16:creationId xmlns:a16="http://schemas.microsoft.com/office/drawing/2014/main" id="{45C846C1-6B07-4C58-8135-EAA785E4E068}"/>
            </a:ext>
          </a:extLst>
        </xdr:cNvPr>
        <xdr:cNvCxnSpPr/>
      </xdr:nvCxnSpPr>
      <xdr:spPr>
        <a:xfrm>
          <a:off x="2019300" y="1048258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124460</xdr:rowOff>
    </xdr:from>
    <xdr:to>
      <xdr:col>6</xdr:col>
      <xdr:colOff>38100</xdr:colOff>
      <xdr:row>61</xdr:row>
      <xdr:rowOff>54610</xdr:rowOff>
    </xdr:to>
    <xdr:sp macro="" textlink="">
      <xdr:nvSpPr>
        <xdr:cNvPr id="193" name="楕円 192">
          <a:extLst>
            <a:ext uri="{FF2B5EF4-FFF2-40B4-BE49-F238E27FC236}">
              <a16:creationId xmlns:a16="http://schemas.microsoft.com/office/drawing/2014/main" id="{4A0D8402-53AD-43A2-8157-A358E003AC6B}"/>
            </a:ext>
          </a:extLst>
        </xdr:cNvPr>
        <xdr:cNvSpPr/>
      </xdr:nvSpPr>
      <xdr:spPr>
        <a:xfrm>
          <a:off x="1079500" y="1041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3810</xdr:rowOff>
    </xdr:from>
    <xdr:to>
      <xdr:col>10</xdr:col>
      <xdr:colOff>114300</xdr:colOff>
      <xdr:row>61</xdr:row>
      <xdr:rowOff>24130</xdr:rowOff>
    </xdr:to>
    <xdr:cxnSp macro="">
      <xdr:nvCxnSpPr>
        <xdr:cNvPr id="194" name="直線コネクタ 193">
          <a:extLst>
            <a:ext uri="{FF2B5EF4-FFF2-40B4-BE49-F238E27FC236}">
              <a16:creationId xmlns:a16="http://schemas.microsoft.com/office/drawing/2014/main" id="{810A2F8E-ECFB-442B-8B1E-43726FB7D32C}"/>
            </a:ext>
          </a:extLst>
        </xdr:cNvPr>
        <xdr:cNvCxnSpPr/>
      </xdr:nvCxnSpPr>
      <xdr:spPr>
        <a:xfrm>
          <a:off x="1130300" y="10462260"/>
          <a:ext cx="88900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147337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058BC798-22C6-4C65-A9A2-8A49375E392E}"/>
            </a:ext>
          </a:extLst>
        </xdr:cNvPr>
        <xdr:cNvSpPr txBox="1"/>
      </xdr:nvSpPr>
      <xdr:spPr>
        <a:xfrm>
          <a:off x="35820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130827</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7DCF3F3E-6F44-4664-991B-2D7D5A977E59}"/>
            </a:ext>
          </a:extLst>
        </xdr:cNvPr>
        <xdr:cNvSpPr txBox="1"/>
      </xdr:nvSpPr>
      <xdr:spPr>
        <a:xfrm>
          <a:off x="2705744" y="10074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118127</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1FDA3FD9-AC0A-4D5B-8D1C-8BAFC689AF16}"/>
            </a:ext>
          </a:extLst>
        </xdr:cNvPr>
        <xdr:cNvSpPr txBox="1"/>
      </xdr:nvSpPr>
      <xdr:spPr>
        <a:xfrm>
          <a:off x="1816744" y="10062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135907</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D40EE8D7-4E4B-4754-8102-67E4933AD5A0}"/>
            </a:ext>
          </a:extLst>
        </xdr:cNvPr>
        <xdr:cNvSpPr txBox="1"/>
      </xdr:nvSpPr>
      <xdr:spPr>
        <a:xfrm>
          <a:off x="927744" y="1008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102887</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26AA3C55-87AB-48F2-B9F7-54C190755F6A}"/>
            </a:ext>
          </a:extLst>
        </xdr:cNvPr>
        <xdr:cNvSpPr txBox="1"/>
      </xdr:nvSpPr>
      <xdr:spPr>
        <a:xfrm>
          <a:off x="3582044" y="10561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85107</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818377A6-E83C-47E7-9872-7020CEA2BE9C}"/>
            </a:ext>
          </a:extLst>
        </xdr:cNvPr>
        <xdr:cNvSpPr txBox="1"/>
      </xdr:nvSpPr>
      <xdr:spPr>
        <a:xfrm>
          <a:off x="2705744" y="1054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66057</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F76A86E7-5032-4867-A8E3-524D4AE8ABA5}"/>
            </a:ext>
          </a:extLst>
        </xdr:cNvPr>
        <xdr:cNvSpPr txBox="1"/>
      </xdr:nvSpPr>
      <xdr:spPr>
        <a:xfrm>
          <a:off x="1816744" y="10524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45737</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16575B87-A746-4650-9168-2F71E427CB39}"/>
            </a:ext>
          </a:extLst>
        </xdr:cNvPr>
        <xdr:cNvSpPr txBox="1"/>
      </xdr:nvSpPr>
      <xdr:spPr>
        <a:xfrm>
          <a:off x="927744" y="10504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8C08B27E-670C-4A91-9DE7-F3E4E67F3311}"/>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F47F8EAB-BC01-40C8-851D-5A8678DBB946}"/>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DAE43068-9048-472A-A2E8-FBC3809E9F52}"/>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C5E0CDED-7716-43A4-B0BF-F4068CC15FF4}"/>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012D023C-9BC9-4EB4-BAB0-DF47938F4E59}"/>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EB01E1E8-045D-4880-819F-E1CF0BCE1CE8}"/>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2438DBE8-E6CF-49CB-B520-01EC87C24FF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A812F224-C842-4AD2-A234-964F7C31108F}"/>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B9504678-0795-4884-8E81-62EA2ED664F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1F6A39CF-A057-45D1-830F-1E9326799B59}"/>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5E278654-7D9F-4E8E-8A74-180E866A1D24}"/>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4" name="テキスト ボックス 213">
          <a:extLst>
            <a:ext uri="{FF2B5EF4-FFF2-40B4-BE49-F238E27FC236}">
              <a16:creationId xmlns:a16="http://schemas.microsoft.com/office/drawing/2014/main" id="{9E695892-2F91-4351-9EEF-40683D525C46}"/>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88050EE3-56EE-4D51-8D63-6612A904E1FA}"/>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6" name="テキスト ボックス 215">
          <a:extLst>
            <a:ext uri="{FF2B5EF4-FFF2-40B4-BE49-F238E27FC236}">
              <a16:creationId xmlns:a16="http://schemas.microsoft.com/office/drawing/2014/main" id="{A4336F54-A0CE-4D3C-B02A-0470E655B740}"/>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89EE3F67-AB4C-4397-8607-9C844A9ECDEE}"/>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18" name="テキスト ボックス 217">
          <a:extLst>
            <a:ext uri="{FF2B5EF4-FFF2-40B4-BE49-F238E27FC236}">
              <a16:creationId xmlns:a16="http://schemas.microsoft.com/office/drawing/2014/main" id="{F59CC5AC-BFBA-4420-956E-1AF7E123C44C}"/>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40687FA0-7361-4474-B4DA-E95F9A19F27D}"/>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0" name="テキスト ボックス 219">
          <a:extLst>
            <a:ext uri="{FF2B5EF4-FFF2-40B4-BE49-F238E27FC236}">
              <a16:creationId xmlns:a16="http://schemas.microsoft.com/office/drawing/2014/main" id="{7878AF82-B0F5-41CB-99C9-5A344364875A}"/>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E56DE867-EF4D-48B7-9922-849C98D059C1}"/>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124477</xdr:rowOff>
    </xdr:from>
    <xdr:ext cx="749692" cy="259045"/>
    <xdr:sp macro="" textlink="">
      <xdr:nvSpPr>
        <xdr:cNvPr id="222" name="テキスト ボックス 221">
          <a:extLst>
            <a:ext uri="{FF2B5EF4-FFF2-40B4-BE49-F238E27FC236}">
              <a16:creationId xmlns:a16="http://schemas.microsoft.com/office/drawing/2014/main" id="{0FEF4E5B-7C51-486E-B6B2-B22A55FCB118}"/>
            </a:ext>
          </a:extLst>
        </xdr:cNvPr>
        <xdr:cNvSpPr txBox="1"/>
      </xdr:nvSpPr>
      <xdr:spPr>
        <a:xfrm>
          <a:off x="5854308" y="9382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B22A3665-4D6E-4C28-9A00-3B08B4159AD6}"/>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4" name="テキスト ボックス 223">
          <a:extLst>
            <a:ext uri="{FF2B5EF4-FFF2-40B4-BE49-F238E27FC236}">
              <a16:creationId xmlns:a16="http://schemas.microsoft.com/office/drawing/2014/main" id="{C7BBA313-4AC0-4F59-8F59-8EC7515055E5}"/>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0C52F507-80BD-42F2-B617-44166A1C73D5}"/>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51346</xdr:rowOff>
    </xdr:from>
    <xdr:to>
      <xdr:col>54</xdr:col>
      <xdr:colOff>189865</xdr:colOff>
      <xdr:row>64</xdr:row>
      <xdr:rowOff>76200</xdr:rowOff>
    </xdr:to>
    <xdr:cxnSp macro="">
      <xdr:nvCxnSpPr>
        <xdr:cNvPr id="226" name="直線コネクタ 225">
          <a:extLst>
            <a:ext uri="{FF2B5EF4-FFF2-40B4-BE49-F238E27FC236}">
              <a16:creationId xmlns:a16="http://schemas.microsoft.com/office/drawing/2014/main" id="{D365A516-B521-4E23-B6DA-C8992F82461C}"/>
            </a:ext>
          </a:extLst>
        </xdr:cNvPr>
        <xdr:cNvCxnSpPr/>
      </xdr:nvCxnSpPr>
      <xdr:spPr>
        <a:xfrm flipV="1">
          <a:off x="10476865" y="9481096"/>
          <a:ext cx="0" cy="1567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80027</xdr:rowOff>
    </xdr:from>
    <xdr:ext cx="249299" cy="259045"/>
    <xdr:sp macro="" textlink="">
      <xdr:nvSpPr>
        <xdr:cNvPr id="227" name="【橋りょう・トンネル】&#10;一人当たり有形固定資産（償却資産）額最小値テキスト">
          <a:extLst>
            <a:ext uri="{FF2B5EF4-FFF2-40B4-BE49-F238E27FC236}">
              <a16:creationId xmlns:a16="http://schemas.microsoft.com/office/drawing/2014/main" id="{DA6DC7EE-59B5-4FEA-9659-EDBC6CD2AE8F}"/>
            </a:ext>
          </a:extLst>
        </xdr:cNvPr>
        <xdr:cNvSpPr txBox="1"/>
      </xdr:nvSpPr>
      <xdr:spPr>
        <a:xfrm>
          <a:off x="10515600" y="1105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76200</xdr:rowOff>
    </xdr:from>
    <xdr:to>
      <xdr:col>55</xdr:col>
      <xdr:colOff>88900</xdr:colOff>
      <xdr:row>64</xdr:row>
      <xdr:rowOff>76200</xdr:rowOff>
    </xdr:to>
    <xdr:cxnSp macro="">
      <xdr:nvCxnSpPr>
        <xdr:cNvPr id="228" name="直線コネクタ 227">
          <a:extLst>
            <a:ext uri="{FF2B5EF4-FFF2-40B4-BE49-F238E27FC236}">
              <a16:creationId xmlns:a16="http://schemas.microsoft.com/office/drawing/2014/main" id="{1DDC9D5C-21CF-4CE2-848D-55415CE70989}"/>
            </a:ext>
          </a:extLst>
        </xdr:cNvPr>
        <xdr:cNvCxnSpPr/>
      </xdr:nvCxnSpPr>
      <xdr:spPr>
        <a:xfrm>
          <a:off x="10388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169473</xdr:rowOff>
    </xdr:from>
    <xdr:ext cx="754822" cy="259045"/>
    <xdr:sp macro="" textlink="">
      <xdr:nvSpPr>
        <xdr:cNvPr id="229" name="【橋りょう・トンネル】&#10;一人当たり有形固定資産（償却資産）額最大値テキスト">
          <a:extLst>
            <a:ext uri="{FF2B5EF4-FFF2-40B4-BE49-F238E27FC236}">
              <a16:creationId xmlns:a16="http://schemas.microsoft.com/office/drawing/2014/main" id="{E7C30174-A449-4404-9878-BD989981F1AD}"/>
            </a:ext>
          </a:extLst>
        </xdr:cNvPr>
        <xdr:cNvSpPr txBox="1"/>
      </xdr:nvSpPr>
      <xdr:spPr>
        <a:xfrm>
          <a:off x="10515600" y="9256323"/>
          <a:ext cx="7548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12,345,699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51346</xdr:rowOff>
    </xdr:from>
    <xdr:to>
      <xdr:col>55</xdr:col>
      <xdr:colOff>88900</xdr:colOff>
      <xdr:row>55</xdr:row>
      <xdr:rowOff>51346</xdr:rowOff>
    </xdr:to>
    <xdr:cxnSp macro="">
      <xdr:nvCxnSpPr>
        <xdr:cNvPr id="230" name="直線コネクタ 229">
          <a:extLst>
            <a:ext uri="{FF2B5EF4-FFF2-40B4-BE49-F238E27FC236}">
              <a16:creationId xmlns:a16="http://schemas.microsoft.com/office/drawing/2014/main" id="{72299D4E-34AA-4E74-80B4-8EFE116E18B8}"/>
            </a:ext>
          </a:extLst>
        </xdr:cNvPr>
        <xdr:cNvCxnSpPr/>
      </xdr:nvCxnSpPr>
      <xdr:spPr>
        <a:xfrm>
          <a:off x="10388600" y="9481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164940</xdr:rowOff>
    </xdr:from>
    <xdr:ext cx="690189" cy="259045"/>
    <xdr:sp macro="" textlink="">
      <xdr:nvSpPr>
        <xdr:cNvPr id="231" name="【橋りょう・トンネル】&#10;一人当たり有形固定資産（償却資産）額平均値テキスト">
          <a:extLst>
            <a:ext uri="{FF2B5EF4-FFF2-40B4-BE49-F238E27FC236}">
              <a16:creationId xmlns:a16="http://schemas.microsoft.com/office/drawing/2014/main" id="{00ADFEB1-62F9-4D86-B6E6-A2EC1B2313D3}"/>
            </a:ext>
          </a:extLst>
        </xdr:cNvPr>
        <xdr:cNvSpPr txBox="1"/>
      </xdr:nvSpPr>
      <xdr:spPr>
        <a:xfrm>
          <a:off x="10515600" y="10794840"/>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15063</xdr:rowOff>
    </xdr:from>
    <xdr:to>
      <xdr:col>55</xdr:col>
      <xdr:colOff>50800</xdr:colOff>
      <xdr:row>63</xdr:row>
      <xdr:rowOff>116663</xdr:rowOff>
    </xdr:to>
    <xdr:sp macro="" textlink="">
      <xdr:nvSpPr>
        <xdr:cNvPr id="232" name="フローチャート: 判断 231">
          <a:extLst>
            <a:ext uri="{FF2B5EF4-FFF2-40B4-BE49-F238E27FC236}">
              <a16:creationId xmlns:a16="http://schemas.microsoft.com/office/drawing/2014/main" id="{45A4068C-4001-4348-A3FA-88C8A54C53C6}"/>
            </a:ext>
          </a:extLst>
        </xdr:cNvPr>
        <xdr:cNvSpPr/>
      </xdr:nvSpPr>
      <xdr:spPr>
        <a:xfrm>
          <a:off x="10426700" y="1081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18136</xdr:rowOff>
    </xdr:from>
    <xdr:to>
      <xdr:col>50</xdr:col>
      <xdr:colOff>165100</xdr:colOff>
      <xdr:row>63</xdr:row>
      <xdr:rowOff>119736</xdr:rowOff>
    </xdr:to>
    <xdr:sp macro="" textlink="">
      <xdr:nvSpPr>
        <xdr:cNvPr id="233" name="フローチャート: 判断 232">
          <a:extLst>
            <a:ext uri="{FF2B5EF4-FFF2-40B4-BE49-F238E27FC236}">
              <a16:creationId xmlns:a16="http://schemas.microsoft.com/office/drawing/2014/main" id="{483DB3F1-A713-4906-AEFE-521D56BED5E6}"/>
            </a:ext>
          </a:extLst>
        </xdr:cNvPr>
        <xdr:cNvSpPr/>
      </xdr:nvSpPr>
      <xdr:spPr>
        <a:xfrm>
          <a:off x="9588500" y="108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33130</xdr:rowOff>
    </xdr:from>
    <xdr:to>
      <xdr:col>46</xdr:col>
      <xdr:colOff>38100</xdr:colOff>
      <xdr:row>63</xdr:row>
      <xdr:rowOff>134730</xdr:rowOff>
    </xdr:to>
    <xdr:sp macro="" textlink="">
      <xdr:nvSpPr>
        <xdr:cNvPr id="234" name="フローチャート: 判断 233">
          <a:extLst>
            <a:ext uri="{FF2B5EF4-FFF2-40B4-BE49-F238E27FC236}">
              <a16:creationId xmlns:a16="http://schemas.microsoft.com/office/drawing/2014/main" id="{210A4060-CDA7-420E-A419-BC204F7AA868}"/>
            </a:ext>
          </a:extLst>
        </xdr:cNvPr>
        <xdr:cNvSpPr/>
      </xdr:nvSpPr>
      <xdr:spPr>
        <a:xfrm>
          <a:off x="8699500" y="1083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43534</xdr:rowOff>
    </xdr:from>
    <xdr:to>
      <xdr:col>41</xdr:col>
      <xdr:colOff>101600</xdr:colOff>
      <xdr:row>63</xdr:row>
      <xdr:rowOff>145134</xdr:rowOff>
    </xdr:to>
    <xdr:sp macro="" textlink="">
      <xdr:nvSpPr>
        <xdr:cNvPr id="235" name="フローチャート: 判断 234">
          <a:extLst>
            <a:ext uri="{FF2B5EF4-FFF2-40B4-BE49-F238E27FC236}">
              <a16:creationId xmlns:a16="http://schemas.microsoft.com/office/drawing/2014/main" id="{AFBB5421-6110-4E1C-856C-E9708792CFD6}"/>
            </a:ext>
          </a:extLst>
        </xdr:cNvPr>
        <xdr:cNvSpPr/>
      </xdr:nvSpPr>
      <xdr:spPr>
        <a:xfrm>
          <a:off x="7810500" y="10844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20458</xdr:rowOff>
    </xdr:from>
    <xdr:to>
      <xdr:col>36</xdr:col>
      <xdr:colOff>165100</xdr:colOff>
      <xdr:row>63</xdr:row>
      <xdr:rowOff>122058</xdr:rowOff>
    </xdr:to>
    <xdr:sp macro="" textlink="">
      <xdr:nvSpPr>
        <xdr:cNvPr id="236" name="フローチャート: 判断 235">
          <a:extLst>
            <a:ext uri="{FF2B5EF4-FFF2-40B4-BE49-F238E27FC236}">
              <a16:creationId xmlns:a16="http://schemas.microsoft.com/office/drawing/2014/main" id="{BD5FC362-3747-49BF-A7B1-E8521DAAE928}"/>
            </a:ext>
          </a:extLst>
        </xdr:cNvPr>
        <xdr:cNvSpPr/>
      </xdr:nvSpPr>
      <xdr:spPr>
        <a:xfrm>
          <a:off x="6921500" y="10821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B70EB5FF-4937-42DA-824B-76D4744D704B}"/>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BF09E297-ADB1-452C-92FB-2E3944264C8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4D20FAD2-EDB1-4552-8C19-23AE21EA9EEC}"/>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19A89277-1090-4FE5-8DDD-8C4CE49FE68E}"/>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336F45EF-2789-4573-9926-2D22D56B16A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112750</xdr:rowOff>
    </xdr:from>
    <xdr:to>
      <xdr:col>55</xdr:col>
      <xdr:colOff>50800</xdr:colOff>
      <xdr:row>63</xdr:row>
      <xdr:rowOff>42900</xdr:rowOff>
    </xdr:to>
    <xdr:sp macro="" textlink="">
      <xdr:nvSpPr>
        <xdr:cNvPr id="242" name="楕円 241">
          <a:extLst>
            <a:ext uri="{FF2B5EF4-FFF2-40B4-BE49-F238E27FC236}">
              <a16:creationId xmlns:a16="http://schemas.microsoft.com/office/drawing/2014/main" id="{4553EA7D-4777-4523-9F2E-C8C16867AC67}"/>
            </a:ext>
          </a:extLst>
        </xdr:cNvPr>
        <xdr:cNvSpPr/>
      </xdr:nvSpPr>
      <xdr:spPr>
        <a:xfrm>
          <a:off x="10426700" y="1074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135627</xdr:rowOff>
    </xdr:from>
    <xdr:ext cx="690189" cy="259045"/>
    <xdr:sp macro="" textlink="">
      <xdr:nvSpPr>
        <xdr:cNvPr id="243" name="【橋りょう・トンネル】&#10;一人当たり有形固定資産（償却資産）額該当値テキスト">
          <a:extLst>
            <a:ext uri="{FF2B5EF4-FFF2-40B4-BE49-F238E27FC236}">
              <a16:creationId xmlns:a16="http://schemas.microsoft.com/office/drawing/2014/main" id="{1330BF05-7885-488E-BA25-456CEEBCA5C9}"/>
            </a:ext>
          </a:extLst>
        </xdr:cNvPr>
        <xdr:cNvSpPr txBox="1"/>
      </xdr:nvSpPr>
      <xdr:spPr>
        <a:xfrm>
          <a:off x="10515600" y="1059407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2,012,202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116635</xdr:rowOff>
    </xdr:from>
    <xdr:to>
      <xdr:col>50</xdr:col>
      <xdr:colOff>165100</xdr:colOff>
      <xdr:row>63</xdr:row>
      <xdr:rowOff>46785</xdr:rowOff>
    </xdr:to>
    <xdr:sp macro="" textlink="">
      <xdr:nvSpPr>
        <xdr:cNvPr id="244" name="楕円 243">
          <a:extLst>
            <a:ext uri="{FF2B5EF4-FFF2-40B4-BE49-F238E27FC236}">
              <a16:creationId xmlns:a16="http://schemas.microsoft.com/office/drawing/2014/main" id="{C0E2DFE9-4D2A-4BC6-AADC-E1916214D932}"/>
            </a:ext>
          </a:extLst>
        </xdr:cNvPr>
        <xdr:cNvSpPr/>
      </xdr:nvSpPr>
      <xdr:spPr>
        <a:xfrm>
          <a:off x="9588500" y="10746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163550</xdr:rowOff>
    </xdr:from>
    <xdr:to>
      <xdr:col>55</xdr:col>
      <xdr:colOff>0</xdr:colOff>
      <xdr:row>62</xdr:row>
      <xdr:rowOff>167435</xdr:rowOff>
    </xdr:to>
    <xdr:cxnSp macro="">
      <xdr:nvCxnSpPr>
        <xdr:cNvPr id="245" name="直線コネクタ 244">
          <a:extLst>
            <a:ext uri="{FF2B5EF4-FFF2-40B4-BE49-F238E27FC236}">
              <a16:creationId xmlns:a16="http://schemas.microsoft.com/office/drawing/2014/main" id="{4EC83E6A-62B9-4D90-946F-19D254DC2FDB}"/>
            </a:ext>
          </a:extLst>
        </xdr:cNvPr>
        <xdr:cNvCxnSpPr/>
      </xdr:nvCxnSpPr>
      <xdr:spPr>
        <a:xfrm flipV="1">
          <a:off x="9639300" y="10793450"/>
          <a:ext cx="838200" cy="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81069</xdr:rowOff>
    </xdr:from>
    <xdr:to>
      <xdr:col>46</xdr:col>
      <xdr:colOff>38100</xdr:colOff>
      <xdr:row>63</xdr:row>
      <xdr:rowOff>11219</xdr:rowOff>
    </xdr:to>
    <xdr:sp macro="" textlink="">
      <xdr:nvSpPr>
        <xdr:cNvPr id="246" name="楕円 245">
          <a:extLst>
            <a:ext uri="{FF2B5EF4-FFF2-40B4-BE49-F238E27FC236}">
              <a16:creationId xmlns:a16="http://schemas.microsoft.com/office/drawing/2014/main" id="{FAE0EF6B-C00B-4228-97EC-0D23AEC366F1}"/>
            </a:ext>
          </a:extLst>
        </xdr:cNvPr>
        <xdr:cNvSpPr/>
      </xdr:nvSpPr>
      <xdr:spPr>
        <a:xfrm>
          <a:off x="8699500" y="10710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131869</xdr:rowOff>
    </xdr:from>
    <xdr:to>
      <xdr:col>50</xdr:col>
      <xdr:colOff>114300</xdr:colOff>
      <xdr:row>62</xdr:row>
      <xdr:rowOff>167435</xdr:rowOff>
    </xdr:to>
    <xdr:cxnSp macro="">
      <xdr:nvCxnSpPr>
        <xdr:cNvPr id="247" name="直線コネクタ 246">
          <a:extLst>
            <a:ext uri="{FF2B5EF4-FFF2-40B4-BE49-F238E27FC236}">
              <a16:creationId xmlns:a16="http://schemas.microsoft.com/office/drawing/2014/main" id="{281D6FC3-29F1-439D-82FC-4263E82EF782}"/>
            </a:ext>
          </a:extLst>
        </xdr:cNvPr>
        <xdr:cNvCxnSpPr/>
      </xdr:nvCxnSpPr>
      <xdr:spPr>
        <a:xfrm>
          <a:off x="8750300" y="10761769"/>
          <a:ext cx="889000" cy="35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42507</xdr:rowOff>
    </xdr:from>
    <xdr:to>
      <xdr:col>41</xdr:col>
      <xdr:colOff>101600</xdr:colOff>
      <xdr:row>62</xdr:row>
      <xdr:rowOff>144107</xdr:rowOff>
    </xdr:to>
    <xdr:sp macro="" textlink="">
      <xdr:nvSpPr>
        <xdr:cNvPr id="248" name="楕円 247">
          <a:extLst>
            <a:ext uri="{FF2B5EF4-FFF2-40B4-BE49-F238E27FC236}">
              <a16:creationId xmlns:a16="http://schemas.microsoft.com/office/drawing/2014/main" id="{EBDE72E9-EE23-440D-B8E9-7ACE0F65F8BA}"/>
            </a:ext>
          </a:extLst>
        </xdr:cNvPr>
        <xdr:cNvSpPr/>
      </xdr:nvSpPr>
      <xdr:spPr>
        <a:xfrm>
          <a:off x="7810500" y="10672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93307</xdr:rowOff>
    </xdr:from>
    <xdr:to>
      <xdr:col>45</xdr:col>
      <xdr:colOff>177800</xdr:colOff>
      <xdr:row>62</xdr:row>
      <xdr:rowOff>131869</xdr:rowOff>
    </xdr:to>
    <xdr:cxnSp macro="">
      <xdr:nvCxnSpPr>
        <xdr:cNvPr id="249" name="直線コネクタ 248">
          <a:extLst>
            <a:ext uri="{FF2B5EF4-FFF2-40B4-BE49-F238E27FC236}">
              <a16:creationId xmlns:a16="http://schemas.microsoft.com/office/drawing/2014/main" id="{A01035C5-E917-4EA5-BDB9-842CCAA5CE22}"/>
            </a:ext>
          </a:extLst>
        </xdr:cNvPr>
        <xdr:cNvCxnSpPr/>
      </xdr:nvCxnSpPr>
      <xdr:spPr>
        <a:xfrm>
          <a:off x="7861300" y="10723207"/>
          <a:ext cx="889000" cy="38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63814</xdr:rowOff>
    </xdr:from>
    <xdr:to>
      <xdr:col>36</xdr:col>
      <xdr:colOff>165100</xdr:colOff>
      <xdr:row>62</xdr:row>
      <xdr:rowOff>165414</xdr:rowOff>
    </xdr:to>
    <xdr:sp macro="" textlink="">
      <xdr:nvSpPr>
        <xdr:cNvPr id="250" name="楕円 249">
          <a:extLst>
            <a:ext uri="{FF2B5EF4-FFF2-40B4-BE49-F238E27FC236}">
              <a16:creationId xmlns:a16="http://schemas.microsoft.com/office/drawing/2014/main" id="{7B73703D-0946-4FAA-9EB9-AC4B91884343}"/>
            </a:ext>
          </a:extLst>
        </xdr:cNvPr>
        <xdr:cNvSpPr/>
      </xdr:nvSpPr>
      <xdr:spPr>
        <a:xfrm>
          <a:off x="6921500" y="10693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93307</xdr:rowOff>
    </xdr:from>
    <xdr:to>
      <xdr:col>41</xdr:col>
      <xdr:colOff>50800</xdr:colOff>
      <xdr:row>62</xdr:row>
      <xdr:rowOff>114614</xdr:rowOff>
    </xdr:to>
    <xdr:cxnSp macro="">
      <xdr:nvCxnSpPr>
        <xdr:cNvPr id="251" name="直線コネクタ 250">
          <a:extLst>
            <a:ext uri="{FF2B5EF4-FFF2-40B4-BE49-F238E27FC236}">
              <a16:creationId xmlns:a16="http://schemas.microsoft.com/office/drawing/2014/main" id="{3AE08D08-1E5D-4223-9812-AEC2B96687AE}"/>
            </a:ext>
          </a:extLst>
        </xdr:cNvPr>
        <xdr:cNvCxnSpPr/>
      </xdr:nvCxnSpPr>
      <xdr:spPr>
        <a:xfrm flipV="1">
          <a:off x="6972300" y="10723207"/>
          <a:ext cx="889000" cy="21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63</xdr:row>
      <xdr:rowOff>110863</xdr:rowOff>
    </xdr:from>
    <xdr:ext cx="690189" cy="259045"/>
    <xdr:sp macro="" textlink="">
      <xdr:nvSpPr>
        <xdr:cNvPr id="252" name="n_1aveValue【橋りょう・トンネル】&#10;一人当たり有形固定資産（償却資産）額">
          <a:extLst>
            <a:ext uri="{FF2B5EF4-FFF2-40B4-BE49-F238E27FC236}">
              <a16:creationId xmlns:a16="http://schemas.microsoft.com/office/drawing/2014/main" id="{16E1A2E9-F5A4-409F-9E67-4F0C80C63E5E}"/>
            </a:ext>
          </a:extLst>
        </xdr:cNvPr>
        <xdr:cNvSpPr txBox="1"/>
      </xdr:nvSpPr>
      <xdr:spPr>
        <a:xfrm>
          <a:off x="9281505" y="109122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1,407,198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63</xdr:row>
      <xdr:rowOff>125857</xdr:rowOff>
    </xdr:from>
    <xdr:ext cx="690189" cy="259045"/>
    <xdr:sp macro="" textlink="">
      <xdr:nvSpPr>
        <xdr:cNvPr id="253" name="n_2aveValue【橋りょう・トンネル】&#10;一人当たり有形固定資産（償却資産）額">
          <a:extLst>
            <a:ext uri="{FF2B5EF4-FFF2-40B4-BE49-F238E27FC236}">
              <a16:creationId xmlns:a16="http://schemas.microsoft.com/office/drawing/2014/main" id="{A9696D8F-7809-4023-B880-FFF55A3F9012}"/>
            </a:ext>
          </a:extLst>
        </xdr:cNvPr>
        <xdr:cNvSpPr txBox="1"/>
      </xdr:nvSpPr>
      <xdr:spPr>
        <a:xfrm>
          <a:off x="8405205" y="109272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63</xdr:row>
      <xdr:rowOff>136261</xdr:rowOff>
    </xdr:from>
    <xdr:ext cx="690189" cy="259045"/>
    <xdr:sp macro="" textlink="">
      <xdr:nvSpPr>
        <xdr:cNvPr id="254" name="n_3aveValue【橋りょう・トンネル】&#10;一人当たり有形固定資産（償却資産）額">
          <a:extLst>
            <a:ext uri="{FF2B5EF4-FFF2-40B4-BE49-F238E27FC236}">
              <a16:creationId xmlns:a16="http://schemas.microsoft.com/office/drawing/2014/main" id="{4B081EC7-4E01-40F3-B172-F90C82E43117}"/>
            </a:ext>
          </a:extLst>
        </xdr:cNvPr>
        <xdr:cNvSpPr txBox="1"/>
      </xdr:nvSpPr>
      <xdr:spPr>
        <a:xfrm>
          <a:off x="7516205" y="1093761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63</xdr:row>
      <xdr:rowOff>113185</xdr:rowOff>
    </xdr:from>
    <xdr:ext cx="690189" cy="259045"/>
    <xdr:sp macro="" textlink="">
      <xdr:nvSpPr>
        <xdr:cNvPr id="255" name="n_4aveValue【橋りょう・トンネル】&#10;一人当たり有形固定資産（償却資産）額">
          <a:extLst>
            <a:ext uri="{FF2B5EF4-FFF2-40B4-BE49-F238E27FC236}">
              <a16:creationId xmlns:a16="http://schemas.microsoft.com/office/drawing/2014/main" id="{CE2A1BDD-78F6-4042-9112-0CF1810B226F}"/>
            </a:ext>
          </a:extLst>
        </xdr:cNvPr>
        <xdr:cNvSpPr txBox="1"/>
      </xdr:nvSpPr>
      <xdr:spPr>
        <a:xfrm>
          <a:off x="6627205" y="1091453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61</xdr:row>
      <xdr:rowOff>63312</xdr:rowOff>
    </xdr:from>
    <xdr:ext cx="690189" cy="259045"/>
    <xdr:sp macro="" textlink="">
      <xdr:nvSpPr>
        <xdr:cNvPr id="256" name="n_1mainValue【橋りょう・トンネル】&#10;一人当たり有形固定資産（償却資産）額">
          <a:extLst>
            <a:ext uri="{FF2B5EF4-FFF2-40B4-BE49-F238E27FC236}">
              <a16:creationId xmlns:a16="http://schemas.microsoft.com/office/drawing/2014/main" id="{55CBE587-8C3B-4A66-AD14-BF23399B7545}"/>
            </a:ext>
          </a:extLst>
        </xdr:cNvPr>
        <xdr:cNvSpPr txBox="1"/>
      </xdr:nvSpPr>
      <xdr:spPr>
        <a:xfrm>
          <a:off x="9281505" y="1052176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1,981,615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27746</xdr:rowOff>
    </xdr:from>
    <xdr:ext cx="690189" cy="259045"/>
    <xdr:sp macro="" textlink="">
      <xdr:nvSpPr>
        <xdr:cNvPr id="257" name="n_2mainValue【橋りょう・トンネル】&#10;一人当たり有形固定資産（償却資産）額">
          <a:extLst>
            <a:ext uri="{FF2B5EF4-FFF2-40B4-BE49-F238E27FC236}">
              <a16:creationId xmlns:a16="http://schemas.microsoft.com/office/drawing/2014/main" id="{880DD297-6BE2-4C21-980D-7DF008B77739}"/>
            </a:ext>
          </a:extLst>
        </xdr:cNvPr>
        <xdr:cNvSpPr txBox="1"/>
      </xdr:nvSpPr>
      <xdr:spPr>
        <a:xfrm>
          <a:off x="8405205" y="1048619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2,261,657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60</xdr:row>
      <xdr:rowOff>160634</xdr:rowOff>
    </xdr:from>
    <xdr:ext cx="690189" cy="259045"/>
    <xdr:sp macro="" textlink="">
      <xdr:nvSpPr>
        <xdr:cNvPr id="258" name="n_3mainValue【橋りょう・トンネル】&#10;一人当たり有形固定資産（償却資産）額">
          <a:extLst>
            <a:ext uri="{FF2B5EF4-FFF2-40B4-BE49-F238E27FC236}">
              <a16:creationId xmlns:a16="http://schemas.microsoft.com/office/drawing/2014/main" id="{D0DB2A38-4A43-4EE7-A914-8EC0639E74CD}"/>
            </a:ext>
          </a:extLst>
        </xdr:cNvPr>
        <xdr:cNvSpPr txBox="1"/>
      </xdr:nvSpPr>
      <xdr:spPr>
        <a:xfrm>
          <a:off x="7516205" y="1044763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2,565,297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10491</xdr:rowOff>
    </xdr:from>
    <xdr:ext cx="690189" cy="259045"/>
    <xdr:sp macro="" textlink="">
      <xdr:nvSpPr>
        <xdr:cNvPr id="259" name="n_4mainValue【橋りょう・トンネル】&#10;一人当たり有形固定資産（償却資産）額">
          <a:extLst>
            <a:ext uri="{FF2B5EF4-FFF2-40B4-BE49-F238E27FC236}">
              <a16:creationId xmlns:a16="http://schemas.microsoft.com/office/drawing/2014/main" id="{7ADD091C-0917-4EF2-AFA2-CCEB59949741}"/>
            </a:ext>
          </a:extLst>
        </xdr:cNvPr>
        <xdr:cNvSpPr txBox="1"/>
      </xdr:nvSpPr>
      <xdr:spPr>
        <a:xfrm>
          <a:off x="6627205" y="1046894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2,397,529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02364C0E-6B77-4CE3-A667-510A728B649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C7D0B50F-EAD6-44D9-A27C-4CB519656D9B}"/>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6AFA88A4-5722-4D8D-A910-87D14B2E1EF2}"/>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972D01BA-7FD9-4D98-8EC9-F8D77AB3734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DC63F347-05C6-43E2-AE75-D6A8BCFE0E5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62B7EA44-8D57-4B54-ACC0-686BD0615A1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2C8EE158-5DB6-4EA8-9A5F-112F21D2C038}"/>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E8E23891-F515-468D-8FD5-867D5F2CC4E2}"/>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07CCA50F-CEDE-4971-8849-EA3EA173B958}"/>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D7582977-7D98-4DE9-B220-922CCC7DE71B}"/>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5E94F9AF-D59B-490D-9512-C2205C5FD2E7}"/>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E8BD8FD6-53E3-4DFD-842A-18B4EA955945}"/>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E658C6FB-E345-4A9F-8DE0-C252B4645F43}"/>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54053351-909C-4C17-B403-EF43D08D83B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2AE19CC5-B463-4207-9E7D-39D159AC58C1}"/>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F65D6C88-E13E-42B2-845A-BA949DF623A3}"/>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F91B1F89-838B-4FA0-B43B-8C1ABE6CB57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079DE292-372D-4354-AC6A-C59E45A05307}"/>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2B02E916-879A-422D-AE16-FE8ADAD8C65A}"/>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C290BF2F-73EF-4BFB-B842-B3CB7082ECAF}"/>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16FC17FD-F067-4231-BBB9-85A7FB0DAC1B}"/>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C35C841A-270C-40D8-B176-613BF4CDE63F}"/>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2" name="テキスト ボックス 281">
          <a:extLst>
            <a:ext uri="{FF2B5EF4-FFF2-40B4-BE49-F238E27FC236}">
              <a16:creationId xmlns:a16="http://schemas.microsoft.com/office/drawing/2014/main" id="{40E62718-FF3B-46C1-9127-92C7AD65635E}"/>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C9D01EB7-1D45-409F-99E0-9EE1679DF7F8}"/>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13503038-FA98-4319-95B6-869494CE2668}"/>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114844</xdr:rowOff>
    </xdr:from>
    <xdr:to>
      <xdr:col>24</xdr:col>
      <xdr:colOff>62865</xdr:colOff>
      <xdr:row>86</xdr:row>
      <xdr:rowOff>168729</xdr:rowOff>
    </xdr:to>
    <xdr:cxnSp macro="">
      <xdr:nvCxnSpPr>
        <xdr:cNvPr id="285" name="直線コネクタ 284">
          <a:extLst>
            <a:ext uri="{FF2B5EF4-FFF2-40B4-BE49-F238E27FC236}">
              <a16:creationId xmlns:a16="http://schemas.microsoft.com/office/drawing/2014/main" id="{B424D1D2-7775-4B65-9737-72F20A36435D}"/>
            </a:ext>
          </a:extLst>
        </xdr:cNvPr>
        <xdr:cNvCxnSpPr/>
      </xdr:nvCxnSpPr>
      <xdr:spPr>
        <a:xfrm flipV="1">
          <a:off x="4634865" y="13316494"/>
          <a:ext cx="0" cy="1596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6" name="【公営住宅】&#10;有形固定資産減価償却率最小値テキスト">
          <a:extLst>
            <a:ext uri="{FF2B5EF4-FFF2-40B4-BE49-F238E27FC236}">
              <a16:creationId xmlns:a16="http://schemas.microsoft.com/office/drawing/2014/main" id="{19EA3C00-7F3F-424D-B0EA-9A444444397A}"/>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7" name="直線コネクタ 286">
          <a:extLst>
            <a:ext uri="{FF2B5EF4-FFF2-40B4-BE49-F238E27FC236}">
              <a16:creationId xmlns:a16="http://schemas.microsoft.com/office/drawing/2014/main" id="{2C87437E-AE21-4F5B-BD72-E534075F256D}"/>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61521</xdr:rowOff>
    </xdr:from>
    <xdr:ext cx="340478" cy="259045"/>
    <xdr:sp macro="" textlink="">
      <xdr:nvSpPr>
        <xdr:cNvPr id="288" name="【公営住宅】&#10;有形固定資産減価償却率最大値テキスト">
          <a:extLst>
            <a:ext uri="{FF2B5EF4-FFF2-40B4-BE49-F238E27FC236}">
              <a16:creationId xmlns:a16="http://schemas.microsoft.com/office/drawing/2014/main" id="{BB14E411-1CE5-43EC-9D18-704232679D16}"/>
            </a:ext>
          </a:extLst>
        </xdr:cNvPr>
        <xdr:cNvSpPr txBox="1"/>
      </xdr:nvSpPr>
      <xdr:spPr>
        <a:xfrm>
          <a:off x="4673600" y="1309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114844</xdr:rowOff>
    </xdr:from>
    <xdr:to>
      <xdr:col>24</xdr:col>
      <xdr:colOff>152400</xdr:colOff>
      <xdr:row>77</xdr:row>
      <xdr:rowOff>114844</xdr:rowOff>
    </xdr:to>
    <xdr:cxnSp macro="">
      <xdr:nvCxnSpPr>
        <xdr:cNvPr id="289" name="直線コネクタ 288">
          <a:extLst>
            <a:ext uri="{FF2B5EF4-FFF2-40B4-BE49-F238E27FC236}">
              <a16:creationId xmlns:a16="http://schemas.microsoft.com/office/drawing/2014/main" id="{E7B519CF-4BF4-4EDD-931F-ABF5590C9F6F}"/>
            </a:ext>
          </a:extLst>
        </xdr:cNvPr>
        <xdr:cNvCxnSpPr/>
      </xdr:nvCxnSpPr>
      <xdr:spPr>
        <a:xfrm>
          <a:off x="4546600" y="1331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13079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2B7E9728-96BD-46A6-8346-0CD9CCE6EC3D}"/>
            </a:ext>
          </a:extLst>
        </xdr:cNvPr>
        <xdr:cNvSpPr txBox="1"/>
      </xdr:nvSpPr>
      <xdr:spPr>
        <a:xfrm>
          <a:off x="4673600" y="142434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34652</xdr:rowOff>
    </xdr:from>
    <xdr:to>
      <xdr:col>24</xdr:col>
      <xdr:colOff>114300</xdr:colOff>
      <xdr:row>83</xdr:row>
      <xdr:rowOff>136252</xdr:rowOff>
    </xdr:to>
    <xdr:sp macro="" textlink="">
      <xdr:nvSpPr>
        <xdr:cNvPr id="291" name="フローチャート: 判断 290">
          <a:extLst>
            <a:ext uri="{FF2B5EF4-FFF2-40B4-BE49-F238E27FC236}">
              <a16:creationId xmlns:a16="http://schemas.microsoft.com/office/drawing/2014/main" id="{F5716561-10C7-421E-A8B5-02CF7D9F5E9D}"/>
            </a:ext>
          </a:extLst>
        </xdr:cNvPr>
        <xdr:cNvSpPr/>
      </xdr:nvSpPr>
      <xdr:spPr>
        <a:xfrm>
          <a:off x="4584700" y="14265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65677</xdr:rowOff>
    </xdr:from>
    <xdr:to>
      <xdr:col>20</xdr:col>
      <xdr:colOff>38100</xdr:colOff>
      <xdr:row>83</xdr:row>
      <xdr:rowOff>167277</xdr:rowOff>
    </xdr:to>
    <xdr:sp macro="" textlink="">
      <xdr:nvSpPr>
        <xdr:cNvPr id="292" name="フローチャート: 判断 291">
          <a:extLst>
            <a:ext uri="{FF2B5EF4-FFF2-40B4-BE49-F238E27FC236}">
              <a16:creationId xmlns:a16="http://schemas.microsoft.com/office/drawing/2014/main" id="{EAB82BB3-0ED9-416F-8066-A558D92B2462}"/>
            </a:ext>
          </a:extLst>
        </xdr:cNvPr>
        <xdr:cNvSpPr/>
      </xdr:nvSpPr>
      <xdr:spPr>
        <a:xfrm>
          <a:off x="3746500" y="1429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26488</xdr:rowOff>
    </xdr:from>
    <xdr:to>
      <xdr:col>15</xdr:col>
      <xdr:colOff>101600</xdr:colOff>
      <xdr:row>83</xdr:row>
      <xdr:rowOff>128088</xdr:rowOff>
    </xdr:to>
    <xdr:sp macro="" textlink="">
      <xdr:nvSpPr>
        <xdr:cNvPr id="293" name="フローチャート: 判断 292">
          <a:extLst>
            <a:ext uri="{FF2B5EF4-FFF2-40B4-BE49-F238E27FC236}">
              <a16:creationId xmlns:a16="http://schemas.microsoft.com/office/drawing/2014/main" id="{8618585F-FC38-45A5-A9BE-2647DF5CCE22}"/>
            </a:ext>
          </a:extLst>
        </xdr:cNvPr>
        <xdr:cNvSpPr/>
      </xdr:nvSpPr>
      <xdr:spPr>
        <a:xfrm>
          <a:off x="2857500" y="1425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160382</xdr:rowOff>
    </xdr:from>
    <xdr:to>
      <xdr:col>10</xdr:col>
      <xdr:colOff>165100</xdr:colOff>
      <xdr:row>83</xdr:row>
      <xdr:rowOff>90532</xdr:rowOff>
    </xdr:to>
    <xdr:sp macro="" textlink="">
      <xdr:nvSpPr>
        <xdr:cNvPr id="294" name="フローチャート: 判断 293">
          <a:extLst>
            <a:ext uri="{FF2B5EF4-FFF2-40B4-BE49-F238E27FC236}">
              <a16:creationId xmlns:a16="http://schemas.microsoft.com/office/drawing/2014/main" id="{34663DA4-B750-4F65-A845-44E3A391938E}"/>
            </a:ext>
          </a:extLst>
        </xdr:cNvPr>
        <xdr:cNvSpPr/>
      </xdr:nvSpPr>
      <xdr:spPr>
        <a:xfrm>
          <a:off x="1968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168548</xdr:rowOff>
    </xdr:from>
    <xdr:to>
      <xdr:col>6</xdr:col>
      <xdr:colOff>38100</xdr:colOff>
      <xdr:row>83</xdr:row>
      <xdr:rowOff>98698</xdr:rowOff>
    </xdr:to>
    <xdr:sp macro="" textlink="">
      <xdr:nvSpPr>
        <xdr:cNvPr id="295" name="フローチャート: 判断 294">
          <a:extLst>
            <a:ext uri="{FF2B5EF4-FFF2-40B4-BE49-F238E27FC236}">
              <a16:creationId xmlns:a16="http://schemas.microsoft.com/office/drawing/2014/main" id="{CEABA91B-AD10-4E51-A22C-F22B74247329}"/>
            </a:ext>
          </a:extLst>
        </xdr:cNvPr>
        <xdr:cNvSpPr/>
      </xdr:nvSpPr>
      <xdr:spPr>
        <a:xfrm>
          <a:off x="1079500" y="1422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2AEB5C7B-3ECC-4BD9-98F8-C836DC583319}"/>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5D4BC05D-314A-448A-AB2E-9650E7B1801F}"/>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AD94A288-4B64-4AE9-BDDB-35A67EEAB3CC}"/>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134C0861-D2E1-47C2-94D8-278D8C4D929A}"/>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5AC864BD-03A1-4021-94C6-9640350C5A2F}"/>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19957</xdr:rowOff>
    </xdr:from>
    <xdr:to>
      <xdr:col>24</xdr:col>
      <xdr:colOff>114300</xdr:colOff>
      <xdr:row>83</xdr:row>
      <xdr:rowOff>121557</xdr:rowOff>
    </xdr:to>
    <xdr:sp macro="" textlink="">
      <xdr:nvSpPr>
        <xdr:cNvPr id="301" name="楕円 300">
          <a:extLst>
            <a:ext uri="{FF2B5EF4-FFF2-40B4-BE49-F238E27FC236}">
              <a16:creationId xmlns:a16="http://schemas.microsoft.com/office/drawing/2014/main" id="{4C70E028-469B-4A72-822E-13B0F4D88742}"/>
            </a:ext>
          </a:extLst>
        </xdr:cNvPr>
        <xdr:cNvSpPr/>
      </xdr:nvSpPr>
      <xdr:spPr>
        <a:xfrm>
          <a:off x="4584700" y="14250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42834</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1A96C8DB-D5FD-4E3F-86EF-BC8DB756EC34}"/>
            </a:ext>
          </a:extLst>
        </xdr:cNvPr>
        <xdr:cNvSpPr txBox="1"/>
      </xdr:nvSpPr>
      <xdr:spPr>
        <a:xfrm>
          <a:off x="4673600" y="14101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21589</xdr:rowOff>
    </xdr:from>
    <xdr:to>
      <xdr:col>20</xdr:col>
      <xdr:colOff>38100</xdr:colOff>
      <xdr:row>83</xdr:row>
      <xdr:rowOff>123189</xdr:rowOff>
    </xdr:to>
    <xdr:sp macro="" textlink="">
      <xdr:nvSpPr>
        <xdr:cNvPr id="303" name="楕円 302">
          <a:extLst>
            <a:ext uri="{FF2B5EF4-FFF2-40B4-BE49-F238E27FC236}">
              <a16:creationId xmlns:a16="http://schemas.microsoft.com/office/drawing/2014/main" id="{DFECF3C0-E6BF-43E1-BDE7-6AA65914A9D3}"/>
            </a:ext>
          </a:extLst>
        </xdr:cNvPr>
        <xdr:cNvSpPr/>
      </xdr:nvSpPr>
      <xdr:spPr>
        <a:xfrm>
          <a:off x="3746500" y="1425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70757</xdr:rowOff>
    </xdr:from>
    <xdr:to>
      <xdr:col>24</xdr:col>
      <xdr:colOff>63500</xdr:colOff>
      <xdr:row>83</xdr:row>
      <xdr:rowOff>72389</xdr:rowOff>
    </xdr:to>
    <xdr:cxnSp macro="">
      <xdr:nvCxnSpPr>
        <xdr:cNvPr id="304" name="直線コネクタ 303">
          <a:extLst>
            <a:ext uri="{FF2B5EF4-FFF2-40B4-BE49-F238E27FC236}">
              <a16:creationId xmlns:a16="http://schemas.microsoft.com/office/drawing/2014/main" id="{4F9B82D1-B7F1-4604-AB03-3C86769F6FCC}"/>
            </a:ext>
          </a:extLst>
        </xdr:cNvPr>
        <xdr:cNvCxnSpPr/>
      </xdr:nvCxnSpPr>
      <xdr:spPr>
        <a:xfrm flipV="1">
          <a:off x="3797300" y="14301107"/>
          <a:ext cx="8382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3629</xdr:rowOff>
    </xdr:from>
    <xdr:to>
      <xdr:col>15</xdr:col>
      <xdr:colOff>101600</xdr:colOff>
      <xdr:row>83</xdr:row>
      <xdr:rowOff>105229</xdr:rowOff>
    </xdr:to>
    <xdr:sp macro="" textlink="">
      <xdr:nvSpPr>
        <xdr:cNvPr id="305" name="楕円 304">
          <a:extLst>
            <a:ext uri="{FF2B5EF4-FFF2-40B4-BE49-F238E27FC236}">
              <a16:creationId xmlns:a16="http://schemas.microsoft.com/office/drawing/2014/main" id="{64C583E1-5C48-4FD9-93FF-B79C39C13443}"/>
            </a:ext>
          </a:extLst>
        </xdr:cNvPr>
        <xdr:cNvSpPr/>
      </xdr:nvSpPr>
      <xdr:spPr>
        <a:xfrm>
          <a:off x="2857500" y="14233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54429</xdr:rowOff>
    </xdr:from>
    <xdr:to>
      <xdr:col>19</xdr:col>
      <xdr:colOff>177800</xdr:colOff>
      <xdr:row>83</xdr:row>
      <xdr:rowOff>72389</xdr:rowOff>
    </xdr:to>
    <xdr:cxnSp macro="">
      <xdr:nvCxnSpPr>
        <xdr:cNvPr id="306" name="直線コネクタ 305">
          <a:extLst>
            <a:ext uri="{FF2B5EF4-FFF2-40B4-BE49-F238E27FC236}">
              <a16:creationId xmlns:a16="http://schemas.microsoft.com/office/drawing/2014/main" id="{0A936CD5-2BC9-49FF-AF38-22FC6222D6CD}"/>
            </a:ext>
          </a:extLst>
        </xdr:cNvPr>
        <xdr:cNvCxnSpPr/>
      </xdr:nvCxnSpPr>
      <xdr:spPr>
        <a:xfrm>
          <a:off x="2908300" y="14284779"/>
          <a:ext cx="889000" cy="17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158750</xdr:rowOff>
    </xdr:from>
    <xdr:to>
      <xdr:col>10</xdr:col>
      <xdr:colOff>165100</xdr:colOff>
      <xdr:row>83</xdr:row>
      <xdr:rowOff>88900</xdr:rowOff>
    </xdr:to>
    <xdr:sp macro="" textlink="">
      <xdr:nvSpPr>
        <xdr:cNvPr id="307" name="楕円 306">
          <a:extLst>
            <a:ext uri="{FF2B5EF4-FFF2-40B4-BE49-F238E27FC236}">
              <a16:creationId xmlns:a16="http://schemas.microsoft.com/office/drawing/2014/main" id="{11E6813D-2CD0-4599-98CB-A4C7D4B99C2E}"/>
            </a:ext>
          </a:extLst>
        </xdr:cNvPr>
        <xdr:cNvSpPr/>
      </xdr:nvSpPr>
      <xdr:spPr>
        <a:xfrm>
          <a:off x="1968500" y="1421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38100</xdr:rowOff>
    </xdr:from>
    <xdr:to>
      <xdr:col>15</xdr:col>
      <xdr:colOff>50800</xdr:colOff>
      <xdr:row>83</xdr:row>
      <xdr:rowOff>54429</xdr:rowOff>
    </xdr:to>
    <xdr:cxnSp macro="">
      <xdr:nvCxnSpPr>
        <xdr:cNvPr id="308" name="直線コネクタ 307">
          <a:extLst>
            <a:ext uri="{FF2B5EF4-FFF2-40B4-BE49-F238E27FC236}">
              <a16:creationId xmlns:a16="http://schemas.microsoft.com/office/drawing/2014/main" id="{3AE8729C-A784-475D-882B-71491D4E06AF}"/>
            </a:ext>
          </a:extLst>
        </xdr:cNvPr>
        <xdr:cNvCxnSpPr/>
      </xdr:nvCxnSpPr>
      <xdr:spPr>
        <a:xfrm>
          <a:off x="2019300" y="14268450"/>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78739</xdr:rowOff>
    </xdr:from>
    <xdr:to>
      <xdr:col>6</xdr:col>
      <xdr:colOff>38100</xdr:colOff>
      <xdr:row>86</xdr:row>
      <xdr:rowOff>8889</xdr:rowOff>
    </xdr:to>
    <xdr:sp macro="" textlink="">
      <xdr:nvSpPr>
        <xdr:cNvPr id="309" name="楕円 308">
          <a:extLst>
            <a:ext uri="{FF2B5EF4-FFF2-40B4-BE49-F238E27FC236}">
              <a16:creationId xmlns:a16="http://schemas.microsoft.com/office/drawing/2014/main" id="{2BD5C525-AE9E-4BDA-A53E-26DE5FF793A6}"/>
            </a:ext>
          </a:extLst>
        </xdr:cNvPr>
        <xdr:cNvSpPr/>
      </xdr:nvSpPr>
      <xdr:spPr>
        <a:xfrm>
          <a:off x="1079500" y="1465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38100</xdr:rowOff>
    </xdr:from>
    <xdr:to>
      <xdr:col>10</xdr:col>
      <xdr:colOff>114300</xdr:colOff>
      <xdr:row>85</xdr:row>
      <xdr:rowOff>129539</xdr:rowOff>
    </xdr:to>
    <xdr:cxnSp macro="">
      <xdr:nvCxnSpPr>
        <xdr:cNvPr id="310" name="直線コネクタ 309">
          <a:extLst>
            <a:ext uri="{FF2B5EF4-FFF2-40B4-BE49-F238E27FC236}">
              <a16:creationId xmlns:a16="http://schemas.microsoft.com/office/drawing/2014/main" id="{C337A894-6D3E-4EAD-9D8C-4F813EB56DF5}"/>
            </a:ext>
          </a:extLst>
        </xdr:cNvPr>
        <xdr:cNvCxnSpPr/>
      </xdr:nvCxnSpPr>
      <xdr:spPr>
        <a:xfrm flipV="1">
          <a:off x="1130300" y="14268450"/>
          <a:ext cx="889000" cy="434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158404</xdr:rowOff>
    </xdr:from>
    <xdr:ext cx="405111" cy="259045"/>
    <xdr:sp macro="" textlink="">
      <xdr:nvSpPr>
        <xdr:cNvPr id="311" name="n_1aveValue【公営住宅】&#10;有形固定資産減価償却率">
          <a:extLst>
            <a:ext uri="{FF2B5EF4-FFF2-40B4-BE49-F238E27FC236}">
              <a16:creationId xmlns:a16="http://schemas.microsoft.com/office/drawing/2014/main" id="{0D052FEE-8BC4-4E43-A2CB-6BAAD2509BF8}"/>
            </a:ext>
          </a:extLst>
        </xdr:cNvPr>
        <xdr:cNvSpPr txBox="1"/>
      </xdr:nvSpPr>
      <xdr:spPr>
        <a:xfrm>
          <a:off x="3582044" y="1438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119215</xdr:rowOff>
    </xdr:from>
    <xdr:ext cx="405111" cy="259045"/>
    <xdr:sp macro="" textlink="">
      <xdr:nvSpPr>
        <xdr:cNvPr id="312" name="n_2aveValue【公営住宅】&#10;有形固定資産減価償却率">
          <a:extLst>
            <a:ext uri="{FF2B5EF4-FFF2-40B4-BE49-F238E27FC236}">
              <a16:creationId xmlns:a16="http://schemas.microsoft.com/office/drawing/2014/main" id="{EE75276C-1C26-43AC-9FEE-A67842A1FB35}"/>
            </a:ext>
          </a:extLst>
        </xdr:cNvPr>
        <xdr:cNvSpPr txBox="1"/>
      </xdr:nvSpPr>
      <xdr:spPr>
        <a:xfrm>
          <a:off x="2705744" y="14349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81659</xdr:rowOff>
    </xdr:from>
    <xdr:ext cx="405111" cy="259045"/>
    <xdr:sp macro="" textlink="">
      <xdr:nvSpPr>
        <xdr:cNvPr id="313" name="n_3aveValue【公営住宅】&#10;有形固定資産減価償却率">
          <a:extLst>
            <a:ext uri="{FF2B5EF4-FFF2-40B4-BE49-F238E27FC236}">
              <a16:creationId xmlns:a16="http://schemas.microsoft.com/office/drawing/2014/main" id="{E44C3CFC-2CFB-4963-B426-7BFB93BA242B}"/>
            </a:ext>
          </a:extLst>
        </xdr:cNvPr>
        <xdr:cNvSpPr txBox="1"/>
      </xdr:nvSpPr>
      <xdr:spPr>
        <a:xfrm>
          <a:off x="1816744" y="1431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115225</xdr:rowOff>
    </xdr:from>
    <xdr:ext cx="405111" cy="259045"/>
    <xdr:sp macro="" textlink="">
      <xdr:nvSpPr>
        <xdr:cNvPr id="314" name="n_4aveValue【公営住宅】&#10;有形固定資産減価償却率">
          <a:extLst>
            <a:ext uri="{FF2B5EF4-FFF2-40B4-BE49-F238E27FC236}">
              <a16:creationId xmlns:a16="http://schemas.microsoft.com/office/drawing/2014/main" id="{CDDFA7DE-7AAD-484C-96F6-EED2AEA17C2B}"/>
            </a:ext>
          </a:extLst>
        </xdr:cNvPr>
        <xdr:cNvSpPr txBox="1"/>
      </xdr:nvSpPr>
      <xdr:spPr>
        <a:xfrm>
          <a:off x="927744" y="14002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139716</xdr:rowOff>
    </xdr:from>
    <xdr:ext cx="405111" cy="259045"/>
    <xdr:sp macro="" textlink="">
      <xdr:nvSpPr>
        <xdr:cNvPr id="315" name="n_1mainValue【公営住宅】&#10;有形固定資産減価償却率">
          <a:extLst>
            <a:ext uri="{FF2B5EF4-FFF2-40B4-BE49-F238E27FC236}">
              <a16:creationId xmlns:a16="http://schemas.microsoft.com/office/drawing/2014/main" id="{71522BCD-2C85-4DD3-8E9D-55D2A102CD94}"/>
            </a:ext>
          </a:extLst>
        </xdr:cNvPr>
        <xdr:cNvSpPr txBox="1"/>
      </xdr:nvSpPr>
      <xdr:spPr>
        <a:xfrm>
          <a:off x="3582044" y="14027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121756</xdr:rowOff>
    </xdr:from>
    <xdr:ext cx="405111" cy="259045"/>
    <xdr:sp macro="" textlink="">
      <xdr:nvSpPr>
        <xdr:cNvPr id="316" name="n_2mainValue【公営住宅】&#10;有形固定資産減価償却率">
          <a:extLst>
            <a:ext uri="{FF2B5EF4-FFF2-40B4-BE49-F238E27FC236}">
              <a16:creationId xmlns:a16="http://schemas.microsoft.com/office/drawing/2014/main" id="{923D2F82-D0A7-46BA-B3DA-F4170F26C8FD}"/>
            </a:ext>
          </a:extLst>
        </xdr:cNvPr>
        <xdr:cNvSpPr txBox="1"/>
      </xdr:nvSpPr>
      <xdr:spPr>
        <a:xfrm>
          <a:off x="2705744" y="14009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105427</xdr:rowOff>
    </xdr:from>
    <xdr:ext cx="405111" cy="259045"/>
    <xdr:sp macro="" textlink="">
      <xdr:nvSpPr>
        <xdr:cNvPr id="317" name="n_3mainValue【公営住宅】&#10;有形固定資産減価償却率">
          <a:extLst>
            <a:ext uri="{FF2B5EF4-FFF2-40B4-BE49-F238E27FC236}">
              <a16:creationId xmlns:a16="http://schemas.microsoft.com/office/drawing/2014/main" id="{1B29804C-C2AC-48E2-B7E9-D384ABE11C64}"/>
            </a:ext>
          </a:extLst>
        </xdr:cNvPr>
        <xdr:cNvSpPr txBox="1"/>
      </xdr:nvSpPr>
      <xdr:spPr>
        <a:xfrm>
          <a:off x="1816744" y="1399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16</xdr:rowOff>
    </xdr:from>
    <xdr:ext cx="405111" cy="259045"/>
    <xdr:sp macro="" textlink="">
      <xdr:nvSpPr>
        <xdr:cNvPr id="318" name="n_4mainValue【公営住宅】&#10;有形固定資産減価償却率">
          <a:extLst>
            <a:ext uri="{FF2B5EF4-FFF2-40B4-BE49-F238E27FC236}">
              <a16:creationId xmlns:a16="http://schemas.microsoft.com/office/drawing/2014/main" id="{B1793899-1B73-4C0B-BB6B-504DCC4FC37F}"/>
            </a:ext>
          </a:extLst>
        </xdr:cNvPr>
        <xdr:cNvSpPr txBox="1"/>
      </xdr:nvSpPr>
      <xdr:spPr>
        <a:xfrm>
          <a:off x="927744" y="1474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99CE06EB-B2D8-4D78-924E-2F8C018EB0A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EA620C5C-7C4C-4EED-B952-8D7F3A16737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219D10D6-B658-4B25-813B-6A1038CC4B0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BF88EE0F-4443-4854-87EC-ABF00CC07EB1}"/>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154217D4-5DC2-43E1-975C-4BD967A4FDE6}"/>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D3BD14B0-F65A-4BA8-9963-093268B7E424}"/>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1641CC26-F2DE-484E-960D-19792F8D71F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99E5A88F-214F-4BA2-8C46-3143D4CE9D22}"/>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947B8AD2-A4CC-4532-8169-6DA899F61D14}"/>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131A88C3-8491-4527-9705-0A4BDBE31F6A}"/>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36B3B4AD-36E2-40DC-8BA1-24BC94DB5623}"/>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FF5DD29A-6774-4A7A-B930-C3B1A9A3D03B}"/>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638D4B3C-7CE5-4D36-A80B-B32E0D438F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2" name="テキスト ボックス 331">
          <a:extLst>
            <a:ext uri="{FF2B5EF4-FFF2-40B4-BE49-F238E27FC236}">
              <a16:creationId xmlns:a16="http://schemas.microsoft.com/office/drawing/2014/main" id="{C7396427-6589-48D8-A09D-205465B61B85}"/>
            </a:ext>
          </a:extLst>
        </xdr:cNvPr>
        <xdr:cNvSpPr txBox="1"/>
      </xdr:nvSpPr>
      <xdr:spPr>
        <a:xfrm>
          <a:off x="6072701" y="1433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96A41B14-9E8B-4839-BD34-F4078FFD7704}"/>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4" name="テキスト ボックス 333">
          <a:extLst>
            <a:ext uri="{FF2B5EF4-FFF2-40B4-BE49-F238E27FC236}">
              <a16:creationId xmlns:a16="http://schemas.microsoft.com/office/drawing/2014/main" id="{C896571D-0DF4-44A4-9B1D-61BBE8DD7419}"/>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2C393EC2-DF34-4D43-A380-A43D6B84D8D4}"/>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6" name="テキスト ボックス 335">
          <a:extLst>
            <a:ext uri="{FF2B5EF4-FFF2-40B4-BE49-F238E27FC236}">
              <a16:creationId xmlns:a16="http://schemas.microsoft.com/office/drawing/2014/main" id="{DEB7C273-719B-4F15-977D-BDD0EBD347AB}"/>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F2BD5DEE-1C67-4040-A683-5AAE51A9A7A7}"/>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38" name="テキスト ボックス 337">
          <a:extLst>
            <a:ext uri="{FF2B5EF4-FFF2-40B4-BE49-F238E27FC236}">
              <a16:creationId xmlns:a16="http://schemas.microsoft.com/office/drawing/2014/main" id="{17E49A89-2071-4D43-A7FF-C6769B76A959}"/>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842126E6-6EE3-4CE7-95AC-26DE795BD0B7}"/>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12347474-7D6C-4ADD-B044-B0EE4F47F8A8}"/>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482B4CD1-B5ED-4887-8C8E-2A3CF4757617}"/>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20422</xdr:rowOff>
    </xdr:from>
    <xdr:to>
      <xdr:col>54</xdr:col>
      <xdr:colOff>189865</xdr:colOff>
      <xdr:row>86</xdr:row>
      <xdr:rowOff>111519</xdr:rowOff>
    </xdr:to>
    <xdr:cxnSp macro="">
      <xdr:nvCxnSpPr>
        <xdr:cNvPr id="342" name="直線コネクタ 341">
          <a:extLst>
            <a:ext uri="{FF2B5EF4-FFF2-40B4-BE49-F238E27FC236}">
              <a16:creationId xmlns:a16="http://schemas.microsoft.com/office/drawing/2014/main" id="{B64C1563-3C22-425E-A62B-3FD8445B905A}"/>
            </a:ext>
          </a:extLst>
        </xdr:cNvPr>
        <xdr:cNvCxnSpPr/>
      </xdr:nvCxnSpPr>
      <xdr:spPr>
        <a:xfrm flipV="1">
          <a:off x="10476865" y="13564972"/>
          <a:ext cx="0" cy="12912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115346</xdr:rowOff>
    </xdr:from>
    <xdr:ext cx="469744" cy="259045"/>
    <xdr:sp macro="" textlink="">
      <xdr:nvSpPr>
        <xdr:cNvPr id="343" name="【公営住宅】&#10;一人当たり面積最小値テキスト">
          <a:extLst>
            <a:ext uri="{FF2B5EF4-FFF2-40B4-BE49-F238E27FC236}">
              <a16:creationId xmlns:a16="http://schemas.microsoft.com/office/drawing/2014/main" id="{B016C52E-B3CD-4ED4-8A1C-5190A49C40E3}"/>
            </a:ext>
          </a:extLst>
        </xdr:cNvPr>
        <xdr:cNvSpPr txBox="1"/>
      </xdr:nvSpPr>
      <xdr:spPr>
        <a:xfrm>
          <a:off x="10515600" y="14860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111519</xdr:rowOff>
    </xdr:from>
    <xdr:to>
      <xdr:col>55</xdr:col>
      <xdr:colOff>88900</xdr:colOff>
      <xdr:row>86</xdr:row>
      <xdr:rowOff>111519</xdr:rowOff>
    </xdr:to>
    <xdr:cxnSp macro="">
      <xdr:nvCxnSpPr>
        <xdr:cNvPr id="344" name="直線コネクタ 343">
          <a:extLst>
            <a:ext uri="{FF2B5EF4-FFF2-40B4-BE49-F238E27FC236}">
              <a16:creationId xmlns:a16="http://schemas.microsoft.com/office/drawing/2014/main" id="{DF6FBC19-182C-47A2-8D9A-31C61A8EAC51}"/>
            </a:ext>
          </a:extLst>
        </xdr:cNvPr>
        <xdr:cNvCxnSpPr/>
      </xdr:nvCxnSpPr>
      <xdr:spPr>
        <a:xfrm>
          <a:off x="10388600" y="148562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138549</xdr:rowOff>
    </xdr:from>
    <xdr:ext cx="534377" cy="259045"/>
    <xdr:sp macro="" textlink="">
      <xdr:nvSpPr>
        <xdr:cNvPr id="345" name="【公営住宅】&#10;一人当たり面積最大値テキスト">
          <a:extLst>
            <a:ext uri="{FF2B5EF4-FFF2-40B4-BE49-F238E27FC236}">
              <a16:creationId xmlns:a16="http://schemas.microsoft.com/office/drawing/2014/main" id="{80628F67-0A36-4246-9FF9-9533B73465B4}"/>
            </a:ext>
          </a:extLst>
        </xdr:cNvPr>
        <xdr:cNvSpPr txBox="1"/>
      </xdr:nvSpPr>
      <xdr:spPr>
        <a:xfrm>
          <a:off x="10515600" y="13340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20422</xdr:rowOff>
    </xdr:from>
    <xdr:to>
      <xdr:col>55</xdr:col>
      <xdr:colOff>88900</xdr:colOff>
      <xdr:row>79</xdr:row>
      <xdr:rowOff>20422</xdr:rowOff>
    </xdr:to>
    <xdr:cxnSp macro="">
      <xdr:nvCxnSpPr>
        <xdr:cNvPr id="346" name="直線コネクタ 345">
          <a:extLst>
            <a:ext uri="{FF2B5EF4-FFF2-40B4-BE49-F238E27FC236}">
              <a16:creationId xmlns:a16="http://schemas.microsoft.com/office/drawing/2014/main" id="{9362F140-53E9-4121-9912-AA67A5BDF3C2}"/>
            </a:ext>
          </a:extLst>
        </xdr:cNvPr>
        <xdr:cNvCxnSpPr/>
      </xdr:nvCxnSpPr>
      <xdr:spPr>
        <a:xfrm>
          <a:off x="10388600" y="13564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46880</xdr:rowOff>
    </xdr:from>
    <xdr:ext cx="469744" cy="259045"/>
    <xdr:sp macro="" textlink="">
      <xdr:nvSpPr>
        <xdr:cNvPr id="347" name="【公営住宅】&#10;一人当たり面積平均値テキスト">
          <a:extLst>
            <a:ext uri="{FF2B5EF4-FFF2-40B4-BE49-F238E27FC236}">
              <a16:creationId xmlns:a16="http://schemas.microsoft.com/office/drawing/2014/main" id="{37A37AD0-3F8B-4781-BCC0-5177762FB3E0}"/>
            </a:ext>
          </a:extLst>
        </xdr:cNvPr>
        <xdr:cNvSpPr txBox="1"/>
      </xdr:nvSpPr>
      <xdr:spPr>
        <a:xfrm>
          <a:off x="10515600" y="146201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68453</xdr:rowOff>
    </xdr:from>
    <xdr:to>
      <xdr:col>55</xdr:col>
      <xdr:colOff>50800</xdr:colOff>
      <xdr:row>85</xdr:row>
      <xdr:rowOff>170053</xdr:rowOff>
    </xdr:to>
    <xdr:sp macro="" textlink="">
      <xdr:nvSpPr>
        <xdr:cNvPr id="348" name="フローチャート: 判断 347">
          <a:extLst>
            <a:ext uri="{FF2B5EF4-FFF2-40B4-BE49-F238E27FC236}">
              <a16:creationId xmlns:a16="http://schemas.microsoft.com/office/drawing/2014/main" id="{233B7CE9-A5C3-4875-8A84-0A21B1DBC5FB}"/>
            </a:ext>
          </a:extLst>
        </xdr:cNvPr>
        <xdr:cNvSpPr/>
      </xdr:nvSpPr>
      <xdr:spPr>
        <a:xfrm>
          <a:off x="10426700" y="14641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71386</xdr:rowOff>
    </xdr:from>
    <xdr:to>
      <xdr:col>50</xdr:col>
      <xdr:colOff>165100</xdr:colOff>
      <xdr:row>86</xdr:row>
      <xdr:rowOff>1536</xdr:rowOff>
    </xdr:to>
    <xdr:sp macro="" textlink="">
      <xdr:nvSpPr>
        <xdr:cNvPr id="349" name="フローチャート: 判断 348">
          <a:extLst>
            <a:ext uri="{FF2B5EF4-FFF2-40B4-BE49-F238E27FC236}">
              <a16:creationId xmlns:a16="http://schemas.microsoft.com/office/drawing/2014/main" id="{9B65F102-FD8E-47B2-B609-6C4AEEF6F468}"/>
            </a:ext>
          </a:extLst>
        </xdr:cNvPr>
        <xdr:cNvSpPr/>
      </xdr:nvSpPr>
      <xdr:spPr>
        <a:xfrm>
          <a:off x="9588500" y="14644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84607</xdr:rowOff>
    </xdr:from>
    <xdr:to>
      <xdr:col>46</xdr:col>
      <xdr:colOff>38100</xdr:colOff>
      <xdr:row>86</xdr:row>
      <xdr:rowOff>14757</xdr:rowOff>
    </xdr:to>
    <xdr:sp macro="" textlink="">
      <xdr:nvSpPr>
        <xdr:cNvPr id="350" name="フローチャート: 判断 349">
          <a:extLst>
            <a:ext uri="{FF2B5EF4-FFF2-40B4-BE49-F238E27FC236}">
              <a16:creationId xmlns:a16="http://schemas.microsoft.com/office/drawing/2014/main" id="{5A430EAC-E515-4114-B47B-13A7C4DD490A}"/>
            </a:ext>
          </a:extLst>
        </xdr:cNvPr>
        <xdr:cNvSpPr/>
      </xdr:nvSpPr>
      <xdr:spPr>
        <a:xfrm>
          <a:off x="8699500" y="1465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83502</xdr:rowOff>
    </xdr:from>
    <xdr:to>
      <xdr:col>41</xdr:col>
      <xdr:colOff>101600</xdr:colOff>
      <xdr:row>86</xdr:row>
      <xdr:rowOff>13652</xdr:rowOff>
    </xdr:to>
    <xdr:sp macro="" textlink="">
      <xdr:nvSpPr>
        <xdr:cNvPr id="351" name="フローチャート: 判断 350">
          <a:extLst>
            <a:ext uri="{FF2B5EF4-FFF2-40B4-BE49-F238E27FC236}">
              <a16:creationId xmlns:a16="http://schemas.microsoft.com/office/drawing/2014/main" id="{E96597E0-3BBA-4A6A-8A1D-CD31705F14DC}"/>
            </a:ext>
          </a:extLst>
        </xdr:cNvPr>
        <xdr:cNvSpPr/>
      </xdr:nvSpPr>
      <xdr:spPr>
        <a:xfrm>
          <a:off x="7810500" y="14656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83198</xdr:rowOff>
    </xdr:from>
    <xdr:to>
      <xdr:col>36</xdr:col>
      <xdr:colOff>165100</xdr:colOff>
      <xdr:row>86</xdr:row>
      <xdr:rowOff>13348</xdr:rowOff>
    </xdr:to>
    <xdr:sp macro="" textlink="">
      <xdr:nvSpPr>
        <xdr:cNvPr id="352" name="フローチャート: 判断 351">
          <a:extLst>
            <a:ext uri="{FF2B5EF4-FFF2-40B4-BE49-F238E27FC236}">
              <a16:creationId xmlns:a16="http://schemas.microsoft.com/office/drawing/2014/main" id="{1FB0286E-327C-44FE-B7BB-63090B0E44F6}"/>
            </a:ext>
          </a:extLst>
        </xdr:cNvPr>
        <xdr:cNvSpPr/>
      </xdr:nvSpPr>
      <xdr:spPr>
        <a:xfrm>
          <a:off x="6921500" y="1465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192A1A8-E716-41C2-A01F-D48D07CBCF35}"/>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86A6199A-2369-4975-94AE-08BD700F33A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EC3946EA-B06F-49CF-B5FA-48E8D05F54FA}"/>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1EE25ED7-498B-4230-9545-9D0F64E686EC}"/>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F09FD77B-DCB2-47B6-8C25-3152A13B9735}"/>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43041</xdr:rowOff>
    </xdr:from>
    <xdr:to>
      <xdr:col>55</xdr:col>
      <xdr:colOff>50800</xdr:colOff>
      <xdr:row>84</xdr:row>
      <xdr:rowOff>144641</xdr:rowOff>
    </xdr:to>
    <xdr:sp macro="" textlink="">
      <xdr:nvSpPr>
        <xdr:cNvPr id="358" name="楕円 357">
          <a:extLst>
            <a:ext uri="{FF2B5EF4-FFF2-40B4-BE49-F238E27FC236}">
              <a16:creationId xmlns:a16="http://schemas.microsoft.com/office/drawing/2014/main" id="{A685A2B5-2B47-4634-9F77-45ED1C7F4E22}"/>
            </a:ext>
          </a:extLst>
        </xdr:cNvPr>
        <xdr:cNvSpPr/>
      </xdr:nvSpPr>
      <xdr:spPr>
        <a:xfrm>
          <a:off x="10426700" y="14444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65918</xdr:rowOff>
    </xdr:from>
    <xdr:ext cx="469744" cy="259045"/>
    <xdr:sp macro="" textlink="">
      <xdr:nvSpPr>
        <xdr:cNvPr id="359" name="【公営住宅】&#10;一人当たり面積該当値テキスト">
          <a:extLst>
            <a:ext uri="{FF2B5EF4-FFF2-40B4-BE49-F238E27FC236}">
              <a16:creationId xmlns:a16="http://schemas.microsoft.com/office/drawing/2014/main" id="{FE6D2DB4-191A-40BC-8925-594695B73104}"/>
            </a:ext>
          </a:extLst>
        </xdr:cNvPr>
        <xdr:cNvSpPr txBox="1"/>
      </xdr:nvSpPr>
      <xdr:spPr>
        <a:xfrm>
          <a:off x="10515600" y="14296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28905</xdr:rowOff>
    </xdr:from>
    <xdr:to>
      <xdr:col>50</xdr:col>
      <xdr:colOff>165100</xdr:colOff>
      <xdr:row>84</xdr:row>
      <xdr:rowOff>130505</xdr:rowOff>
    </xdr:to>
    <xdr:sp macro="" textlink="">
      <xdr:nvSpPr>
        <xdr:cNvPr id="360" name="楕円 359">
          <a:extLst>
            <a:ext uri="{FF2B5EF4-FFF2-40B4-BE49-F238E27FC236}">
              <a16:creationId xmlns:a16="http://schemas.microsoft.com/office/drawing/2014/main" id="{0DD11ABD-C52E-470D-BCDA-17DED046942E}"/>
            </a:ext>
          </a:extLst>
        </xdr:cNvPr>
        <xdr:cNvSpPr/>
      </xdr:nvSpPr>
      <xdr:spPr>
        <a:xfrm>
          <a:off x="9588500" y="14430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79705</xdr:rowOff>
    </xdr:from>
    <xdr:to>
      <xdr:col>55</xdr:col>
      <xdr:colOff>0</xdr:colOff>
      <xdr:row>84</xdr:row>
      <xdr:rowOff>93841</xdr:rowOff>
    </xdr:to>
    <xdr:cxnSp macro="">
      <xdr:nvCxnSpPr>
        <xdr:cNvPr id="361" name="直線コネクタ 360">
          <a:extLst>
            <a:ext uri="{FF2B5EF4-FFF2-40B4-BE49-F238E27FC236}">
              <a16:creationId xmlns:a16="http://schemas.microsoft.com/office/drawing/2014/main" id="{93C77F4B-CC25-4B31-9677-2193620E1868}"/>
            </a:ext>
          </a:extLst>
        </xdr:cNvPr>
        <xdr:cNvCxnSpPr/>
      </xdr:nvCxnSpPr>
      <xdr:spPr>
        <a:xfrm>
          <a:off x="9639300" y="14481505"/>
          <a:ext cx="838200" cy="14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140272</xdr:rowOff>
    </xdr:from>
    <xdr:to>
      <xdr:col>46</xdr:col>
      <xdr:colOff>38100</xdr:colOff>
      <xdr:row>84</xdr:row>
      <xdr:rowOff>70422</xdr:rowOff>
    </xdr:to>
    <xdr:sp macro="" textlink="">
      <xdr:nvSpPr>
        <xdr:cNvPr id="362" name="楕円 361">
          <a:extLst>
            <a:ext uri="{FF2B5EF4-FFF2-40B4-BE49-F238E27FC236}">
              <a16:creationId xmlns:a16="http://schemas.microsoft.com/office/drawing/2014/main" id="{9F001CA8-FCE9-4B3E-82EB-785F94E39089}"/>
            </a:ext>
          </a:extLst>
        </xdr:cNvPr>
        <xdr:cNvSpPr/>
      </xdr:nvSpPr>
      <xdr:spPr>
        <a:xfrm>
          <a:off x="8699500" y="14370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19622</xdr:rowOff>
    </xdr:from>
    <xdr:to>
      <xdr:col>50</xdr:col>
      <xdr:colOff>114300</xdr:colOff>
      <xdr:row>84</xdr:row>
      <xdr:rowOff>79705</xdr:rowOff>
    </xdr:to>
    <xdr:cxnSp macro="">
      <xdr:nvCxnSpPr>
        <xdr:cNvPr id="363" name="直線コネクタ 362">
          <a:extLst>
            <a:ext uri="{FF2B5EF4-FFF2-40B4-BE49-F238E27FC236}">
              <a16:creationId xmlns:a16="http://schemas.microsoft.com/office/drawing/2014/main" id="{F553AD0B-74D1-4810-BD00-5DC5811AAD18}"/>
            </a:ext>
          </a:extLst>
        </xdr:cNvPr>
        <xdr:cNvCxnSpPr/>
      </xdr:nvCxnSpPr>
      <xdr:spPr>
        <a:xfrm>
          <a:off x="8750300" y="14421422"/>
          <a:ext cx="889000" cy="60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81521</xdr:rowOff>
    </xdr:from>
    <xdr:to>
      <xdr:col>41</xdr:col>
      <xdr:colOff>101600</xdr:colOff>
      <xdr:row>84</xdr:row>
      <xdr:rowOff>11671</xdr:rowOff>
    </xdr:to>
    <xdr:sp macro="" textlink="">
      <xdr:nvSpPr>
        <xdr:cNvPr id="364" name="楕円 363">
          <a:extLst>
            <a:ext uri="{FF2B5EF4-FFF2-40B4-BE49-F238E27FC236}">
              <a16:creationId xmlns:a16="http://schemas.microsoft.com/office/drawing/2014/main" id="{7CBB0754-9D15-4957-B3E5-A17D8764CCDC}"/>
            </a:ext>
          </a:extLst>
        </xdr:cNvPr>
        <xdr:cNvSpPr/>
      </xdr:nvSpPr>
      <xdr:spPr>
        <a:xfrm>
          <a:off x="7810500" y="14311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132321</xdr:rowOff>
    </xdr:from>
    <xdr:to>
      <xdr:col>45</xdr:col>
      <xdr:colOff>177800</xdr:colOff>
      <xdr:row>84</xdr:row>
      <xdr:rowOff>19622</xdr:rowOff>
    </xdr:to>
    <xdr:cxnSp macro="">
      <xdr:nvCxnSpPr>
        <xdr:cNvPr id="365" name="直線コネクタ 364">
          <a:extLst>
            <a:ext uri="{FF2B5EF4-FFF2-40B4-BE49-F238E27FC236}">
              <a16:creationId xmlns:a16="http://schemas.microsoft.com/office/drawing/2014/main" id="{61127208-B75D-4B54-9CB8-80930DAD1325}"/>
            </a:ext>
          </a:extLst>
        </xdr:cNvPr>
        <xdr:cNvCxnSpPr/>
      </xdr:nvCxnSpPr>
      <xdr:spPr>
        <a:xfrm>
          <a:off x="7861300" y="14362671"/>
          <a:ext cx="889000" cy="58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47346</xdr:rowOff>
    </xdr:from>
    <xdr:to>
      <xdr:col>36</xdr:col>
      <xdr:colOff>165100</xdr:colOff>
      <xdr:row>83</xdr:row>
      <xdr:rowOff>148946</xdr:rowOff>
    </xdr:to>
    <xdr:sp macro="" textlink="">
      <xdr:nvSpPr>
        <xdr:cNvPr id="366" name="楕円 365">
          <a:extLst>
            <a:ext uri="{FF2B5EF4-FFF2-40B4-BE49-F238E27FC236}">
              <a16:creationId xmlns:a16="http://schemas.microsoft.com/office/drawing/2014/main" id="{E81F412C-34D9-4376-A849-5E7AA10ECB97}"/>
            </a:ext>
          </a:extLst>
        </xdr:cNvPr>
        <xdr:cNvSpPr/>
      </xdr:nvSpPr>
      <xdr:spPr>
        <a:xfrm>
          <a:off x="6921500" y="14277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98146</xdr:rowOff>
    </xdr:from>
    <xdr:to>
      <xdr:col>41</xdr:col>
      <xdr:colOff>50800</xdr:colOff>
      <xdr:row>83</xdr:row>
      <xdr:rowOff>132321</xdr:rowOff>
    </xdr:to>
    <xdr:cxnSp macro="">
      <xdr:nvCxnSpPr>
        <xdr:cNvPr id="367" name="直線コネクタ 366">
          <a:extLst>
            <a:ext uri="{FF2B5EF4-FFF2-40B4-BE49-F238E27FC236}">
              <a16:creationId xmlns:a16="http://schemas.microsoft.com/office/drawing/2014/main" id="{B45965A1-1BF7-4FE8-9D0E-83F95CEF74AF}"/>
            </a:ext>
          </a:extLst>
        </xdr:cNvPr>
        <xdr:cNvCxnSpPr/>
      </xdr:nvCxnSpPr>
      <xdr:spPr>
        <a:xfrm>
          <a:off x="6972300" y="14328496"/>
          <a:ext cx="889000" cy="34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164113</xdr:rowOff>
    </xdr:from>
    <xdr:ext cx="469744" cy="259045"/>
    <xdr:sp macro="" textlink="">
      <xdr:nvSpPr>
        <xdr:cNvPr id="368" name="n_1aveValue【公営住宅】&#10;一人当たり面積">
          <a:extLst>
            <a:ext uri="{FF2B5EF4-FFF2-40B4-BE49-F238E27FC236}">
              <a16:creationId xmlns:a16="http://schemas.microsoft.com/office/drawing/2014/main" id="{DC5A80C6-3928-4A5B-8CED-5959CDABCF0D}"/>
            </a:ext>
          </a:extLst>
        </xdr:cNvPr>
        <xdr:cNvSpPr txBox="1"/>
      </xdr:nvSpPr>
      <xdr:spPr>
        <a:xfrm>
          <a:off x="9391727" y="14737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5884</xdr:rowOff>
    </xdr:from>
    <xdr:ext cx="469744" cy="259045"/>
    <xdr:sp macro="" textlink="">
      <xdr:nvSpPr>
        <xdr:cNvPr id="369" name="n_2aveValue【公営住宅】&#10;一人当たり面積">
          <a:extLst>
            <a:ext uri="{FF2B5EF4-FFF2-40B4-BE49-F238E27FC236}">
              <a16:creationId xmlns:a16="http://schemas.microsoft.com/office/drawing/2014/main" id="{A7B4ECDF-C852-4E0C-B948-8238733276A2}"/>
            </a:ext>
          </a:extLst>
        </xdr:cNvPr>
        <xdr:cNvSpPr txBox="1"/>
      </xdr:nvSpPr>
      <xdr:spPr>
        <a:xfrm>
          <a:off x="8515427" y="14750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4779</xdr:rowOff>
    </xdr:from>
    <xdr:ext cx="469744" cy="259045"/>
    <xdr:sp macro="" textlink="">
      <xdr:nvSpPr>
        <xdr:cNvPr id="370" name="n_3aveValue【公営住宅】&#10;一人当たり面積">
          <a:extLst>
            <a:ext uri="{FF2B5EF4-FFF2-40B4-BE49-F238E27FC236}">
              <a16:creationId xmlns:a16="http://schemas.microsoft.com/office/drawing/2014/main" id="{F25955E1-E61B-4527-A71C-D39655DB02C5}"/>
            </a:ext>
          </a:extLst>
        </xdr:cNvPr>
        <xdr:cNvSpPr txBox="1"/>
      </xdr:nvSpPr>
      <xdr:spPr>
        <a:xfrm>
          <a:off x="7626427" y="14749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4475</xdr:rowOff>
    </xdr:from>
    <xdr:ext cx="469744" cy="259045"/>
    <xdr:sp macro="" textlink="">
      <xdr:nvSpPr>
        <xdr:cNvPr id="371" name="n_4aveValue【公営住宅】&#10;一人当たり面積">
          <a:extLst>
            <a:ext uri="{FF2B5EF4-FFF2-40B4-BE49-F238E27FC236}">
              <a16:creationId xmlns:a16="http://schemas.microsoft.com/office/drawing/2014/main" id="{78ED87D9-40F7-4C9B-99B9-B9FD75ED2484}"/>
            </a:ext>
          </a:extLst>
        </xdr:cNvPr>
        <xdr:cNvSpPr txBox="1"/>
      </xdr:nvSpPr>
      <xdr:spPr>
        <a:xfrm>
          <a:off x="6737427" y="14749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147032</xdr:rowOff>
    </xdr:from>
    <xdr:ext cx="469744" cy="259045"/>
    <xdr:sp macro="" textlink="">
      <xdr:nvSpPr>
        <xdr:cNvPr id="372" name="n_1mainValue【公営住宅】&#10;一人当たり面積">
          <a:extLst>
            <a:ext uri="{FF2B5EF4-FFF2-40B4-BE49-F238E27FC236}">
              <a16:creationId xmlns:a16="http://schemas.microsoft.com/office/drawing/2014/main" id="{652427A5-82F6-4F72-839E-0C5299E42711}"/>
            </a:ext>
          </a:extLst>
        </xdr:cNvPr>
        <xdr:cNvSpPr txBox="1"/>
      </xdr:nvSpPr>
      <xdr:spPr>
        <a:xfrm>
          <a:off x="9391727" y="14205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82</xdr:row>
      <xdr:rowOff>86949</xdr:rowOff>
    </xdr:from>
    <xdr:ext cx="534377" cy="259045"/>
    <xdr:sp macro="" textlink="">
      <xdr:nvSpPr>
        <xdr:cNvPr id="373" name="n_2mainValue【公営住宅】&#10;一人当たり面積">
          <a:extLst>
            <a:ext uri="{FF2B5EF4-FFF2-40B4-BE49-F238E27FC236}">
              <a16:creationId xmlns:a16="http://schemas.microsoft.com/office/drawing/2014/main" id="{12AC5800-D4DD-4E0F-91E1-AFA536C78347}"/>
            </a:ext>
          </a:extLst>
        </xdr:cNvPr>
        <xdr:cNvSpPr txBox="1"/>
      </xdr:nvSpPr>
      <xdr:spPr>
        <a:xfrm>
          <a:off x="8483111" y="14145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82</xdr:row>
      <xdr:rowOff>28198</xdr:rowOff>
    </xdr:from>
    <xdr:ext cx="534377" cy="259045"/>
    <xdr:sp macro="" textlink="">
      <xdr:nvSpPr>
        <xdr:cNvPr id="374" name="n_3mainValue【公営住宅】&#10;一人当たり面積">
          <a:extLst>
            <a:ext uri="{FF2B5EF4-FFF2-40B4-BE49-F238E27FC236}">
              <a16:creationId xmlns:a16="http://schemas.microsoft.com/office/drawing/2014/main" id="{77F0C51D-BD8C-4C98-ADD6-77F238FEA0AE}"/>
            </a:ext>
          </a:extLst>
        </xdr:cNvPr>
        <xdr:cNvSpPr txBox="1"/>
      </xdr:nvSpPr>
      <xdr:spPr>
        <a:xfrm>
          <a:off x="7594111" y="14087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81</xdr:row>
      <xdr:rowOff>165473</xdr:rowOff>
    </xdr:from>
    <xdr:ext cx="534377" cy="259045"/>
    <xdr:sp macro="" textlink="">
      <xdr:nvSpPr>
        <xdr:cNvPr id="375" name="n_4mainValue【公営住宅】&#10;一人当たり面積">
          <a:extLst>
            <a:ext uri="{FF2B5EF4-FFF2-40B4-BE49-F238E27FC236}">
              <a16:creationId xmlns:a16="http://schemas.microsoft.com/office/drawing/2014/main" id="{CB61C01C-03C0-4049-842D-B38579AC715E}"/>
            </a:ext>
          </a:extLst>
        </xdr:cNvPr>
        <xdr:cNvSpPr txBox="1"/>
      </xdr:nvSpPr>
      <xdr:spPr>
        <a:xfrm>
          <a:off x="6705111" y="1405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D060AA20-106F-4ACB-A478-0E30C0AD3F7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6AD49816-3C64-4816-A193-21FBABCA65C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896DA785-262F-4FDF-89A4-C152E6262BC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D09397CB-007D-4316-9FA2-371A1C2130A3}"/>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6BF981E-F7BE-44ED-A4AF-13D8A755F112}"/>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737ED947-0D64-4744-859E-D3D1FEA88CDA}"/>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9168D70E-2977-4CA9-8427-680480C23EF5}"/>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5BE93319-4835-4094-880E-68E5C6E9C724}"/>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34529D1C-5A73-4081-BF92-02B9D421A56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6972BF70-E0C8-4181-BEE4-7CF01CF27586}"/>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FA265F34-4F22-42CD-A7CB-53F1171FAD9D}"/>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ACA1C065-5B81-447A-AD18-8A7799361AA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38EB2913-F8A8-4A42-B560-9A71D7D739CB}"/>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98F17DA0-0B5F-44FC-9624-603D0475C5B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DA981E7F-26DD-45C5-87E6-5CE2F6266023}"/>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69C4A105-5F6F-46B1-8F23-3921C6649F03}"/>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FA663C1E-17F0-4C06-A075-AEA383D5D1B3}"/>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EAB1026F-71B4-4E17-89DB-BA56C721D428}"/>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60863EF0-3664-4E7B-B9FF-6644F3C70C5D}"/>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7DCDEEFF-8424-4CBD-86C3-81CE5CCD978A}"/>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F6251AD6-1434-48FD-98DC-80277854F7F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9B82C250-24F7-4FC3-994E-A8086971FCC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9E6D12A0-0E58-4F22-9C1A-07007F49BB67}"/>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CAE2B5A4-7C9C-48D1-8FD8-81D96D8F90CA}"/>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94ACD074-9C94-464C-A379-C792F8DEA44F}"/>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605DED54-F481-4EE4-999C-07B052E9CB03}"/>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39F69AC2-BCEE-4055-9563-77C455C2732A}"/>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a:extLst>
            <a:ext uri="{FF2B5EF4-FFF2-40B4-BE49-F238E27FC236}">
              <a16:creationId xmlns:a16="http://schemas.microsoft.com/office/drawing/2014/main" id="{B0D61057-B39E-4870-A8F5-9FCFFC7C9699}"/>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a:extLst>
            <a:ext uri="{FF2B5EF4-FFF2-40B4-BE49-F238E27FC236}">
              <a16:creationId xmlns:a16="http://schemas.microsoft.com/office/drawing/2014/main" id="{EDF7E7E3-26B5-45E1-8826-31483D90EAAE}"/>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a:extLst>
            <a:ext uri="{FF2B5EF4-FFF2-40B4-BE49-F238E27FC236}">
              <a16:creationId xmlns:a16="http://schemas.microsoft.com/office/drawing/2014/main" id="{DB9A62CE-1557-4351-8996-579B1A433AA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a:extLst>
            <a:ext uri="{FF2B5EF4-FFF2-40B4-BE49-F238E27FC236}">
              <a16:creationId xmlns:a16="http://schemas.microsoft.com/office/drawing/2014/main" id="{3B197267-9603-4F4B-BB9E-3F2E068589FD}"/>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a:extLst>
            <a:ext uri="{FF2B5EF4-FFF2-40B4-BE49-F238E27FC236}">
              <a16:creationId xmlns:a16="http://schemas.microsoft.com/office/drawing/2014/main" id="{805BA362-391A-445E-A928-656E399F6BFA}"/>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a:extLst>
            <a:ext uri="{FF2B5EF4-FFF2-40B4-BE49-F238E27FC236}">
              <a16:creationId xmlns:a16="http://schemas.microsoft.com/office/drawing/2014/main" id="{20B8B42C-D5CF-4A7E-BAD9-AF13EA9B9A59}"/>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a:extLst>
            <a:ext uri="{FF2B5EF4-FFF2-40B4-BE49-F238E27FC236}">
              <a16:creationId xmlns:a16="http://schemas.microsoft.com/office/drawing/2014/main" id="{0AA8D6B7-F2C9-4321-AF2B-E93A541B3517}"/>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a:extLst>
            <a:ext uri="{FF2B5EF4-FFF2-40B4-BE49-F238E27FC236}">
              <a16:creationId xmlns:a16="http://schemas.microsoft.com/office/drawing/2014/main" id="{F9125649-93E1-4101-9E09-3AA654143589}"/>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a:extLst>
            <a:ext uri="{FF2B5EF4-FFF2-40B4-BE49-F238E27FC236}">
              <a16:creationId xmlns:a16="http://schemas.microsoft.com/office/drawing/2014/main" id="{E65B9070-BAC5-4EA3-9374-B351B030FFDD}"/>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a:extLst>
            <a:ext uri="{FF2B5EF4-FFF2-40B4-BE49-F238E27FC236}">
              <a16:creationId xmlns:a16="http://schemas.microsoft.com/office/drawing/2014/main" id="{8D39F2CB-49C9-4A13-B4E8-D83AD79E3B7C}"/>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a:extLst>
            <a:ext uri="{FF2B5EF4-FFF2-40B4-BE49-F238E27FC236}">
              <a16:creationId xmlns:a16="http://schemas.microsoft.com/office/drawing/2014/main" id="{C70B77A4-A840-4071-B9C8-36F01E7F43CE}"/>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a:extLst>
            <a:ext uri="{FF2B5EF4-FFF2-40B4-BE49-F238E27FC236}">
              <a16:creationId xmlns:a16="http://schemas.microsoft.com/office/drawing/2014/main" id="{37DC5F71-A45A-49F1-9149-5F13EF98D72D}"/>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7AEC0EED-86E7-4EA9-ACF7-D61982F673F4}"/>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03A76B0A-9F7E-474F-8C41-30A76F734842}"/>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41910</xdr:rowOff>
    </xdr:from>
    <xdr:to>
      <xdr:col>85</xdr:col>
      <xdr:colOff>126364</xdr:colOff>
      <xdr:row>42</xdr:row>
      <xdr:rowOff>92528</xdr:rowOff>
    </xdr:to>
    <xdr:cxnSp macro="">
      <xdr:nvCxnSpPr>
        <xdr:cNvPr id="417" name="直線コネクタ 416">
          <a:extLst>
            <a:ext uri="{FF2B5EF4-FFF2-40B4-BE49-F238E27FC236}">
              <a16:creationId xmlns:a16="http://schemas.microsoft.com/office/drawing/2014/main" id="{6B14C4EF-DB9C-401F-B55C-3A04033DCE68}"/>
            </a:ext>
          </a:extLst>
        </xdr:cNvPr>
        <xdr:cNvCxnSpPr/>
      </xdr:nvCxnSpPr>
      <xdr:spPr>
        <a:xfrm flipV="1">
          <a:off x="16318864" y="5699760"/>
          <a:ext cx="0" cy="1593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8" name="【認定こども園・幼稚園・保育所】&#10;有形固定資産減価償却率最小値テキスト">
          <a:extLst>
            <a:ext uri="{FF2B5EF4-FFF2-40B4-BE49-F238E27FC236}">
              <a16:creationId xmlns:a16="http://schemas.microsoft.com/office/drawing/2014/main" id="{B7DEBB20-6250-4F00-BB51-F1B0463AF9FA}"/>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9" name="直線コネクタ 418">
          <a:extLst>
            <a:ext uri="{FF2B5EF4-FFF2-40B4-BE49-F238E27FC236}">
              <a16:creationId xmlns:a16="http://schemas.microsoft.com/office/drawing/2014/main" id="{2D923480-9824-409F-9B45-6C671E590867}"/>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160037</xdr:rowOff>
    </xdr:from>
    <xdr:ext cx="340478" cy="259045"/>
    <xdr:sp macro="" textlink="">
      <xdr:nvSpPr>
        <xdr:cNvPr id="420" name="【認定こども園・幼稚園・保育所】&#10;有形固定資産減価償却率最大値テキスト">
          <a:extLst>
            <a:ext uri="{FF2B5EF4-FFF2-40B4-BE49-F238E27FC236}">
              <a16:creationId xmlns:a16="http://schemas.microsoft.com/office/drawing/2014/main" id="{B5325E89-7B45-48B5-A2CD-4198626557B2}"/>
            </a:ext>
          </a:extLst>
        </xdr:cNvPr>
        <xdr:cNvSpPr txBox="1"/>
      </xdr:nvSpPr>
      <xdr:spPr>
        <a:xfrm>
          <a:off x="16357600" y="54749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41910</xdr:rowOff>
    </xdr:from>
    <xdr:to>
      <xdr:col>86</xdr:col>
      <xdr:colOff>25400</xdr:colOff>
      <xdr:row>33</xdr:row>
      <xdr:rowOff>41910</xdr:rowOff>
    </xdr:to>
    <xdr:cxnSp macro="">
      <xdr:nvCxnSpPr>
        <xdr:cNvPr id="421" name="直線コネクタ 420">
          <a:extLst>
            <a:ext uri="{FF2B5EF4-FFF2-40B4-BE49-F238E27FC236}">
              <a16:creationId xmlns:a16="http://schemas.microsoft.com/office/drawing/2014/main" id="{42645B9A-22D9-4616-9CA7-CFF492C38BC7}"/>
            </a:ext>
          </a:extLst>
        </xdr:cNvPr>
        <xdr:cNvCxnSpPr/>
      </xdr:nvCxnSpPr>
      <xdr:spPr>
        <a:xfrm>
          <a:off x="16230600" y="5699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59344</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B698BC63-9518-4643-834C-EAB9EF1458D1}"/>
            </a:ext>
          </a:extLst>
        </xdr:cNvPr>
        <xdr:cNvSpPr txBox="1"/>
      </xdr:nvSpPr>
      <xdr:spPr>
        <a:xfrm>
          <a:off x="16357600" y="64029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80917</xdr:rowOff>
    </xdr:from>
    <xdr:to>
      <xdr:col>85</xdr:col>
      <xdr:colOff>177800</xdr:colOff>
      <xdr:row>38</xdr:row>
      <xdr:rowOff>11068</xdr:rowOff>
    </xdr:to>
    <xdr:sp macro="" textlink="">
      <xdr:nvSpPr>
        <xdr:cNvPr id="423" name="フローチャート: 判断 422">
          <a:extLst>
            <a:ext uri="{FF2B5EF4-FFF2-40B4-BE49-F238E27FC236}">
              <a16:creationId xmlns:a16="http://schemas.microsoft.com/office/drawing/2014/main" id="{0257671F-5CC1-48B9-BBF8-2488CB6FF4AC}"/>
            </a:ext>
          </a:extLst>
        </xdr:cNvPr>
        <xdr:cNvSpPr/>
      </xdr:nvSpPr>
      <xdr:spPr>
        <a:xfrm>
          <a:off x="16268700" y="642456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56424</xdr:rowOff>
    </xdr:from>
    <xdr:to>
      <xdr:col>81</xdr:col>
      <xdr:colOff>101600</xdr:colOff>
      <xdr:row>37</xdr:row>
      <xdr:rowOff>158024</xdr:rowOff>
    </xdr:to>
    <xdr:sp macro="" textlink="">
      <xdr:nvSpPr>
        <xdr:cNvPr id="424" name="フローチャート: 判断 423">
          <a:extLst>
            <a:ext uri="{FF2B5EF4-FFF2-40B4-BE49-F238E27FC236}">
              <a16:creationId xmlns:a16="http://schemas.microsoft.com/office/drawing/2014/main" id="{27361DDA-536B-46B6-944B-3E2E287C1793}"/>
            </a:ext>
          </a:extLst>
        </xdr:cNvPr>
        <xdr:cNvSpPr/>
      </xdr:nvSpPr>
      <xdr:spPr>
        <a:xfrm>
          <a:off x="15430500" y="640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43361</xdr:rowOff>
    </xdr:from>
    <xdr:to>
      <xdr:col>76</xdr:col>
      <xdr:colOff>165100</xdr:colOff>
      <xdr:row>37</xdr:row>
      <xdr:rowOff>144961</xdr:rowOff>
    </xdr:to>
    <xdr:sp macro="" textlink="">
      <xdr:nvSpPr>
        <xdr:cNvPr id="425" name="フローチャート: 判断 424">
          <a:extLst>
            <a:ext uri="{FF2B5EF4-FFF2-40B4-BE49-F238E27FC236}">
              <a16:creationId xmlns:a16="http://schemas.microsoft.com/office/drawing/2014/main" id="{E0569C6E-4190-4045-A47A-14EE34405E1C}"/>
            </a:ext>
          </a:extLst>
        </xdr:cNvPr>
        <xdr:cNvSpPr/>
      </xdr:nvSpPr>
      <xdr:spPr>
        <a:xfrm>
          <a:off x="14541500" y="6387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36830</xdr:rowOff>
    </xdr:from>
    <xdr:to>
      <xdr:col>72</xdr:col>
      <xdr:colOff>38100</xdr:colOff>
      <xdr:row>37</xdr:row>
      <xdr:rowOff>138430</xdr:rowOff>
    </xdr:to>
    <xdr:sp macro="" textlink="">
      <xdr:nvSpPr>
        <xdr:cNvPr id="426" name="フローチャート: 判断 425">
          <a:extLst>
            <a:ext uri="{FF2B5EF4-FFF2-40B4-BE49-F238E27FC236}">
              <a16:creationId xmlns:a16="http://schemas.microsoft.com/office/drawing/2014/main" id="{F01E5EC3-1E9C-46D1-9C17-E2EE5F3C87B0}"/>
            </a:ext>
          </a:extLst>
        </xdr:cNvPr>
        <xdr:cNvSpPr/>
      </xdr:nvSpPr>
      <xdr:spPr>
        <a:xfrm>
          <a:off x="136525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33564</xdr:rowOff>
    </xdr:from>
    <xdr:to>
      <xdr:col>67</xdr:col>
      <xdr:colOff>101600</xdr:colOff>
      <xdr:row>37</xdr:row>
      <xdr:rowOff>135164</xdr:rowOff>
    </xdr:to>
    <xdr:sp macro="" textlink="">
      <xdr:nvSpPr>
        <xdr:cNvPr id="427" name="フローチャート: 判断 426">
          <a:extLst>
            <a:ext uri="{FF2B5EF4-FFF2-40B4-BE49-F238E27FC236}">
              <a16:creationId xmlns:a16="http://schemas.microsoft.com/office/drawing/2014/main" id="{77676D2F-F941-4B3E-9489-C1B45D8F357D}"/>
            </a:ext>
          </a:extLst>
        </xdr:cNvPr>
        <xdr:cNvSpPr/>
      </xdr:nvSpPr>
      <xdr:spPr>
        <a:xfrm>
          <a:off x="12763500" y="637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DA0377EC-FA26-4F1A-967B-B38C0076DC91}"/>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169F5E70-08BE-4B07-952A-BC6FFA2E594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F3A6C310-2CB4-4A75-AEB8-F80E1A3DBA01}"/>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774FC263-7A4A-46E7-9564-FEBFAF381E61}"/>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56B7F342-B342-4D7B-8C11-283BA1A7A13A}"/>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25400</xdr:rowOff>
    </xdr:from>
    <xdr:to>
      <xdr:col>85</xdr:col>
      <xdr:colOff>177800</xdr:colOff>
      <xdr:row>35</xdr:row>
      <xdr:rowOff>127000</xdr:rowOff>
    </xdr:to>
    <xdr:sp macro="" textlink="">
      <xdr:nvSpPr>
        <xdr:cNvPr id="433" name="楕円 432">
          <a:extLst>
            <a:ext uri="{FF2B5EF4-FFF2-40B4-BE49-F238E27FC236}">
              <a16:creationId xmlns:a16="http://schemas.microsoft.com/office/drawing/2014/main" id="{5F2A7AD6-1B23-4D32-B93F-578B936AFEC6}"/>
            </a:ext>
          </a:extLst>
        </xdr:cNvPr>
        <xdr:cNvSpPr/>
      </xdr:nvSpPr>
      <xdr:spPr>
        <a:xfrm>
          <a:off x="16268700" y="602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48277</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86910FE4-D8A5-4AF6-A6C2-1D522D6349B5}"/>
            </a:ext>
          </a:extLst>
        </xdr:cNvPr>
        <xdr:cNvSpPr txBox="1"/>
      </xdr:nvSpPr>
      <xdr:spPr>
        <a:xfrm>
          <a:off x="16357600" y="587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113574</xdr:rowOff>
    </xdr:from>
    <xdr:to>
      <xdr:col>81</xdr:col>
      <xdr:colOff>101600</xdr:colOff>
      <xdr:row>35</xdr:row>
      <xdr:rowOff>43724</xdr:rowOff>
    </xdr:to>
    <xdr:sp macro="" textlink="">
      <xdr:nvSpPr>
        <xdr:cNvPr id="435" name="楕円 434">
          <a:extLst>
            <a:ext uri="{FF2B5EF4-FFF2-40B4-BE49-F238E27FC236}">
              <a16:creationId xmlns:a16="http://schemas.microsoft.com/office/drawing/2014/main" id="{3144750E-2EC2-4DEE-A36F-F4F8119A310D}"/>
            </a:ext>
          </a:extLst>
        </xdr:cNvPr>
        <xdr:cNvSpPr/>
      </xdr:nvSpPr>
      <xdr:spPr>
        <a:xfrm>
          <a:off x="15430500" y="5942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164374</xdr:rowOff>
    </xdr:from>
    <xdr:to>
      <xdr:col>85</xdr:col>
      <xdr:colOff>127000</xdr:colOff>
      <xdr:row>35</xdr:row>
      <xdr:rowOff>76200</xdr:rowOff>
    </xdr:to>
    <xdr:cxnSp macro="">
      <xdr:nvCxnSpPr>
        <xdr:cNvPr id="436" name="直線コネクタ 435">
          <a:extLst>
            <a:ext uri="{FF2B5EF4-FFF2-40B4-BE49-F238E27FC236}">
              <a16:creationId xmlns:a16="http://schemas.microsoft.com/office/drawing/2014/main" id="{A305E5FA-0460-46A0-BA75-E4B4836B1DEA}"/>
            </a:ext>
          </a:extLst>
        </xdr:cNvPr>
        <xdr:cNvCxnSpPr/>
      </xdr:nvCxnSpPr>
      <xdr:spPr>
        <a:xfrm>
          <a:off x="15481300" y="5993674"/>
          <a:ext cx="838200" cy="83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30299</xdr:rowOff>
    </xdr:from>
    <xdr:to>
      <xdr:col>76</xdr:col>
      <xdr:colOff>165100</xdr:colOff>
      <xdr:row>34</xdr:row>
      <xdr:rowOff>131899</xdr:rowOff>
    </xdr:to>
    <xdr:sp macro="" textlink="">
      <xdr:nvSpPr>
        <xdr:cNvPr id="437" name="楕円 436">
          <a:extLst>
            <a:ext uri="{FF2B5EF4-FFF2-40B4-BE49-F238E27FC236}">
              <a16:creationId xmlns:a16="http://schemas.microsoft.com/office/drawing/2014/main" id="{2BE008DC-8BFD-4FAD-9970-6B3746736C47}"/>
            </a:ext>
          </a:extLst>
        </xdr:cNvPr>
        <xdr:cNvSpPr/>
      </xdr:nvSpPr>
      <xdr:spPr>
        <a:xfrm>
          <a:off x="14541500" y="5859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81099</xdr:rowOff>
    </xdr:from>
    <xdr:to>
      <xdr:col>81</xdr:col>
      <xdr:colOff>50800</xdr:colOff>
      <xdr:row>34</xdr:row>
      <xdr:rowOff>164374</xdr:rowOff>
    </xdr:to>
    <xdr:cxnSp macro="">
      <xdr:nvCxnSpPr>
        <xdr:cNvPr id="438" name="直線コネクタ 437">
          <a:extLst>
            <a:ext uri="{FF2B5EF4-FFF2-40B4-BE49-F238E27FC236}">
              <a16:creationId xmlns:a16="http://schemas.microsoft.com/office/drawing/2014/main" id="{347DF2CB-723F-4095-B6D9-FE8747199F55}"/>
            </a:ext>
          </a:extLst>
        </xdr:cNvPr>
        <xdr:cNvCxnSpPr/>
      </xdr:nvCxnSpPr>
      <xdr:spPr>
        <a:xfrm>
          <a:off x="14592300" y="5910399"/>
          <a:ext cx="889000" cy="83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118473</xdr:rowOff>
    </xdr:from>
    <xdr:to>
      <xdr:col>72</xdr:col>
      <xdr:colOff>38100</xdr:colOff>
      <xdr:row>34</xdr:row>
      <xdr:rowOff>48623</xdr:rowOff>
    </xdr:to>
    <xdr:sp macro="" textlink="">
      <xdr:nvSpPr>
        <xdr:cNvPr id="439" name="楕円 438">
          <a:extLst>
            <a:ext uri="{FF2B5EF4-FFF2-40B4-BE49-F238E27FC236}">
              <a16:creationId xmlns:a16="http://schemas.microsoft.com/office/drawing/2014/main" id="{0610F65A-6FDA-4392-ADDA-0E23D652803F}"/>
            </a:ext>
          </a:extLst>
        </xdr:cNvPr>
        <xdr:cNvSpPr/>
      </xdr:nvSpPr>
      <xdr:spPr>
        <a:xfrm>
          <a:off x="13652500" y="5776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169273</xdr:rowOff>
    </xdr:from>
    <xdr:to>
      <xdr:col>76</xdr:col>
      <xdr:colOff>114300</xdr:colOff>
      <xdr:row>34</xdr:row>
      <xdr:rowOff>81099</xdr:rowOff>
    </xdr:to>
    <xdr:cxnSp macro="">
      <xdr:nvCxnSpPr>
        <xdr:cNvPr id="440" name="直線コネクタ 439">
          <a:extLst>
            <a:ext uri="{FF2B5EF4-FFF2-40B4-BE49-F238E27FC236}">
              <a16:creationId xmlns:a16="http://schemas.microsoft.com/office/drawing/2014/main" id="{92ED885A-C0C5-4962-9DCF-97D51D3BBF94}"/>
            </a:ext>
          </a:extLst>
        </xdr:cNvPr>
        <xdr:cNvCxnSpPr/>
      </xdr:nvCxnSpPr>
      <xdr:spPr>
        <a:xfrm>
          <a:off x="13703300" y="5827123"/>
          <a:ext cx="889000" cy="83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27033</xdr:rowOff>
    </xdr:from>
    <xdr:to>
      <xdr:col>67</xdr:col>
      <xdr:colOff>101600</xdr:colOff>
      <xdr:row>34</xdr:row>
      <xdr:rowOff>128633</xdr:rowOff>
    </xdr:to>
    <xdr:sp macro="" textlink="">
      <xdr:nvSpPr>
        <xdr:cNvPr id="441" name="楕円 440">
          <a:extLst>
            <a:ext uri="{FF2B5EF4-FFF2-40B4-BE49-F238E27FC236}">
              <a16:creationId xmlns:a16="http://schemas.microsoft.com/office/drawing/2014/main" id="{1FE92FA8-2A87-4175-ABE1-CAEBD41E611F}"/>
            </a:ext>
          </a:extLst>
        </xdr:cNvPr>
        <xdr:cNvSpPr/>
      </xdr:nvSpPr>
      <xdr:spPr>
        <a:xfrm>
          <a:off x="12763500" y="5856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169273</xdr:rowOff>
    </xdr:from>
    <xdr:to>
      <xdr:col>71</xdr:col>
      <xdr:colOff>177800</xdr:colOff>
      <xdr:row>34</xdr:row>
      <xdr:rowOff>77833</xdr:rowOff>
    </xdr:to>
    <xdr:cxnSp macro="">
      <xdr:nvCxnSpPr>
        <xdr:cNvPr id="442" name="直線コネクタ 441">
          <a:extLst>
            <a:ext uri="{FF2B5EF4-FFF2-40B4-BE49-F238E27FC236}">
              <a16:creationId xmlns:a16="http://schemas.microsoft.com/office/drawing/2014/main" id="{6EE2F317-A9CF-40D8-B29F-B47370469ED2}"/>
            </a:ext>
          </a:extLst>
        </xdr:cNvPr>
        <xdr:cNvCxnSpPr/>
      </xdr:nvCxnSpPr>
      <xdr:spPr>
        <a:xfrm flipV="1">
          <a:off x="12814300" y="5827123"/>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149151</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97F748D1-4B05-4ADE-A4C1-6964EA7AEB0E}"/>
            </a:ext>
          </a:extLst>
        </xdr:cNvPr>
        <xdr:cNvSpPr txBox="1"/>
      </xdr:nvSpPr>
      <xdr:spPr>
        <a:xfrm>
          <a:off x="15266044" y="6492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136089</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B2DC5DC8-AE96-4224-B1D7-D8E1B817EE52}"/>
            </a:ext>
          </a:extLst>
        </xdr:cNvPr>
        <xdr:cNvSpPr txBox="1"/>
      </xdr:nvSpPr>
      <xdr:spPr>
        <a:xfrm>
          <a:off x="14389744" y="6479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129557</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F4824721-0DCC-4B49-B195-242956FD736E}"/>
            </a:ext>
          </a:extLst>
        </xdr:cNvPr>
        <xdr:cNvSpPr txBox="1"/>
      </xdr:nvSpPr>
      <xdr:spPr>
        <a:xfrm>
          <a:off x="13500744" y="647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126292</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871B172F-7A33-4636-95C4-4A2B97FB7358}"/>
            </a:ext>
          </a:extLst>
        </xdr:cNvPr>
        <xdr:cNvSpPr txBox="1"/>
      </xdr:nvSpPr>
      <xdr:spPr>
        <a:xfrm>
          <a:off x="12611744" y="646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60251</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B6637A7B-9DDA-469B-AABB-B1D4BA6D1B70}"/>
            </a:ext>
          </a:extLst>
        </xdr:cNvPr>
        <xdr:cNvSpPr txBox="1"/>
      </xdr:nvSpPr>
      <xdr:spPr>
        <a:xfrm>
          <a:off x="15266044" y="5718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148426</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EA7F4215-2523-4C6E-A58B-914DE54EA2C7}"/>
            </a:ext>
          </a:extLst>
        </xdr:cNvPr>
        <xdr:cNvSpPr txBox="1"/>
      </xdr:nvSpPr>
      <xdr:spPr>
        <a:xfrm>
          <a:off x="14389744" y="5634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65150</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32BD8E1E-8117-4873-A0D9-381585B8DB9C}"/>
            </a:ext>
          </a:extLst>
        </xdr:cNvPr>
        <xdr:cNvSpPr txBox="1"/>
      </xdr:nvSpPr>
      <xdr:spPr>
        <a:xfrm>
          <a:off x="13500744" y="5551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145160</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79504F45-2747-4A89-BD5A-060F94BC733A}"/>
            </a:ext>
          </a:extLst>
        </xdr:cNvPr>
        <xdr:cNvSpPr txBox="1"/>
      </xdr:nvSpPr>
      <xdr:spPr>
        <a:xfrm>
          <a:off x="12611744" y="5631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21682695-01E1-411B-8542-8D1120C13AFD}"/>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9721D18B-92FE-4B27-8C29-F248A943A3E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2E37341D-4C5B-4F1E-821D-5CD1824F9B6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56106D0A-F398-43C7-82C3-2440E8BDA25B}"/>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BB35C256-FF0A-4AC5-9D83-C34197F15DFF}"/>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FFAA12E4-FC3D-44FB-8B68-855CA194F5AD}"/>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6D6E2E48-2899-4B50-BB46-7F27FC363EB9}"/>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E1A387F7-26BC-44DE-866C-4B96BD45385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4D1FEC57-B35A-4FB6-BA02-8048145F105A}"/>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A919C86A-CBB1-4C48-8496-5F3FA052BF7E}"/>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461" name="直線コネクタ 460">
          <a:extLst>
            <a:ext uri="{FF2B5EF4-FFF2-40B4-BE49-F238E27FC236}">
              <a16:creationId xmlns:a16="http://schemas.microsoft.com/office/drawing/2014/main" id="{D5AC9480-B63E-4525-9197-7052E7D0B983}"/>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48277</xdr:rowOff>
    </xdr:from>
    <xdr:ext cx="467179" cy="259045"/>
    <xdr:sp macro="" textlink="">
      <xdr:nvSpPr>
        <xdr:cNvPr id="462" name="テキスト ボックス 461">
          <a:extLst>
            <a:ext uri="{FF2B5EF4-FFF2-40B4-BE49-F238E27FC236}">
              <a16:creationId xmlns:a16="http://schemas.microsoft.com/office/drawing/2014/main" id="{584B8910-BD1C-40BA-AF0A-BD9ECDD27A7B}"/>
            </a:ext>
          </a:extLst>
        </xdr:cNvPr>
        <xdr:cNvSpPr txBox="1"/>
      </xdr:nvSpPr>
      <xdr:spPr>
        <a:xfrm>
          <a:off x="17820821" y="690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303A2967-6ED3-4354-9534-88386BD427EC}"/>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EDBA11B1-DEF9-4A97-B1F4-046B079742F4}"/>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465" name="直線コネクタ 464">
          <a:extLst>
            <a:ext uri="{FF2B5EF4-FFF2-40B4-BE49-F238E27FC236}">
              <a16:creationId xmlns:a16="http://schemas.microsoft.com/office/drawing/2014/main" id="{82F05F89-BA7F-41F4-9D58-7E0BC1E3B125}"/>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105427</xdr:rowOff>
    </xdr:from>
    <xdr:ext cx="467179" cy="259045"/>
    <xdr:sp macro="" textlink="">
      <xdr:nvSpPr>
        <xdr:cNvPr id="466" name="テキスト ボックス 465">
          <a:extLst>
            <a:ext uri="{FF2B5EF4-FFF2-40B4-BE49-F238E27FC236}">
              <a16:creationId xmlns:a16="http://schemas.microsoft.com/office/drawing/2014/main" id="{1E31776A-7BD2-4BCD-91FE-EACE87E274DE}"/>
            </a:ext>
          </a:extLst>
        </xdr:cNvPr>
        <xdr:cNvSpPr txBox="1"/>
      </xdr:nvSpPr>
      <xdr:spPr>
        <a:xfrm>
          <a:off x="17820821" y="576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AB2106AE-4F91-4C1D-8AAE-63C0660B83F3}"/>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09459A98-AEA6-4588-8B45-A6CF9CCBC884}"/>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2685D4ED-E462-4F06-A435-17137CD37181}"/>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8191</xdr:rowOff>
    </xdr:from>
    <xdr:to>
      <xdr:col>116</xdr:col>
      <xdr:colOff>62864</xdr:colOff>
      <xdr:row>40</xdr:row>
      <xdr:rowOff>157353</xdr:rowOff>
    </xdr:to>
    <xdr:cxnSp macro="">
      <xdr:nvCxnSpPr>
        <xdr:cNvPr id="470" name="直線コネクタ 469">
          <a:extLst>
            <a:ext uri="{FF2B5EF4-FFF2-40B4-BE49-F238E27FC236}">
              <a16:creationId xmlns:a16="http://schemas.microsoft.com/office/drawing/2014/main" id="{7F4F0B79-C7BE-4406-83FB-CBB718F7E83A}"/>
            </a:ext>
          </a:extLst>
        </xdr:cNvPr>
        <xdr:cNvCxnSpPr/>
      </xdr:nvCxnSpPr>
      <xdr:spPr>
        <a:xfrm flipV="1">
          <a:off x="22160864" y="5837491"/>
          <a:ext cx="0" cy="1177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161180</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716B1C04-6CCB-4323-8302-9BF9D921569B}"/>
            </a:ext>
          </a:extLst>
        </xdr:cNvPr>
        <xdr:cNvSpPr txBox="1"/>
      </xdr:nvSpPr>
      <xdr:spPr>
        <a:xfrm>
          <a:off x="22199600" y="7019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40</xdr:row>
      <xdr:rowOff>157353</xdr:rowOff>
    </xdr:from>
    <xdr:to>
      <xdr:col>116</xdr:col>
      <xdr:colOff>152400</xdr:colOff>
      <xdr:row>40</xdr:row>
      <xdr:rowOff>157353</xdr:rowOff>
    </xdr:to>
    <xdr:cxnSp macro="">
      <xdr:nvCxnSpPr>
        <xdr:cNvPr id="472" name="直線コネクタ 471">
          <a:extLst>
            <a:ext uri="{FF2B5EF4-FFF2-40B4-BE49-F238E27FC236}">
              <a16:creationId xmlns:a16="http://schemas.microsoft.com/office/drawing/2014/main" id="{67A0A237-8A3C-441E-AE69-7EC4284D6E52}"/>
            </a:ext>
          </a:extLst>
        </xdr:cNvPr>
        <xdr:cNvCxnSpPr/>
      </xdr:nvCxnSpPr>
      <xdr:spPr>
        <a:xfrm>
          <a:off x="22072600" y="7015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126318</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CF6BC45C-428A-49EF-8801-6B22C1D1250A}"/>
            </a:ext>
          </a:extLst>
        </xdr:cNvPr>
        <xdr:cNvSpPr txBox="1"/>
      </xdr:nvSpPr>
      <xdr:spPr>
        <a:xfrm>
          <a:off x="22199600" y="5612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8191</xdr:rowOff>
    </xdr:from>
    <xdr:to>
      <xdr:col>116</xdr:col>
      <xdr:colOff>152400</xdr:colOff>
      <xdr:row>34</xdr:row>
      <xdr:rowOff>8191</xdr:rowOff>
    </xdr:to>
    <xdr:cxnSp macro="">
      <xdr:nvCxnSpPr>
        <xdr:cNvPr id="474" name="直線コネクタ 473">
          <a:extLst>
            <a:ext uri="{FF2B5EF4-FFF2-40B4-BE49-F238E27FC236}">
              <a16:creationId xmlns:a16="http://schemas.microsoft.com/office/drawing/2014/main" id="{00DFB8F4-9C04-4B05-8C36-03629A648974}"/>
            </a:ext>
          </a:extLst>
        </xdr:cNvPr>
        <xdr:cNvCxnSpPr/>
      </xdr:nvCxnSpPr>
      <xdr:spPr>
        <a:xfrm>
          <a:off x="22072600" y="5837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10685</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8DDCBC00-25FA-44E1-A5A4-049489BB453C}"/>
            </a:ext>
          </a:extLst>
        </xdr:cNvPr>
        <xdr:cNvSpPr txBox="1"/>
      </xdr:nvSpPr>
      <xdr:spPr>
        <a:xfrm>
          <a:off x="22199600" y="6697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476" name="フローチャート: 判断 475">
          <a:extLst>
            <a:ext uri="{FF2B5EF4-FFF2-40B4-BE49-F238E27FC236}">
              <a16:creationId xmlns:a16="http://schemas.microsoft.com/office/drawing/2014/main" id="{852D471C-82EB-4C91-A416-6B493ADE3CCF}"/>
            </a:ext>
          </a:extLst>
        </xdr:cNvPr>
        <xdr:cNvSpPr/>
      </xdr:nvSpPr>
      <xdr:spPr>
        <a:xfrm>
          <a:off x="22110700" y="671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28829</xdr:rowOff>
    </xdr:from>
    <xdr:to>
      <xdr:col>112</xdr:col>
      <xdr:colOff>38100</xdr:colOff>
      <xdr:row>39</xdr:row>
      <xdr:rowOff>130429</xdr:rowOff>
    </xdr:to>
    <xdr:sp macro="" textlink="">
      <xdr:nvSpPr>
        <xdr:cNvPr id="477" name="フローチャート: 判断 476">
          <a:extLst>
            <a:ext uri="{FF2B5EF4-FFF2-40B4-BE49-F238E27FC236}">
              <a16:creationId xmlns:a16="http://schemas.microsoft.com/office/drawing/2014/main" id="{BE6291E8-A960-472B-80A6-D0BB605282E1}"/>
            </a:ext>
          </a:extLst>
        </xdr:cNvPr>
        <xdr:cNvSpPr/>
      </xdr:nvSpPr>
      <xdr:spPr>
        <a:xfrm>
          <a:off x="21272500" y="6715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63691</xdr:rowOff>
    </xdr:from>
    <xdr:to>
      <xdr:col>107</xdr:col>
      <xdr:colOff>101600</xdr:colOff>
      <xdr:row>39</xdr:row>
      <xdr:rowOff>165291</xdr:rowOff>
    </xdr:to>
    <xdr:sp macro="" textlink="">
      <xdr:nvSpPr>
        <xdr:cNvPr id="478" name="フローチャート: 判断 477">
          <a:extLst>
            <a:ext uri="{FF2B5EF4-FFF2-40B4-BE49-F238E27FC236}">
              <a16:creationId xmlns:a16="http://schemas.microsoft.com/office/drawing/2014/main" id="{FDADB1AF-DC0E-41EF-8772-A2D76BE692E4}"/>
            </a:ext>
          </a:extLst>
        </xdr:cNvPr>
        <xdr:cNvSpPr/>
      </xdr:nvSpPr>
      <xdr:spPr>
        <a:xfrm>
          <a:off x="20383500" y="675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64262</xdr:rowOff>
    </xdr:from>
    <xdr:to>
      <xdr:col>102</xdr:col>
      <xdr:colOff>165100</xdr:colOff>
      <xdr:row>39</xdr:row>
      <xdr:rowOff>165862</xdr:rowOff>
    </xdr:to>
    <xdr:sp macro="" textlink="">
      <xdr:nvSpPr>
        <xdr:cNvPr id="479" name="フローチャート: 判断 478">
          <a:extLst>
            <a:ext uri="{FF2B5EF4-FFF2-40B4-BE49-F238E27FC236}">
              <a16:creationId xmlns:a16="http://schemas.microsoft.com/office/drawing/2014/main" id="{1EFA1892-C669-4B96-A0D7-10768E8FC5A2}"/>
            </a:ext>
          </a:extLst>
        </xdr:cNvPr>
        <xdr:cNvSpPr/>
      </xdr:nvSpPr>
      <xdr:spPr>
        <a:xfrm>
          <a:off x="19494500" y="675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83121</xdr:rowOff>
    </xdr:from>
    <xdr:to>
      <xdr:col>98</xdr:col>
      <xdr:colOff>38100</xdr:colOff>
      <xdr:row>40</xdr:row>
      <xdr:rowOff>13271</xdr:rowOff>
    </xdr:to>
    <xdr:sp macro="" textlink="">
      <xdr:nvSpPr>
        <xdr:cNvPr id="480" name="フローチャート: 判断 479">
          <a:extLst>
            <a:ext uri="{FF2B5EF4-FFF2-40B4-BE49-F238E27FC236}">
              <a16:creationId xmlns:a16="http://schemas.microsoft.com/office/drawing/2014/main" id="{12CCB3BA-2536-4A1D-A45B-2CD17AB646B9}"/>
            </a:ext>
          </a:extLst>
        </xdr:cNvPr>
        <xdr:cNvSpPr/>
      </xdr:nvSpPr>
      <xdr:spPr>
        <a:xfrm>
          <a:off x="18605500" y="676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5C6A511C-1DE1-44A4-8027-A1EB109B345A}"/>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22EAA96F-45C2-432E-ADB8-6A049DF9AEC9}"/>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5DD8476-E8D7-4D8B-A000-EFE469500A59}"/>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B0222526-103D-4CA3-B20B-8FFCBFEAACF6}"/>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B8AD4E0A-9903-4771-8A5C-8C788F9667E8}"/>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109410</xdr:rowOff>
    </xdr:from>
    <xdr:to>
      <xdr:col>116</xdr:col>
      <xdr:colOff>114300</xdr:colOff>
      <xdr:row>39</xdr:row>
      <xdr:rowOff>39560</xdr:rowOff>
    </xdr:to>
    <xdr:sp macro="" textlink="">
      <xdr:nvSpPr>
        <xdr:cNvPr id="486" name="楕円 485">
          <a:extLst>
            <a:ext uri="{FF2B5EF4-FFF2-40B4-BE49-F238E27FC236}">
              <a16:creationId xmlns:a16="http://schemas.microsoft.com/office/drawing/2014/main" id="{C80F6C4A-7285-4A9C-989A-403A86366227}"/>
            </a:ext>
          </a:extLst>
        </xdr:cNvPr>
        <xdr:cNvSpPr/>
      </xdr:nvSpPr>
      <xdr:spPr>
        <a:xfrm>
          <a:off x="22110700" y="6624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132287</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A1B9D9CD-6206-4F81-9194-0621F9B2D57F}"/>
            </a:ext>
          </a:extLst>
        </xdr:cNvPr>
        <xdr:cNvSpPr txBox="1"/>
      </xdr:nvSpPr>
      <xdr:spPr>
        <a:xfrm>
          <a:off x="22199600" y="6475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109982</xdr:rowOff>
    </xdr:from>
    <xdr:to>
      <xdr:col>112</xdr:col>
      <xdr:colOff>38100</xdr:colOff>
      <xdr:row>39</xdr:row>
      <xdr:rowOff>40132</xdr:rowOff>
    </xdr:to>
    <xdr:sp macro="" textlink="">
      <xdr:nvSpPr>
        <xdr:cNvPr id="488" name="楕円 487">
          <a:extLst>
            <a:ext uri="{FF2B5EF4-FFF2-40B4-BE49-F238E27FC236}">
              <a16:creationId xmlns:a16="http://schemas.microsoft.com/office/drawing/2014/main" id="{C0B13620-E054-4D82-A8DC-7E1E31B86E95}"/>
            </a:ext>
          </a:extLst>
        </xdr:cNvPr>
        <xdr:cNvSpPr/>
      </xdr:nvSpPr>
      <xdr:spPr>
        <a:xfrm>
          <a:off x="21272500" y="6625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160210</xdr:rowOff>
    </xdr:from>
    <xdr:to>
      <xdr:col>116</xdr:col>
      <xdr:colOff>63500</xdr:colOff>
      <xdr:row>38</xdr:row>
      <xdr:rowOff>160782</xdr:rowOff>
    </xdr:to>
    <xdr:cxnSp macro="">
      <xdr:nvCxnSpPr>
        <xdr:cNvPr id="489" name="直線コネクタ 488">
          <a:extLst>
            <a:ext uri="{FF2B5EF4-FFF2-40B4-BE49-F238E27FC236}">
              <a16:creationId xmlns:a16="http://schemas.microsoft.com/office/drawing/2014/main" id="{619026CD-EA17-4BFA-8418-A7E2594B4C86}"/>
            </a:ext>
          </a:extLst>
        </xdr:cNvPr>
        <xdr:cNvCxnSpPr/>
      </xdr:nvCxnSpPr>
      <xdr:spPr>
        <a:xfrm flipV="1">
          <a:off x="21323300" y="6675310"/>
          <a:ext cx="8382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56832</xdr:rowOff>
    </xdr:from>
    <xdr:to>
      <xdr:col>107</xdr:col>
      <xdr:colOff>101600</xdr:colOff>
      <xdr:row>38</xdr:row>
      <xdr:rowOff>158432</xdr:rowOff>
    </xdr:to>
    <xdr:sp macro="" textlink="">
      <xdr:nvSpPr>
        <xdr:cNvPr id="490" name="楕円 489">
          <a:extLst>
            <a:ext uri="{FF2B5EF4-FFF2-40B4-BE49-F238E27FC236}">
              <a16:creationId xmlns:a16="http://schemas.microsoft.com/office/drawing/2014/main" id="{97ADCD26-DE2A-4420-85A1-24F4D85FA280}"/>
            </a:ext>
          </a:extLst>
        </xdr:cNvPr>
        <xdr:cNvSpPr/>
      </xdr:nvSpPr>
      <xdr:spPr>
        <a:xfrm>
          <a:off x="20383500" y="6571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107632</xdr:rowOff>
    </xdr:from>
    <xdr:to>
      <xdr:col>111</xdr:col>
      <xdr:colOff>177800</xdr:colOff>
      <xdr:row>38</xdr:row>
      <xdr:rowOff>160782</xdr:rowOff>
    </xdr:to>
    <xdr:cxnSp macro="">
      <xdr:nvCxnSpPr>
        <xdr:cNvPr id="491" name="直線コネクタ 490">
          <a:extLst>
            <a:ext uri="{FF2B5EF4-FFF2-40B4-BE49-F238E27FC236}">
              <a16:creationId xmlns:a16="http://schemas.microsoft.com/office/drawing/2014/main" id="{BF48AF1A-F8E7-4F21-8218-52DDDE5C2DF9}"/>
            </a:ext>
          </a:extLst>
        </xdr:cNvPr>
        <xdr:cNvCxnSpPr/>
      </xdr:nvCxnSpPr>
      <xdr:spPr>
        <a:xfrm>
          <a:off x="20434300" y="6622732"/>
          <a:ext cx="889000" cy="53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171132</xdr:rowOff>
    </xdr:from>
    <xdr:to>
      <xdr:col>102</xdr:col>
      <xdr:colOff>165100</xdr:colOff>
      <xdr:row>38</xdr:row>
      <xdr:rowOff>101282</xdr:rowOff>
    </xdr:to>
    <xdr:sp macro="" textlink="">
      <xdr:nvSpPr>
        <xdr:cNvPr id="492" name="楕円 491">
          <a:extLst>
            <a:ext uri="{FF2B5EF4-FFF2-40B4-BE49-F238E27FC236}">
              <a16:creationId xmlns:a16="http://schemas.microsoft.com/office/drawing/2014/main" id="{B15AAE89-E05E-4A8A-9092-1C9AB8BD9881}"/>
            </a:ext>
          </a:extLst>
        </xdr:cNvPr>
        <xdr:cNvSpPr/>
      </xdr:nvSpPr>
      <xdr:spPr>
        <a:xfrm>
          <a:off x="19494500" y="6514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50482</xdr:rowOff>
    </xdr:from>
    <xdr:to>
      <xdr:col>107</xdr:col>
      <xdr:colOff>50800</xdr:colOff>
      <xdr:row>38</xdr:row>
      <xdr:rowOff>107632</xdr:rowOff>
    </xdr:to>
    <xdr:cxnSp macro="">
      <xdr:nvCxnSpPr>
        <xdr:cNvPr id="493" name="直線コネクタ 492">
          <a:extLst>
            <a:ext uri="{FF2B5EF4-FFF2-40B4-BE49-F238E27FC236}">
              <a16:creationId xmlns:a16="http://schemas.microsoft.com/office/drawing/2014/main" id="{E58B6E35-B3C7-471A-99E2-1A852406B9D6}"/>
            </a:ext>
          </a:extLst>
        </xdr:cNvPr>
        <xdr:cNvCxnSpPr/>
      </xdr:nvCxnSpPr>
      <xdr:spPr>
        <a:xfrm>
          <a:off x="19545300" y="6565582"/>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143701</xdr:rowOff>
    </xdr:from>
    <xdr:to>
      <xdr:col>98</xdr:col>
      <xdr:colOff>38100</xdr:colOff>
      <xdr:row>39</xdr:row>
      <xdr:rowOff>73851</xdr:rowOff>
    </xdr:to>
    <xdr:sp macro="" textlink="">
      <xdr:nvSpPr>
        <xdr:cNvPr id="494" name="楕円 493">
          <a:extLst>
            <a:ext uri="{FF2B5EF4-FFF2-40B4-BE49-F238E27FC236}">
              <a16:creationId xmlns:a16="http://schemas.microsoft.com/office/drawing/2014/main" id="{C2FD9DF5-ABD6-4338-A78F-1C0489EF2521}"/>
            </a:ext>
          </a:extLst>
        </xdr:cNvPr>
        <xdr:cNvSpPr/>
      </xdr:nvSpPr>
      <xdr:spPr>
        <a:xfrm>
          <a:off x="18605500" y="6658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50482</xdr:rowOff>
    </xdr:from>
    <xdr:to>
      <xdr:col>102</xdr:col>
      <xdr:colOff>114300</xdr:colOff>
      <xdr:row>39</xdr:row>
      <xdr:rowOff>23051</xdr:rowOff>
    </xdr:to>
    <xdr:cxnSp macro="">
      <xdr:nvCxnSpPr>
        <xdr:cNvPr id="495" name="直線コネクタ 494">
          <a:extLst>
            <a:ext uri="{FF2B5EF4-FFF2-40B4-BE49-F238E27FC236}">
              <a16:creationId xmlns:a16="http://schemas.microsoft.com/office/drawing/2014/main" id="{DFDB31DE-A2AB-43E8-A5E0-B80DEF1A8270}"/>
            </a:ext>
          </a:extLst>
        </xdr:cNvPr>
        <xdr:cNvCxnSpPr/>
      </xdr:nvCxnSpPr>
      <xdr:spPr>
        <a:xfrm flipV="1">
          <a:off x="18656300" y="6565582"/>
          <a:ext cx="889000" cy="144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121556</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2DC1E158-6736-4CB5-8033-36AF6365A8F3}"/>
            </a:ext>
          </a:extLst>
        </xdr:cNvPr>
        <xdr:cNvSpPr txBox="1"/>
      </xdr:nvSpPr>
      <xdr:spPr>
        <a:xfrm>
          <a:off x="21075727" y="680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156418</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FF82EE33-4F20-4813-9C40-1884EED6CD13}"/>
            </a:ext>
          </a:extLst>
        </xdr:cNvPr>
        <xdr:cNvSpPr txBox="1"/>
      </xdr:nvSpPr>
      <xdr:spPr>
        <a:xfrm>
          <a:off x="20199427" y="6842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156989</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2E0E3EF1-0F19-4E98-9E67-414BA5394BFC}"/>
            </a:ext>
          </a:extLst>
        </xdr:cNvPr>
        <xdr:cNvSpPr txBox="1"/>
      </xdr:nvSpPr>
      <xdr:spPr>
        <a:xfrm>
          <a:off x="19310427" y="6843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4398</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B74C6E2F-1568-47CB-A371-DFDDC88A7665}"/>
            </a:ext>
          </a:extLst>
        </xdr:cNvPr>
        <xdr:cNvSpPr txBox="1"/>
      </xdr:nvSpPr>
      <xdr:spPr>
        <a:xfrm>
          <a:off x="18421427" y="6862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56659</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B3180EF6-848D-4A53-A033-2C784F5EC627}"/>
            </a:ext>
          </a:extLst>
        </xdr:cNvPr>
        <xdr:cNvSpPr txBox="1"/>
      </xdr:nvSpPr>
      <xdr:spPr>
        <a:xfrm>
          <a:off x="21075727" y="6400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3510</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17FBE983-5DFE-45AD-BDAA-6D693588F99E}"/>
            </a:ext>
          </a:extLst>
        </xdr:cNvPr>
        <xdr:cNvSpPr txBox="1"/>
      </xdr:nvSpPr>
      <xdr:spPr>
        <a:xfrm>
          <a:off x="20199427" y="6347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117810</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F80D0442-FB95-4A49-BD2D-4E9DCD58FBCA}"/>
            </a:ext>
          </a:extLst>
        </xdr:cNvPr>
        <xdr:cNvSpPr txBox="1"/>
      </xdr:nvSpPr>
      <xdr:spPr>
        <a:xfrm>
          <a:off x="19310427" y="6290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90378</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566ED014-9A7E-497D-B403-302BFC8E9E50}"/>
            </a:ext>
          </a:extLst>
        </xdr:cNvPr>
        <xdr:cNvSpPr txBox="1"/>
      </xdr:nvSpPr>
      <xdr:spPr>
        <a:xfrm>
          <a:off x="18421427" y="6434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B7E60D15-1C2C-4D19-83F1-50A12851372F}"/>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10C7671A-AE7F-45F6-86E5-CA6C630B9A38}"/>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7BD82C8D-0C90-4343-AE40-8AC21E06E1B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817DD29E-4749-4729-A2CF-C14027CA8734}"/>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326862DE-AF1F-4AF8-94F3-0BC7DA9F84D3}"/>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22F89B8D-DAB4-4D9B-998E-ED29444ABF3A}"/>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172C85C3-4E68-4EC2-B558-24D7649A3876}"/>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2EA0673C-5C6D-4147-99E3-E9B0FAADA23C}"/>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D723530C-F6ED-4FD9-ABAE-3CFB4B1746D1}"/>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0BB6B5C3-4F38-4FC0-9517-06B5954E40EF}"/>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1D827D29-0784-4F06-BB34-3D301A91E264}"/>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5" name="直線コネクタ 514">
          <a:extLst>
            <a:ext uri="{FF2B5EF4-FFF2-40B4-BE49-F238E27FC236}">
              <a16:creationId xmlns:a16="http://schemas.microsoft.com/office/drawing/2014/main" id="{20065A72-6EA3-4E7D-BC64-166D8C7E6766}"/>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16" name="テキスト ボックス 515">
          <a:extLst>
            <a:ext uri="{FF2B5EF4-FFF2-40B4-BE49-F238E27FC236}">
              <a16:creationId xmlns:a16="http://schemas.microsoft.com/office/drawing/2014/main" id="{94D9274B-1780-494F-92F4-CE6E31F212EB}"/>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7" name="直線コネクタ 516">
          <a:extLst>
            <a:ext uri="{FF2B5EF4-FFF2-40B4-BE49-F238E27FC236}">
              <a16:creationId xmlns:a16="http://schemas.microsoft.com/office/drawing/2014/main" id="{45C3865A-7C90-4BF9-BF5F-BFC672BD14D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8" name="テキスト ボックス 517">
          <a:extLst>
            <a:ext uri="{FF2B5EF4-FFF2-40B4-BE49-F238E27FC236}">
              <a16:creationId xmlns:a16="http://schemas.microsoft.com/office/drawing/2014/main" id="{FC820239-6F27-4914-951D-768C46E70246}"/>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19" name="直線コネクタ 518">
          <a:extLst>
            <a:ext uri="{FF2B5EF4-FFF2-40B4-BE49-F238E27FC236}">
              <a16:creationId xmlns:a16="http://schemas.microsoft.com/office/drawing/2014/main" id="{9B78AFE7-EF7E-4479-82EB-CF9C0147B2FA}"/>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0" name="テキスト ボックス 519">
          <a:extLst>
            <a:ext uri="{FF2B5EF4-FFF2-40B4-BE49-F238E27FC236}">
              <a16:creationId xmlns:a16="http://schemas.microsoft.com/office/drawing/2014/main" id="{4B62FC23-5C0A-4D32-8F81-3DC54D3F7339}"/>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1" name="直線コネクタ 520">
          <a:extLst>
            <a:ext uri="{FF2B5EF4-FFF2-40B4-BE49-F238E27FC236}">
              <a16:creationId xmlns:a16="http://schemas.microsoft.com/office/drawing/2014/main" id="{19171BE0-63D1-4060-AEC4-B5AD978767C8}"/>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2" name="テキスト ボックス 521">
          <a:extLst>
            <a:ext uri="{FF2B5EF4-FFF2-40B4-BE49-F238E27FC236}">
              <a16:creationId xmlns:a16="http://schemas.microsoft.com/office/drawing/2014/main" id="{876B1C09-7ED6-4B8A-8B7E-480A8A21FF26}"/>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3" name="直線コネクタ 522">
          <a:extLst>
            <a:ext uri="{FF2B5EF4-FFF2-40B4-BE49-F238E27FC236}">
              <a16:creationId xmlns:a16="http://schemas.microsoft.com/office/drawing/2014/main" id="{D85330ED-FEFC-4BC0-BAEB-2D0FAA54C1CB}"/>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4" name="テキスト ボックス 523">
          <a:extLst>
            <a:ext uri="{FF2B5EF4-FFF2-40B4-BE49-F238E27FC236}">
              <a16:creationId xmlns:a16="http://schemas.microsoft.com/office/drawing/2014/main" id="{9ACD511A-0F82-43C7-AD0D-940F13AE7CF3}"/>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5" name="直線コネクタ 524">
          <a:extLst>
            <a:ext uri="{FF2B5EF4-FFF2-40B4-BE49-F238E27FC236}">
              <a16:creationId xmlns:a16="http://schemas.microsoft.com/office/drawing/2014/main" id="{A8EFBA1F-86D7-4075-8F6B-11858BA7C294}"/>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26" name="テキスト ボックス 525">
          <a:extLst>
            <a:ext uri="{FF2B5EF4-FFF2-40B4-BE49-F238E27FC236}">
              <a16:creationId xmlns:a16="http://schemas.microsoft.com/office/drawing/2014/main" id="{C3D7AC5E-E8DD-432C-A14D-187805A3932C}"/>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C80F2984-4035-48F0-BEE1-4266B07E18E9}"/>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6C47747E-C340-46B3-B631-7C079110077E}"/>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84909</xdr:rowOff>
    </xdr:from>
    <xdr:to>
      <xdr:col>85</xdr:col>
      <xdr:colOff>126364</xdr:colOff>
      <xdr:row>64</xdr:row>
      <xdr:rowOff>130628</xdr:rowOff>
    </xdr:to>
    <xdr:cxnSp macro="">
      <xdr:nvCxnSpPr>
        <xdr:cNvPr id="529" name="直線コネクタ 528">
          <a:extLst>
            <a:ext uri="{FF2B5EF4-FFF2-40B4-BE49-F238E27FC236}">
              <a16:creationId xmlns:a16="http://schemas.microsoft.com/office/drawing/2014/main" id="{8540DD33-F002-4643-8636-7A0EC2EE8A74}"/>
            </a:ext>
          </a:extLst>
        </xdr:cNvPr>
        <xdr:cNvCxnSpPr/>
      </xdr:nvCxnSpPr>
      <xdr:spPr>
        <a:xfrm flipV="1">
          <a:off x="16318864" y="9686109"/>
          <a:ext cx="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0" name="【学校施設】&#10;有形固定資産減価償却率最小値テキスト">
          <a:extLst>
            <a:ext uri="{FF2B5EF4-FFF2-40B4-BE49-F238E27FC236}">
              <a16:creationId xmlns:a16="http://schemas.microsoft.com/office/drawing/2014/main" id="{FB072E60-C495-468D-8445-F9B3DEFA568F}"/>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1" name="直線コネクタ 530">
          <a:extLst>
            <a:ext uri="{FF2B5EF4-FFF2-40B4-BE49-F238E27FC236}">
              <a16:creationId xmlns:a16="http://schemas.microsoft.com/office/drawing/2014/main" id="{5F3558CD-214A-45AE-B16E-AE5B19E6F79E}"/>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31586</xdr:rowOff>
    </xdr:from>
    <xdr:ext cx="405111" cy="259045"/>
    <xdr:sp macro="" textlink="">
      <xdr:nvSpPr>
        <xdr:cNvPr id="532" name="【学校施設】&#10;有形固定資産減価償却率最大値テキスト">
          <a:extLst>
            <a:ext uri="{FF2B5EF4-FFF2-40B4-BE49-F238E27FC236}">
              <a16:creationId xmlns:a16="http://schemas.microsoft.com/office/drawing/2014/main" id="{B13189E1-DBB9-4732-80F2-7BF28BA278EB}"/>
            </a:ext>
          </a:extLst>
        </xdr:cNvPr>
        <xdr:cNvSpPr txBox="1"/>
      </xdr:nvSpPr>
      <xdr:spPr>
        <a:xfrm>
          <a:off x="16357600" y="9461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84909</xdr:rowOff>
    </xdr:from>
    <xdr:to>
      <xdr:col>86</xdr:col>
      <xdr:colOff>25400</xdr:colOff>
      <xdr:row>56</xdr:row>
      <xdr:rowOff>84909</xdr:rowOff>
    </xdr:to>
    <xdr:cxnSp macro="">
      <xdr:nvCxnSpPr>
        <xdr:cNvPr id="533" name="直線コネクタ 532">
          <a:extLst>
            <a:ext uri="{FF2B5EF4-FFF2-40B4-BE49-F238E27FC236}">
              <a16:creationId xmlns:a16="http://schemas.microsoft.com/office/drawing/2014/main" id="{09B87182-8C5A-4F8D-B3BC-CAB2AC6F42CB}"/>
            </a:ext>
          </a:extLst>
        </xdr:cNvPr>
        <xdr:cNvCxnSpPr/>
      </xdr:nvCxnSpPr>
      <xdr:spPr>
        <a:xfrm>
          <a:off x="16230600" y="96861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17797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01A274F8-6214-43F4-B8C5-705B6F243B99}"/>
            </a:ext>
          </a:extLst>
        </xdr:cNvPr>
        <xdr:cNvSpPr txBox="1"/>
      </xdr:nvSpPr>
      <xdr:spPr>
        <a:xfrm>
          <a:off x="16357600" y="10304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166370</xdr:rowOff>
    </xdr:from>
    <xdr:to>
      <xdr:col>85</xdr:col>
      <xdr:colOff>177800</xdr:colOff>
      <xdr:row>61</xdr:row>
      <xdr:rowOff>96520</xdr:rowOff>
    </xdr:to>
    <xdr:sp macro="" textlink="">
      <xdr:nvSpPr>
        <xdr:cNvPr id="535" name="フローチャート: 判断 534">
          <a:extLst>
            <a:ext uri="{FF2B5EF4-FFF2-40B4-BE49-F238E27FC236}">
              <a16:creationId xmlns:a16="http://schemas.microsoft.com/office/drawing/2014/main" id="{0186AF50-F047-4036-8C2F-9A6A278098E9}"/>
            </a:ext>
          </a:extLst>
        </xdr:cNvPr>
        <xdr:cNvSpPr/>
      </xdr:nvSpPr>
      <xdr:spPr>
        <a:xfrm>
          <a:off x="162687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161472</xdr:rowOff>
    </xdr:from>
    <xdr:to>
      <xdr:col>81</xdr:col>
      <xdr:colOff>101600</xdr:colOff>
      <xdr:row>61</xdr:row>
      <xdr:rowOff>91622</xdr:rowOff>
    </xdr:to>
    <xdr:sp macro="" textlink="">
      <xdr:nvSpPr>
        <xdr:cNvPr id="536" name="フローチャート: 判断 535">
          <a:extLst>
            <a:ext uri="{FF2B5EF4-FFF2-40B4-BE49-F238E27FC236}">
              <a16:creationId xmlns:a16="http://schemas.microsoft.com/office/drawing/2014/main" id="{A9225037-7CEF-415C-A89D-0B9DD60FE98B}"/>
            </a:ext>
          </a:extLst>
        </xdr:cNvPr>
        <xdr:cNvSpPr/>
      </xdr:nvSpPr>
      <xdr:spPr>
        <a:xfrm>
          <a:off x="15430500" y="1044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166370</xdr:rowOff>
    </xdr:from>
    <xdr:to>
      <xdr:col>76</xdr:col>
      <xdr:colOff>165100</xdr:colOff>
      <xdr:row>61</xdr:row>
      <xdr:rowOff>96520</xdr:rowOff>
    </xdr:to>
    <xdr:sp macro="" textlink="">
      <xdr:nvSpPr>
        <xdr:cNvPr id="537" name="フローチャート: 判断 536">
          <a:extLst>
            <a:ext uri="{FF2B5EF4-FFF2-40B4-BE49-F238E27FC236}">
              <a16:creationId xmlns:a16="http://schemas.microsoft.com/office/drawing/2014/main" id="{B2EBB7F3-F5C1-44DC-AED8-41DC2E045339}"/>
            </a:ext>
          </a:extLst>
        </xdr:cNvPr>
        <xdr:cNvSpPr/>
      </xdr:nvSpPr>
      <xdr:spPr>
        <a:xfrm>
          <a:off x="145415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127181</xdr:rowOff>
    </xdr:from>
    <xdr:to>
      <xdr:col>72</xdr:col>
      <xdr:colOff>38100</xdr:colOff>
      <xdr:row>61</xdr:row>
      <xdr:rowOff>57331</xdr:rowOff>
    </xdr:to>
    <xdr:sp macro="" textlink="">
      <xdr:nvSpPr>
        <xdr:cNvPr id="538" name="フローチャート: 判断 537">
          <a:extLst>
            <a:ext uri="{FF2B5EF4-FFF2-40B4-BE49-F238E27FC236}">
              <a16:creationId xmlns:a16="http://schemas.microsoft.com/office/drawing/2014/main" id="{435EF1E3-70E2-48E9-AC04-15022E768D50}"/>
            </a:ext>
          </a:extLst>
        </xdr:cNvPr>
        <xdr:cNvSpPr/>
      </xdr:nvSpPr>
      <xdr:spPr>
        <a:xfrm>
          <a:off x="13652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107587</xdr:rowOff>
    </xdr:from>
    <xdr:to>
      <xdr:col>67</xdr:col>
      <xdr:colOff>101600</xdr:colOff>
      <xdr:row>61</xdr:row>
      <xdr:rowOff>37737</xdr:rowOff>
    </xdr:to>
    <xdr:sp macro="" textlink="">
      <xdr:nvSpPr>
        <xdr:cNvPr id="539" name="フローチャート: 判断 538">
          <a:extLst>
            <a:ext uri="{FF2B5EF4-FFF2-40B4-BE49-F238E27FC236}">
              <a16:creationId xmlns:a16="http://schemas.microsoft.com/office/drawing/2014/main" id="{BE4BA32B-D91A-4183-BAA9-E2CDBCBEA207}"/>
            </a:ext>
          </a:extLst>
        </xdr:cNvPr>
        <xdr:cNvSpPr/>
      </xdr:nvSpPr>
      <xdr:spPr>
        <a:xfrm>
          <a:off x="12763500" y="1039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CD706D90-28C6-4A49-9654-FD2AD6FF1399}"/>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C2055D68-6EE4-4CF2-AFBB-4694E92A4BC4}"/>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AD6CB026-2163-48B8-AEB4-A69D27BA6427}"/>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F257355B-0927-4F0D-82DB-93AF3C0B0C02}"/>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AC5B3E37-26B5-4B16-887E-9729C9FF687D}"/>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14515</xdr:rowOff>
    </xdr:from>
    <xdr:to>
      <xdr:col>85</xdr:col>
      <xdr:colOff>177800</xdr:colOff>
      <xdr:row>63</xdr:row>
      <xdr:rowOff>116115</xdr:rowOff>
    </xdr:to>
    <xdr:sp macro="" textlink="">
      <xdr:nvSpPr>
        <xdr:cNvPr id="545" name="楕円 544">
          <a:extLst>
            <a:ext uri="{FF2B5EF4-FFF2-40B4-BE49-F238E27FC236}">
              <a16:creationId xmlns:a16="http://schemas.microsoft.com/office/drawing/2014/main" id="{CA28392A-0A7B-4053-9B71-D5F61A7D032D}"/>
            </a:ext>
          </a:extLst>
        </xdr:cNvPr>
        <xdr:cNvSpPr/>
      </xdr:nvSpPr>
      <xdr:spPr>
        <a:xfrm>
          <a:off x="16268700" y="10815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164392</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178081B6-D023-47AC-8A12-FC124E6F8EF3}"/>
            </a:ext>
          </a:extLst>
        </xdr:cNvPr>
        <xdr:cNvSpPr txBox="1"/>
      </xdr:nvSpPr>
      <xdr:spPr>
        <a:xfrm>
          <a:off x="16357600" y="1079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25944</xdr:rowOff>
    </xdr:from>
    <xdr:to>
      <xdr:col>81</xdr:col>
      <xdr:colOff>101600</xdr:colOff>
      <xdr:row>63</xdr:row>
      <xdr:rowOff>127544</xdr:rowOff>
    </xdr:to>
    <xdr:sp macro="" textlink="">
      <xdr:nvSpPr>
        <xdr:cNvPr id="547" name="楕円 546">
          <a:extLst>
            <a:ext uri="{FF2B5EF4-FFF2-40B4-BE49-F238E27FC236}">
              <a16:creationId xmlns:a16="http://schemas.microsoft.com/office/drawing/2014/main" id="{EF62808E-4006-4287-8D0D-FC23BC5B6C3B}"/>
            </a:ext>
          </a:extLst>
        </xdr:cNvPr>
        <xdr:cNvSpPr/>
      </xdr:nvSpPr>
      <xdr:spPr>
        <a:xfrm>
          <a:off x="15430500" y="10827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65315</xdr:rowOff>
    </xdr:from>
    <xdr:to>
      <xdr:col>85</xdr:col>
      <xdr:colOff>127000</xdr:colOff>
      <xdr:row>63</xdr:row>
      <xdr:rowOff>76744</xdr:rowOff>
    </xdr:to>
    <xdr:cxnSp macro="">
      <xdr:nvCxnSpPr>
        <xdr:cNvPr id="548" name="直線コネクタ 547">
          <a:extLst>
            <a:ext uri="{FF2B5EF4-FFF2-40B4-BE49-F238E27FC236}">
              <a16:creationId xmlns:a16="http://schemas.microsoft.com/office/drawing/2014/main" id="{0B5DA235-8A5F-4159-8509-D1E6F78659F8}"/>
            </a:ext>
          </a:extLst>
        </xdr:cNvPr>
        <xdr:cNvCxnSpPr/>
      </xdr:nvCxnSpPr>
      <xdr:spPr>
        <a:xfrm flipV="1">
          <a:off x="15481300" y="10866665"/>
          <a:ext cx="8382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4717</xdr:rowOff>
    </xdr:from>
    <xdr:to>
      <xdr:col>76</xdr:col>
      <xdr:colOff>165100</xdr:colOff>
      <xdr:row>63</xdr:row>
      <xdr:rowOff>106317</xdr:rowOff>
    </xdr:to>
    <xdr:sp macro="" textlink="">
      <xdr:nvSpPr>
        <xdr:cNvPr id="549" name="楕円 548">
          <a:extLst>
            <a:ext uri="{FF2B5EF4-FFF2-40B4-BE49-F238E27FC236}">
              <a16:creationId xmlns:a16="http://schemas.microsoft.com/office/drawing/2014/main" id="{2CA1474D-32C1-4248-B99B-343B047F967B}"/>
            </a:ext>
          </a:extLst>
        </xdr:cNvPr>
        <xdr:cNvSpPr/>
      </xdr:nvSpPr>
      <xdr:spPr>
        <a:xfrm>
          <a:off x="14541500" y="10806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55517</xdr:rowOff>
    </xdr:from>
    <xdr:to>
      <xdr:col>81</xdr:col>
      <xdr:colOff>50800</xdr:colOff>
      <xdr:row>63</xdr:row>
      <xdr:rowOff>76744</xdr:rowOff>
    </xdr:to>
    <xdr:cxnSp macro="">
      <xdr:nvCxnSpPr>
        <xdr:cNvPr id="550" name="直線コネクタ 549">
          <a:extLst>
            <a:ext uri="{FF2B5EF4-FFF2-40B4-BE49-F238E27FC236}">
              <a16:creationId xmlns:a16="http://schemas.microsoft.com/office/drawing/2014/main" id="{D1642DF0-3833-4900-8EBF-768306032C04}"/>
            </a:ext>
          </a:extLst>
        </xdr:cNvPr>
        <xdr:cNvCxnSpPr/>
      </xdr:nvCxnSpPr>
      <xdr:spPr>
        <a:xfrm>
          <a:off x="14592300" y="10856867"/>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156573</xdr:rowOff>
    </xdr:from>
    <xdr:to>
      <xdr:col>72</xdr:col>
      <xdr:colOff>38100</xdr:colOff>
      <xdr:row>63</xdr:row>
      <xdr:rowOff>86723</xdr:rowOff>
    </xdr:to>
    <xdr:sp macro="" textlink="">
      <xdr:nvSpPr>
        <xdr:cNvPr id="551" name="楕円 550">
          <a:extLst>
            <a:ext uri="{FF2B5EF4-FFF2-40B4-BE49-F238E27FC236}">
              <a16:creationId xmlns:a16="http://schemas.microsoft.com/office/drawing/2014/main" id="{FC2577F1-A59C-4C05-BFF8-8D38D25D8465}"/>
            </a:ext>
          </a:extLst>
        </xdr:cNvPr>
        <xdr:cNvSpPr/>
      </xdr:nvSpPr>
      <xdr:spPr>
        <a:xfrm>
          <a:off x="13652500" y="10786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35923</xdr:rowOff>
    </xdr:from>
    <xdr:to>
      <xdr:col>76</xdr:col>
      <xdr:colOff>114300</xdr:colOff>
      <xdr:row>63</xdr:row>
      <xdr:rowOff>55517</xdr:rowOff>
    </xdr:to>
    <xdr:cxnSp macro="">
      <xdr:nvCxnSpPr>
        <xdr:cNvPr id="552" name="直線コネクタ 551">
          <a:extLst>
            <a:ext uri="{FF2B5EF4-FFF2-40B4-BE49-F238E27FC236}">
              <a16:creationId xmlns:a16="http://schemas.microsoft.com/office/drawing/2014/main" id="{9AC70697-7D26-455D-B5D3-27CFA61D472E}"/>
            </a:ext>
          </a:extLst>
        </xdr:cNvPr>
        <xdr:cNvCxnSpPr/>
      </xdr:nvCxnSpPr>
      <xdr:spPr>
        <a:xfrm>
          <a:off x="13703300" y="10837273"/>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120650</xdr:rowOff>
    </xdr:from>
    <xdr:to>
      <xdr:col>67</xdr:col>
      <xdr:colOff>101600</xdr:colOff>
      <xdr:row>64</xdr:row>
      <xdr:rowOff>50800</xdr:rowOff>
    </xdr:to>
    <xdr:sp macro="" textlink="">
      <xdr:nvSpPr>
        <xdr:cNvPr id="553" name="楕円 552">
          <a:extLst>
            <a:ext uri="{FF2B5EF4-FFF2-40B4-BE49-F238E27FC236}">
              <a16:creationId xmlns:a16="http://schemas.microsoft.com/office/drawing/2014/main" id="{D5E940E1-90B1-433E-B811-C63B0450C159}"/>
            </a:ext>
          </a:extLst>
        </xdr:cNvPr>
        <xdr:cNvSpPr/>
      </xdr:nvSpPr>
      <xdr:spPr>
        <a:xfrm>
          <a:off x="12763500" y="1092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35923</xdr:rowOff>
    </xdr:from>
    <xdr:to>
      <xdr:col>71</xdr:col>
      <xdr:colOff>177800</xdr:colOff>
      <xdr:row>64</xdr:row>
      <xdr:rowOff>0</xdr:rowOff>
    </xdr:to>
    <xdr:cxnSp macro="">
      <xdr:nvCxnSpPr>
        <xdr:cNvPr id="554" name="直線コネクタ 553">
          <a:extLst>
            <a:ext uri="{FF2B5EF4-FFF2-40B4-BE49-F238E27FC236}">
              <a16:creationId xmlns:a16="http://schemas.microsoft.com/office/drawing/2014/main" id="{17CD1F8D-7D82-422E-8D0A-B972240A498B}"/>
            </a:ext>
          </a:extLst>
        </xdr:cNvPr>
        <xdr:cNvCxnSpPr/>
      </xdr:nvCxnSpPr>
      <xdr:spPr>
        <a:xfrm flipV="1">
          <a:off x="12814300" y="10837273"/>
          <a:ext cx="889000" cy="135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108149</xdr:rowOff>
    </xdr:from>
    <xdr:ext cx="405111" cy="259045"/>
    <xdr:sp macro="" textlink="">
      <xdr:nvSpPr>
        <xdr:cNvPr id="555" name="n_1aveValue【学校施設】&#10;有形固定資産減価償却率">
          <a:extLst>
            <a:ext uri="{FF2B5EF4-FFF2-40B4-BE49-F238E27FC236}">
              <a16:creationId xmlns:a16="http://schemas.microsoft.com/office/drawing/2014/main" id="{A13059CD-1578-4821-9291-FFEB599CAAAD}"/>
            </a:ext>
          </a:extLst>
        </xdr:cNvPr>
        <xdr:cNvSpPr txBox="1"/>
      </xdr:nvSpPr>
      <xdr:spPr>
        <a:xfrm>
          <a:off x="15266044" y="1022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113047</xdr:rowOff>
    </xdr:from>
    <xdr:ext cx="405111" cy="259045"/>
    <xdr:sp macro="" textlink="">
      <xdr:nvSpPr>
        <xdr:cNvPr id="556" name="n_2aveValue【学校施設】&#10;有形固定資産減価償却率">
          <a:extLst>
            <a:ext uri="{FF2B5EF4-FFF2-40B4-BE49-F238E27FC236}">
              <a16:creationId xmlns:a16="http://schemas.microsoft.com/office/drawing/2014/main" id="{3D9214A4-D77F-46F3-91E1-D9C0C694B96C}"/>
            </a:ext>
          </a:extLst>
        </xdr:cNvPr>
        <xdr:cNvSpPr txBox="1"/>
      </xdr:nvSpPr>
      <xdr:spPr>
        <a:xfrm>
          <a:off x="14389744" y="10228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73858</xdr:rowOff>
    </xdr:from>
    <xdr:ext cx="405111" cy="259045"/>
    <xdr:sp macro="" textlink="">
      <xdr:nvSpPr>
        <xdr:cNvPr id="557" name="n_3aveValue【学校施設】&#10;有形固定資産減価償却率">
          <a:extLst>
            <a:ext uri="{FF2B5EF4-FFF2-40B4-BE49-F238E27FC236}">
              <a16:creationId xmlns:a16="http://schemas.microsoft.com/office/drawing/2014/main" id="{38EA7B1A-DD68-4B4B-8C0B-3E6C5D47EA02}"/>
            </a:ext>
          </a:extLst>
        </xdr:cNvPr>
        <xdr:cNvSpPr txBox="1"/>
      </xdr:nvSpPr>
      <xdr:spPr>
        <a:xfrm>
          <a:off x="135007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54264</xdr:rowOff>
    </xdr:from>
    <xdr:ext cx="405111" cy="259045"/>
    <xdr:sp macro="" textlink="">
      <xdr:nvSpPr>
        <xdr:cNvPr id="558" name="n_4aveValue【学校施設】&#10;有形固定資産減価償却率">
          <a:extLst>
            <a:ext uri="{FF2B5EF4-FFF2-40B4-BE49-F238E27FC236}">
              <a16:creationId xmlns:a16="http://schemas.microsoft.com/office/drawing/2014/main" id="{AF606B1D-80FF-4E39-9F0F-5F71234490DB}"/>
            </a:ext>
          </a:extLst>
        </xdr:cNvPr>
        <xdr:cNvSpPr txBox="1"/>
      </xdr:nvSpPr>
      <xdr:spPr>
        <a:xfrm>
          <a:off x="12611744" y="10169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118671</xdr:rowOff>
    </xdr:from>
    <xdr:ext cx="405111" cy="259045"/>
    <xdr:sp macro="" textlink="">
      <xdr:nvSpPr>
        <xdr:cNvPr id="559" name="n_1mainValue【学校施設】&#10;有形固定資産減価償却率">
          <a:extLst>
            <a:ext uri="{FF2B5EF4-FFF2-40B4-BE49-F238E27FC236}">
              <a16:creationId xmlns:a16="http://schemas.microsoft.com/office/drawing/2014/main" id="{417E20E0-619A-47A4-898F-87DA6B68781B}"/>
            </a:ext>
          </a:extLst>
        </xdr:cNvPr>
        <xdr:cNvSpPr txBox="1"/>
      </xdr:nvSpPr>
      <xdr:spPr>
        <a:xfrm>
          <a:off x="15266044" y="10920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97444</xdr:rowOff>
    </xdr:from>
    <xdr:ext cx="405111" cy="259045"/>
    <xdr:sp macro="" textlink="">
      <xdr:nvSpPr>
        <xdr:cNvPr id="560" name="n_2mainValue【学校施設】&#10;有形固定資産減価償却率">
          <a:extLst>
            <a:ext uri="{FF2B5EF4-FFF2-40B4-BE49-F238E27FC236}">
              <a16:creationId xmlns:a16="http://schemas.microsoft.com/office/drawing/2014/main" id="{C7B4C4B3-1A58-4A73-AEF7-86AD0490B558}"/>
            </a:ext>
          </a:extLst>
        </xdr:cNvPr>
        <xdr:cNvSpPr txBox="1"/>
      </xdr:nvSpPr>
      <xdr:spPr>
        <a:xfrm>
          <a:off x="14389744" y="10898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77850</xdr:rowOff>
    </xdr:from>
    <xdr:ext cx="405111" cy="259045"/>
    <xdr:sp macro="" textlink="">
      <xdr:nvSpPr>
        <xdr:cNvPr id="561" name="n_3mainValue【学校施設】&#10;有形固定資産減価償却率">
          <a:extLst>
            <a:ext uri="{FF2B5EF4-FFF2-40B4-BE49-F238E27FC236}">
              <a16:creationId xmlns:a16="http://schemas.microsoft.com/office/drawing/2014/main" id="{83055B4B-D132-47D5-979C-F2F46648C8E1}"/>
            </a:ext>
          </a:extLst>
        </xdr:cNvPr>
        <xdr:cNvSpPr txBox="1"/>
      </xdr:nvSpPr>
      <xdr:spPr>
        <a:xfrm>
          <a:off x="13500744" y="10879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64</xdr:row>
      <xdr:rowOff>41927</xdr:rowOff>
    </xdr:from>
    <xdr:ext cx="405111" cy="259045"/>
    <xdr:sp macro="" textlink="">
      <xdr:nvSpPr>
        <xdr:cNvPr id="562" name="n_4mainValue【学校施設】&#10;有形固定資産減価償却率">
          <a:extLst>
            <a:ext uri="{FF2B5EF4-FFF2-40B4-BE49-F238E27FC236}">
              <a16:creationId xmlns:a16="http://schemas.microsoft.com/office/drawing/2014/main" id="{5A16F1B4-BC64-4C75-A37C-5B3658C87C7E}"/>
            </a:ext>
          </a:extLst>
        </xdr:cNvPr>
        <xdr:cNvSpPr txBox="1"/>
      </xdr:nvSpPr>
      <xdr:spPr>
        <a:xfrm>
          <a:off x="12611744" y="1101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61068834-27A6-457A-99B7-81B6E7F891C2}"/>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F413C53E-7FF0-40DF-B23F-376F54315298}"/>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5B71535B-9E5F-42A9-AF23-60B6A896A16F}"/>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22538FED-4317-4CC4-BB37-2FC5018787D4}"/>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3F8BD7CE-1E6A-4CCF-AE84-149A43E4E867}"/>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26B9EAF7-2F5F-44B8-A9C9-527E7915B32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963777A8-1D5B-43B8-8170-5B581869BE1E}"/>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2922AFA3-05DD-4ED2-9CED-2BC1F9820DFB}"/>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C82E2E90-88D2-40B6-81A8-506E9FC2862C}"/>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35B03604-B05D-46E1-B99E-EF6B1CA4AE69}"/>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63</xdr:row>
      <xdr:rowOff>57150</xdr:rowOff>
    </xdr:from>
    <xdr:to>
      <xdr:col>120</xdr:col>
      <xdr:colOff>114300</xdr:colOff>
      <xdr:row>63</xdr:row>
      <xdr:rowOff>57150</xdr:rowOff>
    </xdr:to>
    <xdr:cxnSp macro="">
      <xdr:nvCxnSpPr>
        <xdr:cNvPr id="573" name="直線コネクタ 572">
          <a:extLst>
            <a:ext uri="{FF2B5EF4-FFF2-40B4-BE49-F238E27FC236}">
              <a16:creationId xmlns:a16="http://schemas.microsoft.com/office/drawing/2014/main" id="{6716110A-11DD-4161-8A67-84DC022ADA6F}"/>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4" name="テキスト ボックス 573">
          <a:extLst>
            <a:ext uri="{FF2B5EF4-FFF2-40B4-BE49-F238E27FC236}">
              <a16:creationId xmlns:a16="http://schemas.microsoft.com/office/drawing/2014/main" id="{C9A77C28-E5DA-41C4-9830-ECD9876B8B98}"/>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5" name="直線コネクタ 574">
          <a:extLst>
            <a:ext uri="{FF2B5EF4-FFF2-40B4-BE49-F238E27FC236}">
              <a16:creationId xmlns:a16="http://schemas.microsoft.com/office/drawing/2014/main" id="{1E8C305B-68BF-49B4-AE22-325E5ADEFB58}"/>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576" name="テキスト ボックス 575">
          <a:extLst>
            <a:ext uri="{FF2B5EF4-FFF2-40B4-BE49-F238E27FC236}">
              <a16:creationId xmlns:a16="http://schemas.microsoft.com/office/drawing/2014/main" id="{7FA99670-9CBD-49AC-92FD-4ED6ABC52381}"/>
            </a:ext>
          </a:extLst>
        </xdr:cNvPr>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7" name="直線コネクタ 576">
          <a:extLst>
            <a:ext uri="{FF2B5EF4-FFF2-40B4-BE49-F238E27FC236}">
              <a16:creationId xmlns:a16="http://schemas.microsoft.com/office/drawing/2014/main" id="{E25B5643-5525-4FFF-BDD9-ACB90CCD078D}"/>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143527</xdr:rowOff>
    </xdr:from>
    <xdr:ext cx="531299" cy="259045"/>
    <xdr:sp macro="" textlink="">
      <xdr:nvSpPr>
        <xdr:cNvPr id="578" name="テキスト ボックス 577">
          <a:extLst>
            <a:ext uri="{FF2B5EF4-FFF2-40B4-BE49-F238E27FC236}">
              <a16:creationId xmlns:a16="http://schemas.microsoft.com/office/drawing/2014/main" id="{78886C09-A134-4CBB-9DA5-E3B3385AE99C}"/>
            </a:ext>
          </a:extLst>
        </xdr:cNvPr>
        <xdr:cNvSpPr txBox="1"/>
      </xdr:nvSpPr>
      <xdr:spPr>
        <a:xfrm>
          <a:off x="17756701" y="957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9" name="直線コネクタ 578">
          <a:extLst>
            <a:ext uri="{FF2B5EF4-FFF2-40B4-BE49-F238E27FC236}">
              <a16:creationId xmlns:a16="http://schemas.microsoft.com/office/drawing/2014/main" id="{3667A4E7-81B0-45F7-95CD-6CCE2EDA91CC}"/>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0" name="テキスト ボックス 579">
          <a:extLst>
            <a:ext uri="{FF2B5EF4-FFF2-40B4-BE49-F238E27FC236}">
              <a16:creationId xmlns:a16="http://schemas.microsoft.com/office/drawing/2014/main" id="{AE8294A8-A099-4E7A-8B00-37B99095FB0A}"/>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1" name="【学校施設】&#10;一人当たり面積グラフ枠">
          <a:extLst>
            <a:ext uri="{FF2B5EF4-FFF2-40B4-BE49-F238E27FC236}">
              <a16:creationId xmlns:a16="http://schemas.microsoft.com/office/drawing/2014/main" id="{E4F9DD97-9236-4D2E-B8B5-F301DB10D8BE}"/>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145561</xdr:rowOff>
    </xdr:from>
    <xdr:to>
      <xdr:col>116</xdr:col>
      <xdr:colOff>62864</xdr:colOff>
      <xdr:row>62</xdr:row>
      <xdr:rowOff>151619</xdr:rowOff>
    </xdr:to>
    <xdr:cxnSp macro="">
      <xdr:nvCxnSpPr>
        <xdr:cNvPr id="582" name="直線コネクタ 581">
          <a:extLst>
            <a:ext uri="{FF2B5EF4-FFF2-40B4-BE49-F238E27FC236}">
              <a16:creationId xmlns:a16="http://schemas.microsoft.com/office/drawing/2014/main" id="{55F1F342-DF6E-490D-8DA8-7355631391F6}"/>
            </a:ext>
          </a:extLst>
        </xdr:cNvPr>
        <xdr:cNvCxnSpPr/>
      </xdr:nvCxnSpPr>
      <xdr:spPr>
        <a:xfrm flipV="1">
          <a:off x="22160864" y="9575311"/>
          <a:ext cx="0" cy="1206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155446</xdr:rowOff>
    </xdr:from>
    <xdr:ext cx="469744" cy="259045"/>
    <xdr:sp macro="" textlink="">
      <xdr:nvSpPr>
        <xdr:cNvPr id="583" name="【学校施設】&#10;一人当たり面積最小値テキスト">
          <a:extLst>
            <a:ext uri="{FF2B5EF4-FFF2-40B4-BE49-F238E27FC236}">
              <a16:creationId xmlns:a16="http://schemas.microsoft.com/office/drawing/2014/main" id="{426CF87A-5F1C-4DD7-BDB6-837C688F7B57}"/>
            </a:ext>
          </a:extLst>
        </xdr:cNvPr>
        <xdr:cNvSpPr txBox="1"/>
      </xdr:nvSpPr>
      <xdr:spPr>
        <a:xfrm>
          <a:off x="22199600" y="10785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151619</xdr:rowOff>
    </xdr:from>
    <xdr:to>
      <xdr:col>116</xdr:col>
      <xdr:colOff>152400</xdr:colOff>
      <xdr:row>62</xdr:row>
      <xdr:rowOff>151619</xdr:rowOff>
    </xdr:to>
    <xdr:cxnSp macro="">
      <xdr:nvCxnSpPr>
        <xdr:cNvPr id="584" name="直線コネクタ 583">
          <a:extLst>
            <a:ext uri="{FF2B5EF4-FFF2-40B4-BE49-F238E27FC236}">
              <a16:creationId xmlns:a16="http://schemas.microsoft.com/office/drawing/2014/main" id="{A2C801D9-277B-41A0-954A-1916DBCD3E54}"/>
            </a:ext>
          </a:extLst>
        </xdr:cNvPr>
        <xdr:cNvCxnSpPr/>
      </xdr:nvCxnSpPr>
      <xdr:spPr>
        <a:xfrm>
          <a:off x="22072600" y="10781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92238</xdr:rowOff>
    </xdr:from>
    <xdr:ext cx="534377" cy="259045"/>
    <xdr:sp macro="" textlink="">
      <xdr:nvSpPr>
        <xdr:cNvPr id="585" name="【学校施設】&#10;一人当たり面積最大値テキスト">
          <a:extLst>
            <a:ext uri="{FF2B5EF4-FFF2-40B4-BE49-F238E27FC236}">
              <a16:creationId xmlns:a16="http://schemas.microsoft.com/office/drawing/2014/main" id="{9DB56FB3-BEE1-4E2C-B1FF-F69F63992628}"/>
            </a:ext>
          </a:extLst>
        </xdr:cNvPr>
        <xdr:cNvSpPr txBox="1"/>
      </xdr:nvSpPr>
      <xdr:spPr>
        <a:xfrm>
          <a:off x="22199600" y="9350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145561</xdr:rowOff>
    </xdr:from>
    <xdr:to>
      <xdr:col>116</xdr:col>
      <xdr:colOff>152400</xdr:colOff>
      <xdr:row>55</xdr:row>
      <xdr:rowOff>145561</xdr:rowOff>
    </xdr:to>
    <xdr:cxnSp macro="">
      <xdr:nvCxnSpPr>
        <xdr:cNvPr id="586" name="直線コネクタ 585">
          <a:extLst>
            <a:ext uri="{FF2B5EF4-FFF2-40B4-BE49-F238E27FC236}">
              <a16:creationId xmlns:a16="http://schemas.microsoft.com/office/drawing/2014/main" id="{45FAC42E-FAAF-4CFE-A242-E67E7C19080D}"/>
            </a:ext>
          </a:extLst>
        </xdr:cNvPr>
        <xdr:cNvCxnSpPr/>
      </xdr:nvCxnSpPr>
      <xdr:spPr>
        <a:xfrm>
          <a:off x="22072600" y="9575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99293</xdr:rowOff>
    </xdr:from>
    <xdr:ext cx="469744" cy="259045"/>
    <xdr:sp macro="" textlink="">
      <xdr:nvSpPr>
        <xdr:cNvPr id="587" name="【学校施設】&#10;一人当たり面積平均値テキスト">
          <a:extLst>
            <a:ext uri="{FF2B5EF4-FFF2-40B4-BE49-F238E27FC236}">
              <a16:creationId xmlns:a16="http://schemas.microsoft.com/office/drawing/2014/main" id="{3C90FA1C-E664-4527-908E-2F5F086E2AF2}"/>
            </a:ext>
          </a:extLst>
        </xdr:cNvPr>
        <xdr:cNvSpPr txBox="1"/>
      </xdr:nvSpPr>
      <xdr:spPr>
        <a:xfrm>
          <a:off x="22199600" y="10386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76416</xdr:rowOff>
    </xdr:from>
    <xdr:to>
      <xdr:col>116</xdr:col>
      <xdr:colOff>114300</xdr:colOff>
      <xdr:row>62</xdr:row>
      <xdr:rowOff>6566</xdr:rowOff>
    </xdr:to>
    <xdr:sp macro="" textlink="">
      <xdr:nvSpPr>
        <xdr:cNvPr id="588" name="フローチャート: 判断 587">
          <a:extLst>
            <a:ext uri="{FF2B5EF4-FFF2-40B4-BE49-F238E27FC236}">
              <a16:creationId xmlns:a16="http://schemas.microsoft.com/office/drawing/2014/main" id="{04E4E2A2-4D9F-4CF9-AA30-46282FF4A23A}"/>
            </a:ext>
          </a:extLst>
        </xdr:cNvPr>
        <xdr:cNvSpPr/>
      </xdr:nvSpPr>
      <xdr:spPr>
        <a:xfrm>
          <a:off x="22110700" y="10534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80131</xdr:rowOff>
    </xdr:from>
    <xdr:to>
      <xdr:col>112</xdr:col>
      <xdr:colOff>38100</xdr:colOff>
      <xdr:row>62</xdr:row>
      <xdr:rowOff>10281</xdr:rowOff>
    </xdr:to>
    <xdr:sp macro="" textlink="">
      <xdr:nvSpPr>
        <xdr:cNvPr id="589" name="フローチャート: 判断 588">
          <a:extLst>
            <a:ext uri="{FF2B5EF4-FFF2-40B4-BE49-F238E27FC236}">
              <a16:creationId xmlns:a16="http://schemas.microsoft.com/office/drawing/2014/main" id="{4951827B-FF34-41FD-8090-7EF6578ABD06}"/>
            </a:ext>
          </a:extLst>
        </xdr:cNvPr>
        <xdr:cNvSpPr/>
      </xdr:nvSpPr>
      <xdr:spPr>
        <a:xfrm>
          <a:off x="21272500" y="10538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114364</xdr:rowOff>
    </xdr:from>
    <xdr:to>
      <xdr:col>107</xdr:col>
      <xdr:colOff>101600</xdr:colOff>
      <xdr:row>62</xdr:row>
      <xdr:rowOff>44514</xdr:rowOff>
    </xdr:to>
    <xdr:sp macro="" textlink="">
      <xdr:nvSpPr>
        <xdr:cNvPr id="590" name="フローチャート: 判断 589">
          <a:extLst>
            <a:ext uri="{FF2B5EF4-FFF2-40B4-BE49-F238E27FC236}">
              <a16:creationId xmlns:a16="http://schemas.microsoft.com/office/drawing/2014/main" id="{A2A6A85B-EA0B-4071-94D9-42F9ACCC194B}"/>
            </a:ext>
          </a:extLst>
        </xdr:cNvPr>
        <xdr:cNvSpPr/>
      </xdr:nvSpPr>
      <xdr:spPr>
        <a:xfrm>
          <a:off x="20383500" y="10572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122136</xdr:rowOff>
    </xdr:from>
    <xdr:to>
      <xdr:col>102</xdr:col>
      <xdr:colOff>165100</xdr:colOff>
      <xdr:row>62</xdr:row>
      <xdr:rowOff>52286</xdr:rowOff>
    </xdr:to>
    <xdr:sp macro="" textlink="">
      <xdr:nvSpPr>
        <xdr:cNvPr id="591" name="フローチャート: 判断 590">
          <a:extLst>
            <a:ext uri="{FF2B5EF4-FFF2-40B4-BE49-F238E27FC236}">
              <a16:creationId xmlns:a16="http://schemas.microsoft.com/office/drawing/2014/main" id="{BDD21148-1F58-4BF0-9FF1-2C6039325637}"/>
            </a:ext>
          </a:extLst>
        </xdr:cNvPr>
        <xdr:cNvSpPr/>
      </xdr:nvSpPr>
      <xdr:spPr>
        <a:xfrm>
          <a:off x="19494500" y="10580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128765</xdr:rowOff>
    </xdr:from>
    <xdr:to>
      <xdr:col>98</xdr:col>
      <xdr:colOff>38100</xdr:colOff>
      <xdr:row>62</xdr:row>
      <xdr:rowOff>58915</xdr:rowOff>
    </xdr:to>
    <xdr:sp macro="" textlink="">
      <xdr:nvSpPr>
        <xdr:cNvPr id="592" name="フローチャート: 判断 591">
          <a:extLst>
            <a:ext uri="{FF2B5EF4-FFF2-40B4-BE49-F238E27FC236}">
              <a16:creationId xmlns:a16="http://schemas.microsoft.com/office/drawing/2014/main" id="{758F80EB-7899-44FC-A356-28F4134C1447}"/>
            </a:ext>
          </a:extLst>
        </xdr:cNvPr>
        <xdr:cNvSpPr/>
      </xdr:nvSpPr>
      <xdr:spPr>
        <a:xfrm>
          <a:off x="18605500" y="1058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00E1C23E-8D01-470E-A153-0A3E8AF1756C}"/>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042420DE-B19E-4D08-AB3D-5A52F451435F}"/>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3DE34929-8C73-4327-8201-749042B4CBBF}"/>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DECBDF4F-60EB-428B-81AF-42B0BB0A1A6B}"/>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4ACE81B0-41D0-4DB0-B250-C4A3FFEC10FB}"/>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81388</xdr:rowOff>
    </xdr:from>
    <xdr:to>
      <xdr:col>116</xdr:col>
      <xdr:colOff>114300</xdr:colOff>
      <xdr:row>62</xdr:row>
      <xdr:rowOff>11538</xdr:rowOff>
    </xdr:to>
    <xdr:sp macro="" textlink="">
      <xdr:nvSpPr>
        <xdr:cNvPr id="598" name="楕円 597">
          <a:extLst>
            <a:ext uri="{FF2B5EF4-FFF2-40B4-BE49-F238E27FC236}">
              <a16:creationId xmlns:a16="http://schemas.microsoft.com/office/drawing/2014/main" id="{1FDCE942-714E-4DE5-BE66-D2A4FC0A1EF8}"/>
            </a:ext>
          </a:extLst>
        </xdr:cNvPr>
        <xdr:cNvSpPr/>
      </xdr:nvSpPr>
      <xdr:spPr>
        <a:xfrm>
          <a:off x="22110700" y="10539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59815</xdr:rowOff>
    </xdr:from>
    <xdr:ext cx="469744" cy="259045"/>
    <xdr:sp macro="" textlink="">
      <xdr:nvSpPr>
        <xdr:cNvPr id="599" name="【学校施設】&#10;一人当たり面積該当値テキスト">
          <a:extLst>
            <a:ext uri="{FF2B5EF4-FFF2-40B4-BE49-F238E27FC236}">
              <a16:creationId xmlns:a16="http://schemas.microsoft.com/office/drawing/2014/main" id="{A121DE92-C517-4B7F-AEDD-8913D044634A}"/>
            </a:ext>
          </a:extLst>
        </xdr:cNvPr>
        <xdr:cNvSpPr txBox="1"/>
      </xdr:nvSpPr>
      <xdr:spPr>
        <a:xfrm>
          <a:off x="22199600" y="10518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81559</xdr:rowOff>
    </xdr:from>
    <xdr:to>
      <xdr:col>112</xdr:col>
      <xdr:colOff>38100</xdr:colOff>
      <xdr:row>62</xdr:row>
      <xdr:rowOff>11709</xdr:rowOff>
    </xdr:to>
    <xdr:sp macro="" textlink="">
      <xdr:nvSpPr>
        <xdr:cNvPr id="600" name="楕円 599">
          <a:extLst>
            <a:ext uri="{FF2B5EF4-FFF2-40B4-BE49-F238E27FC236}">
              <a16:creationId xmlns:a16="http://schemas.microsoft.com/office/drawing/2014/main" id="{88EC7313-C44E-4FB7-853F-3888D1307192}"/>
            </a:ext>
          </a:extLst>
        </xdr:cNvPr>
        <xdr:cNvSpPr/>
      </xdr:nvSpPr>
      <xdr:spPr>
        <a:xfrm>
          <a:off x="21272500" y="10540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132188</xdr:rowOff>
    </xdr:from>
    <xdr:to>
      <xdr:col>116</xdr:col>
      <xdr:colOff>63500</xdr:colOff>
      <xdr:row>61</xdr:row>
      <xdr:rowOff>132359</xdr:rowOff>
    </xdr:to>
    <xdr:cxnSp macro="">
      <xdr:nvCxnSpPr>
        <xdr:cNvPr id="601" name="直線コネクタ 600">
          <a:extLst>
            <a:ext uri="{FF2B5EF4-FFF2-40B4-BE49-F238E27FC236}">
              <a16:creationId xmlns:a16="http://schemas.microsoft.com/office/drawing/2014/main" id="{7F0B6C18-CD5E-4A42-B80F-7ECE863853B1}"/>
            </a:ext>
          </a:extLst>
        </xdr:cNvPr>
        <xdr:cNvCxnSpPr/>
      </xdr:nvCxnSpPr>
      <xdr:spPr>
        <a:xfrm flipV="1">
          <a:off x="21323300" y="10590638"/>
          <a:ext cx="838200" cy="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43726</xdr:rowOff>
    </xdr:from>
    <xdr:to>
      <xdr:col>107</xdr:col>
      <xdr:colOff>101600</xdr:colOff>
      <xdr:row>61</xdr:row>
      <xdr:rowOff>145326</xdr:rowOff>
    </xdr:to>
    <xdr:sp macro="" textlink="">
      <xdr:nvSpPr>
        <xdr:cNvPr id="602" name="楕円 601">
          <a:extLst>
            <a:ext uri="{FF2B5EF4-FFF2-40B4-BE49-F238E27FC236}">
              <a16:creationId xmlns:a16="http://schemas.microsoft.com/office/drawing/2014/main" id="{95762D91-0E44-4B60-8F9C-C2927F906519}"/>
            </a:ext>
          </a:extLst>
        </xdr:cNvPr>
        <xdr:cNvSpPr/>
      </xdr:nvSpPr>
      <xdr:spPr>
        <a:xfrm>
          <a:off x="20383500" y="10502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94526</xdr:rowOff>
    </xdr:from>
    <xdr:to>
      <xdr:col>111</xdr:col>
      <xdr:colOff>177800</xdr:colOff>
      <xdr:row>61</xdr:row>
      <xdr:rowOff>132359</xdr:rowOff>
    </xdr:to>
    <xdr:cxnSp macro="">
      <xdr:nvCxnSpPr>
        <xdr:cNvPr id="603" name="直線コネクタ 602">
          <a:extLst>
            <a:ext uri="{FF2B5EF4-FFF2-40B4-BE49-F238E27FC236}">
              <a16:creationId xmlns:a16="http://schemas.microsoft.com/office/drawing/2014/main" id="{F45CD4E4-02A9-4FBE-BCDB-6CF257314837}"/>
            </a:ext>
          </a:extLst>
        </xdr:cNvPr>
        <xdr:cNvCxnSpPr/>
      </xdr:nvCxnSpPr>
      <xdr:spPr>
        <a:xfrm>
          <a:off x="20434300" y="10552976"/>
          <a:ext cx="889000" cy="37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2749</xdr:rowOff>
    </xdr:from>
    <xdr:to>
      <xdr:col>102</xdr:col>
      <xdr:colOff>165100</xdr:colOff>
      <xdr:row>61</xdr:row>
      <xdr:rowOff>104349</xdr:rowOff>
    </xdr:to>
    <xdr:sp macro="" textlink="">
      <xdr:nvSpPr>
        <xdr:cNvPr id="604" name="楕円 603">
          <a:extLst>
            <a:ext uri="{FF2B5EF4-FFF2-40B4-BE49-F238E27FC236}">
              <a16:creationId xmlns:a16="http://schemas.microsoft.com/office/drawing/2014/main" id="{4BC4EA41-83FE-4390-9389-AD9DF42C671C}"/>
            </a:ext>
          </a:extLst>
        </xdr:cNvPr>
        <xdr:cNvSpPr/>
      </xdr:nvSpPr>
      <xdr:spPr>
        <a:xfrm>
          <a:off x="19494500" y="10461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53549</xdr:rowOff>
    </xdr:from>
    <xdr:to>
      <xdr:col>107</xdr:col>
      <xdr:colOff>50800</xdr:colOff>
      <xdr:row>61</xdr:row>
      <xdr:rowOff>94526</xdr:rowOff>
    </xdr:to>
    <xdr:cxnSp macro="">
      <xdr:nvCxnSpPr>
        <xdr:cNvPr id="605" name="直線コネクタ 604">
          <a:extLst>
            <a:ext uri="{FF2B5EF4-FFF2-40B4-BE49-F238E27FC236}">
              <a16:creationId xmlns:a16="http://schemas.microsoft.com/office/drawing/2014/main" id="{299C2B31-8545-4760-A45A-34B711A56822}"/>
            </a:ext>
          </a:extLst>
        </xdr:cNvPr>
        <xdr:cNvCxnSpPr/>
      </xdr:nvCxnSpPr>
      <xdr:spPr>
        <a:xfrm>
          <a:off x="19545300" y="10511999"/>
          <a:ext cx="889000" cy="40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148882</xdr:rowOff>
    </xdr:from>
    <xdr:to>
      <xdr:col>98</xdr:col>
      <xdr:colOff>38100</xdr:colOff>
      <xdr:row>62</xdr:row>
      <xdr:rowOff>79032</xdr:rowOff>
    </xdr:to>
    <xdr:sp macro="" textlink="">
      <xdr:nvSpPr>
        <xdr:cNvPr id="606" name="楕円 605">
          <a:extLst>
            <a:ext uri="{FF2B5EF4-FFF2-40B4-BE49-F238E27FC236}">
              <a16:creationId xmlns:a16="http://schemas.microsoft.com/office/drawing/2014/main" id="{76A25BC6-8779-48F6-8C54-03FB2F1615C8}"/>
            </a:ext>
          </a:extLst>
        </xdr:cNvPr>
        <xdr:cNvSpPr/>
      </xdr:nvSpPr>
      <xdr:spPr>
        <a:xfrm>
          <a:off x="18605500" y="10607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53549</xdr:rowOff>
    </xdr:from>
    <xdr:to>
      <xdr:col>102</xdr:col>
      <xdr:colOff>114300</xdr:colOff>
      <xdr:row>62</xdr:row>
      <xdr:rowOff>28232</xdr:rowOff>
    </xdr:to>
    <xdr:cxnSp macro="">
      <xdr:nvCxnSpPr>
        <xdr:cNvPr id="607" name="直線コネクタ 606">
          <a:extLst>
            <a:ext uri="{FF2B5EF4-FFF2-40B4-BE49-F238E27FC236}">
              <a16:creationId xmlns:a16="http://schemas.microsoft.com/office/drawing/2014/main" id="{445BCC2D-0735-42CE-9293-B73F6C8C55F0}"/>
            </a:ext>
          </a:extLst>
        </xdr:cNvPr>
        <xdr:cNvCxnSpPr/>
      </xdr:nvCxnSpPr>
      <xdr:spPr>
        <a:xfrm flipV="1">
          <a:off x="18656300" y="10511999"/>
          <a:ext cx="889000" cy="146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26808</xdr:rowOff>
    </xdr:from>
    <xdr:ext cx="469744" cy="259045"/>
    <xdr:sp macro="" textlink="">
      <xdr:nvSpPr>
        <xdr:cNvPr id="608" name="n_1aveValue【学校施設】&#10;一人当たり面積">
          <a:extLst>
            <a:ext uri="{FF2B5EF4-FFF2-40B4-BE49-F238E27FC236}">
              <a16:creationId xmlns:a16="http://schemas.microsoft.com/office/drawing/2014/main" id="{3DFF921F-19B3-48BC-94CE-237D490E3B98}"/>
            </a:ext>
          </a:extLst>
        </xdr:cNvPr>
        <xdr:cNvSpPr txBox="1"/>
      </xdr:nvSpPr>
      <xdr:spPr>
        <a:xfrm>
          <a:off x="21075727" y="10313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35641</xdr:rowOff>
    </xdr:from>
    <xdr:ext cx="469744" cy="259045"/>
    <xdr:sp macro="" textlink="">
      <xdr:nvSpPr>
        <xdr:cNvPr id="609" name="n_2aveValue【学校施設】&#10;一人当たり面積">
          <a:extLst>
            <a:ext uri="{FF2B5EF4-FFF2-40B4-BE49-F238E27FC236}">
              <a16:creationId xmlns:a16="http://schemas.microsoft.com/office/drawing/2014/main" id="{8DD09160-6F04-4623-A65A-CE09767A07EE}"/>
            </a:ext>
          </a:extLst>
        </xdr:cNvPr>
        <xdr:cNvSpPr txBox="1"/>
      </xdr:nvSpPr>
      <xdr:spPr>
        <a:xfrm>
          <a:off x="20199427" y="10665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43413</xdr:rowOff>
    </xdr:from>
    <xdr:ext cx="469744" cy="259045"/>
    <xdr:sp macro="" textlink="">
      <xdr:nvSpPr>
        <xdr:cNvPr id="610" name="n_3aveValue【学校施設】&#10;一人当たり面積">
          <a:extLst>
            <a:ext uri="{FF2B5EF4-FFF2-40B4-BE49-F238E27FC236}">
              <a16:creationId xmlns:a16="http://schemas.microsoft.com/office/drawing/2014/main" id="{357913D3-CB6D-4F4C-934F-DD65F6FFECE2}"/>
            </a:ext>
          </a:extLst>
        </xdr:cNvPr>
        <xdr:cNvSpPr txBox="1"/>
      </xdr:nvSpPr>
      <xdr:spPr>
        <a:xfrm>
          <a:off x="19310427" y="1067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75442</xdr:rowOff>
    </xdr:from>
    <xdr:ext cx="469744" cy="259045"/>
    <xdr:sp macro="" textlink="">
      <xdr:nvSpPr>
        <xdr:cNvPr id="611" name="n_4aveValue【学校施設】&#10;一人当たり面積">
          <a:extLst>
            <a:ext uri="{FF2B5EF4-FFF2-40B4-BE49-F238E27FC236}">
              <a16:creationId xmlns:a16="http://schemas.microsoft.com/office/drawing/2014/main" id="{730947CA-3022-45CF-9B70-457AC020F329}"/>
            </a:ext>
          </a:extLst>
        </xdr:cNvPr>
        <xdr:cNvSpPr txBox="1"/>
      </xdr:nvSpPr>
      <xdr:spPr>
        <a:xfrm>
          <a:off x="18421427" y="10362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2836</xdr:rowOff>
    </xdr:from>
    <xdr:ext cx="469744" cy="259045"/>
    <xdr:sp macro="" textlink="">
      <xdr:nvSpPr>
        <xdr:cNvPr id="612" name="n_1mainValue【学校施設】&#10;一人当たり面積">
          <a:extLst>
            <a:ext uri="{FF2B5EF4-FFF2-40B4-BE49-F238E27FC236}">
              <a16:creationId xmlns:a16="http://schemas.microsoft.com/office/drawing/2014/main" id="{51615BB1-4A7A-4A99-B1BD-EDDCFFF5069C}"/>
            </a:ext>
          </a:extLst>
        </xdr:cNvPr>
        <xdr:cNvSpPr txBox="1"/>
      </xdr:nvSpPr>
      <xdr:spPr>
        <a:xfrm>
          <a:off x="21075727" y="10632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161853</xdr:rowOff>
    </xdr:from>
    <xdr:ext cx="469744" cy="259045"/>
    <xdr:sp macro="" textlink="">
      <xdr:nvSpPr>
        <xdr:cNvPr id="613" name="n_2mainValue【学校施設】&#10;一人当たり面積">
          <a:extLst>
            <a:ext uri="{FF2B5EF4-FFF2-40B4-BE49-F238E27FC236}">
              <a16:creationId xmlns:a16="http://schemas.microsoft.com/office/drawing/2014/main" id="{D1A8B13B-BC39-4C8A-BAA0-B4120E8D8282}"/>
            </a:ext>
          </a:extLst>
        </xdr:cNvPr>
        <xdr:cNvSpPr txBox="1"/>
      </xdr:nvSpPr>
      <xdr:spPr>
        <a:xfrm>
          <a:off x="20199427" y="10277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120876</xdr:rowOff>
    </xdr:from>
    <xdr:ext cx="469744" cy="259045"/>
    <xdr:sp macro="" textlink="">
      <xdr:nvSpPr>
        <xdr:cNvPr id="614" name="n_3mainValue【学校施設】&#10;一人当たり面積">
          <a:extLst>
            <a:ext uri="{FF2B5EF4-FFF2-40B4-BE49-F238E27FC236}">
              <a16:creationId xmlns:a16="http://schemas.microsoft.com/office/drawing/2014/main" id="{EE6B4118-F412-4FCD-B01A-CE9E91372C02}"/>
            </a:ext>
          </a:extLst>
        </xdr:cNvPr>
        <xdr:cNvSpPr txBox="1"/>
      </xdr:nvSpPr>
      <xdr:spPr>
        <a:xfrm>
          <a:off x="19310427" y="10236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70159</xdr:rowOff>
    </xdr:from>
    <xdr:ext cx="469744" cy="259045"/>
    <xdr:sp macro="" textlink="">
      <xdr:nvSpPr>
        <xdr:cNvPr id="615" name="n_4mainValue【学校施設】&#10;一人当たり面積">
          <a:extLst>
            <a:ext uri="{FF2B5EF4-FFF2-40B4-BE49-F238E27FC236}">
              <a16:creationId xmlns:a16="http://schemas.microsoft.com/office/drawing/2014/main" id="{FE4E1FBE-5C78-4924-BF0C-FF2907981699}"/>
            </a:ext>
          </a:extLst>
        </xdr:cNvPr>
        <xdr:cNvSpPr txBox="1"/>
      </xdr:nvSpPr>
      <xdr:spPr>
        <a:xfrm>
          <a:off x="18421427" y="10700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6" name="正方形/長方形 615">
          <a:extLst>
            <a:ext uri="{FF2B5EF4-FFF2-40B4-BE49-F238E27FC236}">
              <a16:creationId xmlns:a16="http://schemas.microsoft.com/office/drawing/2014/main" id="{A3C6A087-C55B-4784-8A01-D2B2812A50DD}"/>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7" name="正方形/長方形 616">
          <a:extLst>
            <a:ext uri="{FF2B5EF4-FFF2-40B4-BE49-F238E27FC236}">
              <a16:creationId xmlns:a16="http://schemas.microsoft.com/office/drawing/2014/main" id="{FFCF5B30-E95C-4BD2-AE51-0F367110B5B1}"/>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8" name="正方形/長方形 617">
          <a:extLst>
            <a:ext uri="{FF2B5EF4-FFF2-40B4-BE49-F238E27FC236}">
              <a16:creationId xmlns:a16="http://schemas.microsoft.com/office/drawing/2014/main" id="{D056A8F4-7789-4BAB-84BE-193B604533B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9" name="正方形/長方形 618">
          <a:extLst>
            <a:ext uri="{FF2B5EF4-FFF2-40B4-BE49-F238E27FC236}">
              <a16:creationId xmlns:a16="http://schemas.microsoft.com/office/drawing/2014/main" id="{BD0C8319-3590-4126-8529-E3C6BDA028D6}"/>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0" name="正方形/長方形 619">
          <a:extLst>
            <a:ext uri="{FF2B5EF4-FFF2-40B4-BE49-F238E27FC236}">
              <a16:creationId xmlns:a16="http://schemas.microsoft.com/office/drawing/2014/main" id="{21F66CB4-CB6E-4CA1-979F-33CE5FC0D158}"/>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1" name="正方形/長方形 620">
          <a:extLst>
            <a:ext uri="{FF2B5EF4-FFF2-40B4-BE49-F238E27FC236}">
              <a16:creationId xmlns:a16="http://schemas.microsoft.com/office/drawing/2014/main" id="{91B4C38F-2439-4BF7-97CF-613B41DAC2B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2" name="正方形/長方形 621">
          <a:extLst>
            <a:ext uri="{FF2B5EF4-FFF2-40B4-BE49-F238E27FC236}">
              <a16:creationId xmlns:a16="http://schemas.microsoft.com/office/drawing/2014/main" id="{556F5B19-0BE5-45B2-BA4E-CB100BF15F2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3" name="正方形/長方形 622">
          <a:extLst>
            <a:ext uri="{FF2B5EF4-FFF2-40B4-BE49-F238E27FC236}">
              <a16:creationId xmlns:a16="http://schemas.microsoft.com/office/drawing/2014/main" id="{B5608A97-F800-4535-BD73-1206989761FC}"/>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4" name="正方形/長方形 623">
          <a:extLst>
            <a:ext uri="{FF2B5EF4-FFF2-40B4-BE49-F238E27FC236}">
              <a16:creationId xmlns:a16="http://schemas.microsoft.com/office/drawing/2014/main" id="{527241F9-4EF3-4B0A-BD37-20DB9409835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5" name="正方形/長方形 624">
          <a:extLst>
            <a:ext uri="{FF2B5EF4-FFF2-40B4-BE49-F238E27FC236}">
              <a16:creationId xmlns:a16="http://schemas.microsoft.com/office/drawing/2014/main" id="{A21276AC-3875-4EC3-ADFC-E30C5543E778}"/>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26" name="正方形/長方形 625">
          <a:extLst>
            <a:ext uri="{FF2B5EF4-FFF2-40B4-BE49-F238E27FC236}">
              <a16:creationId xmlns:a16="http://schemas.microsoft.com/office/drawing/2014/main" id="{586B4238-D66A-4DE4-A03A-78EE63F4C6B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27" name="正方形/長方形 626">
          <a:extLst>
            <a:ext uri="{FF2B5EF4-FFF2-40B4-BE49-F238E27FC236}">
              <a16:creationId xmlns:a16="http://schemas.microsoft.com/office/drawing/2014/main" id="{580BAB1F-B88E-42D1-B4CC-7C649D00116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28" name="正方形/長方形 627">
          <a:extLst>
            <a:ext uri="{FF2B5EF4-FFF2-40B4-BE49-F238E27FC236}">
              <a16:creationId xmlns:a16="http://schemas.microsoft.com/office/drawing/2014/main" id="{6C5E2758-3AB7-410D-9ED1-8DDAEAFE9AC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29" name="正方形/長方形 628">
          <a:extLst>
            <a:ext uri="{FF2B5EF4-FFF2-40B4-BE49-F238E27FC236}">
              <a16:creationId xmlns:a16="http://schemas.microsoft.com/office/drawing/2014/main" id="{0226A3D5-949B-4758-9938-1BF782C5829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0" name="正方形/長方形 629">
          <a:extLst>
            <a:ext uri="{FF2B5EF4-FFF2-40B4-BE49-F238E27FC236}">
              <a16:creationId xmlns:a16="http://schemas.microsoft.com/office/drawing/2014/main" id="{C9A2508D-0A9C-434C-99C4-1434FAF9244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1" name="正方形/長方形 630">
          <a:extLst>
            <a:ext uri="{FF2B5EF4-FFF2-40B4-BE49-F238E27FC236}">
              <a16:creationId xmlns:a16="http://schemas.microsoft.com/office/drawing/2014/main" id="{7DDAE26A-D64F-421F-8490-2ADC0F98896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2" name="正方形/長方形 631">
          <a:extLst>
            <a:ext uri="{FF2B5EF4-FFF2-40B4-BE49-F238E27FC236}">
              <a16:creationId xmlns:a16="http://schemas.microsoft.com/office/drawing/2014/main" id="{5CE0B092-3FD0-4093-9DD7-1040AA322362}"/>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3" name="正方形/長方形 632">
          <a:extLst>
            <a:ext uri="{FF2B5EF4-FFF2-40B4-BE49-F238E27FC236}">
              <a16:creationId xmlns:a16="http://schemas.microsoft.com/office/drawing/2014/main" id="{DCCC608A-9DEC-4EC3-8501-974E6DAA664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4" name="正方形/長方形 633">
          <a:extLst>
            <a:ext uri="{FF2B5EF4-FFF2-40B4-BE49-F238E27FC236}">
              <a16:creationId xmlns:a16="http://schemas.microsoft.com/office/drawing/2014/main" id="{A637CEF0-9AB9-4222-94E2-01975ECCE41A}"/>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5" name="正方形/長方形 634">
          <a:extLst>
            <a:ext uri="{FF2B5EF4-FFF2-40B4-BE49-F238E27FC236}">
              <a16:creationId xmlns:a16="http://schemas.microsoft.com/office/drawing/2014/main" id="{519C07F8-B397-4BC2-A70F-B306E03BE674}"/>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6" name="正方形/長方形 635">
          <a:extLst>
            <a:ext uri="{FF2B5EF4-FFF2-40B4-BE49-F238E27FC236}">
              <a16:creationId xmlns:a16="http://schemas.microsoft.com/office/drawing/2014/main" id="{A23B5434-BB87-4E67-A2A0-AE175F670641}"/>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7" name="正方形/長方形 636">
          <a:extLst>
            <a:ext uri="{FF2B5EF4-FFF2-40B4-BE49-F238E27FC236}">
              <a16:creationId xmlns:a16="http://schemas.microsoft.com/office/drawing/2014/main" id="{D655E8A4-205F-4B85-9A78-20DBA079881B}"/>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38" name="正方形/長方形 637">
          <a:extLst>
            <a:ext uri="{FF2B5EF4-FFF2-40B4-BE49-F238E27FC236}">
              <a16:creationId xmlns:a16="http://schemas.microsoft.com/office/drawing/2014/main" id="{1CF1BBEE-103F-4F4B-8AF7-27D9E028345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39" name="正方形/長方形 638">
          <a:extLst>
            <a:ext uri="{FF2B5EF4-FFF2-40B4-BE49-F238E27FC236}">
              <a16:creationId xmlns:a16="http://schemas.microsoft.com/office/drawing/2014/main" id="{57B9E069-5586-4328-8E22-E15C594099C3}"/>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0" name="テキスト ボックス 639">
          <a:extLst>
            <a:ext uri="{FF2B5EF4-FFF2-40B4-BE49-F238E27FC236}">
              <a16:creationId xmlns:a16="http://schemas.microsoft.com/office/drawing/2014/main" id="{5A09B079-2966-4B48-B94D-AB1B228EDDB9}"/>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1" name="直線コネクタ 640">
          <a:extLst>
            <a:ext uri="{FF2B5EF4-FFF2-40B4-BE49-F238E27FC236}">
              <a16:creationId xmlns:a16="http://schemas.microsoft.com/office/drawing/2014/main" id="{C7308374-446C-4F75-9E5E-BAEA9401B46D}"/>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2" name="テキスト ボックス 641">
          <a:extLst>
            <a:ext uri="{FF2B5EF4-FFF2-40B4-BE49-F238E27FC236}">
              <a16:creationId xmlns:a16="http://schemas.microsoft.com/office/drawing/2014/main" id="{8E847AEB-8D75-445D-86AB-07B3B06D0A0D}"/>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43" name="直線コネクタ 642">
          <a:extLst>
            <a:ext uri="{FF2B5EF4-FFF2-40B4-BE49-F238E27FC236}">
              <a16:creationId xmlns:a16="http://schemas.microsoft.com/office/drawing/2014/main" id="{6C400111-3601-43B6-AC69-EBCE78A32FF7}"/>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44" name="テキスト ボックス 643">
          <a:extLst>
            <a:ext uri="{FF2B5EF4-FFF2-40B4-BE49-F238E27FC236}">
              <a16:creationId xmlns:a16="http://schemas.microsoft.com/office/drawing/2014/main" id="{3DABB90E-31FF-4A68-A55C-F997CA158633}"/>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45" name="直線コネクタ 644">
          <a:extLst>
            <a:ext uri="{FF2B5EF4-FFF2-40B4-BE49-F238E27FC236}">
              <a16:creationId xmlns:a16="http://schemas.microsoft.com/office/drawing/2014/main" id="{47A90FF0-3D2C-4EB6-9D8E-902A7CA16B0A}"/>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46" name="テキスト ボックス 645">
          <a:extLst>
            <a:ext uri="{FF2B5EF4-FFF2-40B4-BE49-F238E27FC236}">
              <a16:creationId xmlns:a16="http://schemas.microsoft.com/office/drawing/2014/main" id="{72BEB4BD-9B1B-4E2E-ACCA-F8CBB5167F51}"/>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47" name="直線コネクタ 646">
          <a:extLst>
            <a:ext uri="{FF2B5EF4-FFF2-40B4-BE49-F238E27FC236}">
              <a16:creationId xmlns:a16="http://schemas.microsoft.com/office/drawing/2014/main" id="{C1286E4D-1204-4453-8AC0-578D2A68E25C}"/>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48" name="テキスト ボックス 647">
          <a:extLst>
            <a:ext uri="{FF2B5EF4-FFF2-40B4-BE49-F238E27FC236}">
              <a16:creationId xmlns:a16="http://schemas.microsoft.com/office/drawing/2014/main" id="{AA685922-9A71-4F2E-B599-A898F8B789B1}"/>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49" name="直線コネクタ 648">
          <a:extLst>
            <a:ext uri="{FF2B5EF4-FFF2-40B4-BE49-F238E27FC236}">
              <a16:creationId xmlns:a16="http://schemas.microsoft.com/office/drawing/2014/main" id="{0C558FB3-B6BB-4969-809E-B810C07168BE}"/>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0" name="テキスト ボックス 649">
          <a:extLst>
            <a:ext uri="{FF2B5EF4-FFF2-40B4-BE49-F238E27FC236}">
              <a16:creationId xmlns:a16="http://schemas.microsoft.com/office/drawing/2014/main" id="{45E02886-303E-468B-9438-8E838449300A}"/>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1" name="直線コネクタ 650">
          <a:extLst>
            <a:ext uri="{FF2B5EF4-FFF2-40B4-BE49-F238E27FC236}">
              <a16:creationId xmlns:a16="http://schemas.microsoft.com/office/drawing/2014/main" id="{BCFFDD73-33C9-4666-BCE6-7065E5522C5B}"/>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52" name="テキスト ボックス 651">
          <a:extLst>
            <a:ext uri="{FF2B5EF4-FFF2-40B4-BE49-F238E27FC236}">
              <a16:creationId xmlns:a16="http://schemas.microsoft.com/office/drawing/2014/main" id="{234984F3-A279-417E-90BC-07CF875D079C}"/>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3" name="直線コネクタ 652">
          <a:extLst>
            <a:ext uri="{FF2B5EF4-FFF2-40B4-BE49-F238E27FC236}">
              <a16:creationId xmlns:a16="http://schemas.microsoft.com/office/drawing/2014/main" id="{D2F0DB5A-DDBD-4244-93BC-CB4EF3C177D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54" name="テキスト ボックス 653">
          <a:extLst>
            <a:ext uri="{FF2B5EF4-FFF2-40B4-BE49-F238E27FC236}">
              <a16:creationId xmlns:a16="http://schemas.microsoft.com/office/drawing/2014/main" id="{51F0BC0C-9729-41AC-8327-F28454F28B64}"/>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55" name="【公民館】&#10;有形固定資産減価償却率グラフ枠">
          <a:extLst>
            <a:ext uri="{FF2B5EF4-FFF2-40B4-BE49-F238E27FC236}">
              <a16:creationId xmlns:a16="http://schemas.microsoft.com/office/drawing/2014/main" id="{7245F4DF-F23A-4EA0-AEBF-13125F9B322C}"/>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49530</xdr:rowOff>
    </xdr:from>
    <xdr:to>
      <xdr:col>85</xdr:col>
      <xdr:colOff>126364</xdr:colOff>
      <xdr:row>108</xdr:row>
      <xdr:rowOff>152400</xdr:rowOff>
    </xdr:to>
    <xdr:cxnSp macro="">
      <xdr:nvCxnSpPr>
        <xdr:cNvPr id="656" name="直線コネクタ 655">
          <a:extLst>
            <a:ext uri="{FF2B5EF4-FFF2-40B4-BE49-F238E27FC236}">
              <a16:creationId xmlns:a16="http://schemas.microsoft.com/office/drawing/2014/main" id="{3892F131-3BFC-4A5F-A8F3-20E9FC3697C0}"/>
            </a:ext>
          </a:extLst>
        </xdr:cNvPr>
        <xdr:cNvCxnSpPr/>
      </xdr:nvCxnSpPr>
      <xdr:spPr>
        <a:xfrm flipV="1">
          <a:off x="16318864" y="1736598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57" name="【公民館】&#10;有形固定資産減価償却率最小値テキスト">
          <a:extLst>
            <a:ext uri="{FF2B5EF4-FFF2-40B4-BE49-F238E27FC236}">
              <a16:creationId xmlns:a16="http://schemas.microsoft.com/office/drawing/2014/main" id="{E8E4BA90-E63C-49F4-A97E-260172FF012E}"/>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58" name="直線コネクタ 657">
          <a:extLst>
            <a:ext uri="{FF2B5EF4-FFF2-40B4-BE49-F238E27FC236}">
              <a16:creationId xmlns:a16="http://schemas.microsoft.com/office/drawing/2014/main" id="{EC5F6322-9DE6-49A9-86AC-2224188C7E34}"/>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167657</xdr:rowOff>
    </xdr:from>
    <xdr:ext cx="405111" cy="259045"/>
    <xdr:sp macro="" textlink="">
      <xdr:nvSpPr>
        <xdr:cNvPr id="659" name="【公民館】&#10;有形固定資産減価償却率最大値テキスト">
          <a:extLst>
            <a:ext uri="{FF2B5EF4-FFF2-40B4-BE49-F238E27FC236}">
              <a16:creationId xmlns:a16="http://schemas.microsoft.com/office/drawing/2014/main" id="{02BF46E7-39E5-4D85-83A7-623DBDA9114A}"/>
            </a:ext>
          </a:extLst>
        </xdr:cNvPr>
        <xdr:cNvSpPr txBox="1"/>
      </xdr:nvSpPr>
      <xdr:spPr>
        <a:xfrm>
          <a:off x="16357600" y="17141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49530</xdr:rowOff>
    </xdr:from>
    <xdr:to>
      <xdr:col>86</xdr:col>
      <xdr:colOff>25400</xdr:colOff>
      <xdr:row>101</xdr:row>
      <xdr:rowOff>49530</xdr:rowOff>
    </xdr:to>
    <xdr:cxnSp macro="">
      <xdr:nvCxnSpPr>
        <xdr:cNvPr id="660" name="直線コネクタ 659">
          <a:extLst>
            <a:ext uri="{FF2B5EF4-FFF2-40B4-BE49-F238E27FC236}">
              <a16:creationId xmlns:a16="http://schemas.microsoft.com/office/drawing/2014/main" id="{0185E28C-B4E4-41E4-8A0F-393412F19BFD}"/>
            </a:ext>
          </a:extLst>
        </xdr:cNvPr>
        <xdr:cNvCxnSpPr/>
      </xdr:nvCxnSpPr>
      <xdr:spPr>
        <a:xfrm>
          <a:off x="16230600" y="1736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112413</xdr:rowOff>
    </xdr:from>
    <xdr:ext cx="405111" cy="259045"/>
    <xdr:sp macro="" textlink="">
      <xdr:nvSpPr>
        <xdr:cNvPr id="661" name="【公民館】&#10;有形固定資産減価償却率平均値テキスト">
          <a:extLst>
            <a:ext uri="{FF2B5EF4-FFF2-40B4-BE49-F238E27FC236}">
              <a16:creationId xmlns:a16="http://schemas.microsoft.com/office/drawing/2014/main" id="{449F260A-CBE0-43F7-A7FF-5BDFE0223C2F}"/>
            </a:ext>
          </a:extLst>
        </xdr:cNvPr>
        <xdr:cNvSpPr txBox="1"/>
      </xdr:nvSpPr>
      <xdr:spPr>
        <a:xfrm>
          <a:off x="16357600" y="179432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133986</xdr:rowOff>
    </xdr:from>
    <xdr:to>
      <xdr:col>85</xdr:col>
      <xdr:colOff>177800</xdr:colOff>
      <xdr:row>105</xdr:row>
      <xdr:rowOff>64136</xdr:rowOff>
    </xdr:to>
    <xdr:sp macro="" textlink="">
      <xdr:nvSpPr>
        <xdr:cNvPr id="662" name="フローチャート: 判断 661">
          <a:extLst>
            <a:ext uri="{FF2B5EF4-FFF2-40B4-BE49-F238E27FC236}">
              <a16:creationId xmlns:a16="http://schemas.microsoft.com/office/drawing/2014/main" id="{2807E710-40DF-4E4C-A8C6-F6A0F4EB7E9D}"/>
            </a:ext>
          </a:extLst>
        </xdr:cNvPr>
        <xdr:cNvSpPr/>
      </xdr:nvSpPr>
      <xdr:spPr>
        <a:xfrm>
          <a:off x="16268700" y="1796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57786</xdr:rowOff>
    </xdr:from>
    <xdr:to>
      <xdr:col>81</xdr:col>
      <xdr:colOff>101600</xdr:colOff>
      <xdr:row>104</xdr:row>
      <xdr:rowOff>159386</xdr:rowOff>
    </xdr:to>
    <xdr:sp macro="" textlink="">
      <xdr:nvSpPr>
        <xdr:cNvPr id="663" name="フローチャート: 判断 662">
          <a:extLst>
            <a:ext uri="{FF2B5EF4-FFF2-40B4-BE49-F238E27FC236}">
              <a16:creationId xmlns:a16="http://schemas.microsoft.com/office/drawing/2014/main" id="{078B7407-FBAF-4C00-BC78-7BC6C5EE9D78}"/>
            </a:ext>
          </a:extLst>
        </xdr:cNvPr>
        <xdr:cNvSpPr/>
      </xdr:nvSpPr>
      <xdr:spPr>
        <a:xfrm>
          <a:off x="15430500" y="1788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4445</xdr:rowOff>
    </xdr:from>
    <xdr:to>
      <xdr:col>76</xdr:col>
      <xdr:colOff>165100</xdr:colOff>
      <xdr:row>105</xdr:row>
      <xdr:rowOff>106045</xdr:rowOff>
    </xdr:to>
    <xdr:sp macro="" textlink="">
      <xdr:nvSpPr>
        <xdr:cNvPr id="664" name="フローチャート: 判断 663">
          <a:extLst>
            <a:ext uri="{FF2B5EF4-FFF2-40B4-BE49-F238E27FC236}">
              <a16:creationId xmlns:a16="http://schemas.microsoft.com/office/drawing/2014/main" id="{75B115E9-E27F-46D9-9911-01E7B7080D5B}"/>
            </a:ext>
          </a:extLst>
        </xdr:cNvPr>
        <xdr:cNvSpPr/>
      </xdr:nvSpPr>
      <xdr:spPr>
        <a:xfrm>
          <a:off x="14541500" y="1800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160655</xdr:rowOff>
    </xdr:from>
    <xdr:to>
      <xdr:col>72</xdr:col>
      <xdr:colOff>38100</xdr:colOff>
      <xdr:row>105</xdr:row>
      <xdr:rowOff>90805</xdr:rowOff>
    </xdr:to>
    <xdr:sp macro="" textlink="">
      <xdr:nvSpPr>
        <xdr:cNvPr id="665" name="フローチャート: 判断 664">
          <a:extLst>
            <a:ext uri="{FF2B5EF4-FFF2-40B4-BE49-F238E27FC236}">
              <a16:creationId xmlns:a16="http://schemas.microsoft.com/office/drawing/2014/main" id="{49DD8A89-DA11-4E47-B335-DA772384F0AC}"/>
            </a:ext>
          </a:extLst>
        </xdr:cNvPr>
        <xdr:cNvSpPr/>
      </xdr:nvSpPr>
      <xdr:spPr>
        <a:xfrm>
          <a:off x="13652500" y="1799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52070</xdr:rowOff>
    </xdr:from>
    <xdr:to>
      <xdr:col>67</xdr:col>
      <xdr:colOff>101600</xdr:colOff>
      <xdr:row>105</xdr:row>
      <xdr:rowOff>153670</xdr:rowOff>
    </xdr:to>
    <xdr:sp macro="" textlink="">
      <xdr:nvSpPr>
        <xdr:cNvPr id="666" name="フローチャート: 判断 665">
          <a:extLst>
            <a:ext uri="{FF2B5EF4-FFF2-40B4-BE49-F238E27FC236}">
              <a16:creationId xmlns:a16="http://schemas.microsoft.com/office/drawing/2014/main" id="{0540EC64-8A15-43C0-8368-F7C41EAE57BC}"/>
            </a:ext>
          </a:extLst>
        </xdr:cNvPr>
        <xdr:cNvSpPr/>
      </xdr:nvSpPr>
      <xdr:spPr>
        <a:xfrm>
          <a:off x="12763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7" name="テキスト ボックス 666">
          <a:extLst>
            <a:ext uri="{FF2B5EF4-FFF2-40B4-BE49-F238E27FC236}">
              <a16:creationId xmlns:a16="http://schemas.microsoft.com/office/drawing/2014/main" id="{BE1FF867-3E7B-4E76-93F5-EB582E54DACA}"/>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68" name="テキスト ボックス 667">
          <a:extLst>
            <a:ext uri="{FF2B5EF4-FFF2-40B4-BE49-F238E27FC236}">
              <a16:creationId xmlns:a16="http://schemas.microsoft.com/office/drawing/2014/main" id="{40F50304-951C-455A-8865-0553A7E36D85}"/>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69" name="テキスト ボックス 668">
          <a:extLst>
            <a:ext uri="{FF2B5EF4-FFF2-40B4-BE49-F238E27FC236}">
              <a16:creationId xmlns:a16="http://schemas.microsoft.com/office/drawing/2014/main" id="{DFEFB7D5-7BF6-45FC-9AB7-A526CA6F20C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0" name="テキスト ボックス 669">
          <a:extLst>
            <a:ext uri="{FF2B5EF4-FFF2-40B4-BE49-F238E27FC236}">
              <a16:creationId xmlns:a16="http://schemas.microsoft.com/office/drawing/2014/main" id="{76E4157B-A343-4348-8183-BB05ED857A8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1" name="テキスト ボックス 670">
          <a:extLst>
            <a:ext uri="{FF2B5EF4-FFF2-40B4-BE49-F238E27FC236}">
              <a16:creationId xmlns:a16="http://schemas.microsoft.com/office/drawing/2014/main" id="{E27DF98F-5258-4831-83FA-F835C2667BD6}"/>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151130</xdr:rowOff>
    </xdr:from>
    <xdr:to>
      <xdr:col>85</xdr:col>
      <xdr:colOff>177800</xdr:colOff>
      <xdr:row>104</xdr:row>
      <xdr:rowOff>81280</xdr:rowOff>
    </xdr:to>
    <xdr:sp macro="" textlink="">
      <xdr:nvSpPr>
        <xdr:cNvPr id="672" name="楕円 671">
          <a:extLst>
            <a:ext uri="{FF2B5EF4-FFF2-40B4-BE49-F238E27FC236}">
              <a16:creationId xmlns:a16="http://schemas.microsoft.com/office/drawing/2014/main" id="{87DB4EB4-E83C-467B-AC2D-7762F2812F8D}"/>
            </a:ext>
          </a:extLst>
        </xdr:cNvPr>
        <xdr:cNvSpPr/>
      </xdr:nvSpPr>
      <xdr:spPr>
        <a:xfrm>
          <a:off x="16268700" y="1781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2557</xdr:rowOff>
    </xdr:from>
    <xdr:ext cx="405111" cy="259045"/>
    <xdr:sp macro="" textlink="">
      <xdr:nvSpPr>
        <xdr:cNvPr id="673" name="【公民館】&#10;有形固定資産減価償却率該当値テキスト">
          <a:extLst>
            <a:ext uri="{FF2B5EF4-FFF2-40B4-BE49-F238E27FC236}">
              <a16:creationId xmlns:a16="http://schemas.microsoft.com/office/drawing/2014/main" id="{658C3FD1-F9C2-4F91-A00A-5CFA4E047CCE}"/>
            </a:ext>
          </a:extLst>
        </xdr:cNvPr>
        <xdr:cNvSpPr txBox="1"/>
      </xdr:nvSpPr>
      <xdr:spPr>
        <a:xfrm>
          <a:off x="16357600" y="1766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111125</xdr:rowOff>
    </xdr:from>
    <xdr:to>
      <xdr:col>81</xdr:col>
      <xdr:colOff>101600</xdr:colOff>
      <xdr:row>104</xdr:row>
      <xdr:rowOff>41275</xdr:rowOff>
    </xdr:to>
    <xdr:sp macro="" textlink="">
      <xdr:nvSpPr>
        <xdr:cNvPr id="674" name="楕円 673">
          <a:extLst>
            <a:ext uri="{FF2B5EF4-FFF2-40B4-BE49-F238E27FC236}">
              <a16:creationId xmlns:a16="http://schemas.microsoft.com/office/drawing/2014/main" id="{10E3D9B8-0530-4F47-9554-552FBFB790E3}"/>
            </a:ext>
          </a:extLst>
        </xdr:cNvPr>
        <xdr:cNvSpPr/>
      </xdr:nvSpPr>
      <xdr:spPr>
        <a:xfrm>
          <a:off x="15430500" y="1777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161925</xdr:rowOff>
    </xdr:from>
    <xdr:to>
      <xdr:col>85</xdr:col>
      <xdr:colOff>127000</xdr:colOff>
      <xdr:row>104</xdr:row>
      <xdr:rowOff>30480</xdr:rowOff>
    </xdr:to>
    <xdr:cxnSp macro="">
      <xdr:nvCxnSpPr>
        <xdr:cNvPr id="675" name="直線コネクタ 674">
          <a:extLst>
            <a:ext uri="{FF2B5EF4-FFF2-40B4-BE49-F238E27FC236}">
              <a16:creationId xmlns:a16="http://schemas.microsoft.com/office/drawing/2014/main" id="{815EFF1D-C610-416D-80DD-87B2E48AFCA2}"/>
            </a:ext>
          </a:extLst>
        </xdr:cNvPr>
        <xdr:cNvCxnSpPr/>
      </xdr:nvCxnSpPr>
      <xdr:spPr>
        <a:xfrm>
          <a:off x="15481300" y="1782127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73025</xdr:rowOff>
    </xdr:from>
    <xdr:to>
      <xdr:col>76</xdr:col>
      <xdr:colOff>165100</xdr:colOff>
      <xdr:row>104</xdr:row>
      <xdr:rowOff>3175</xdr:rowOff>
    </xdr:to>
    <xdr:sp macro="" textlink="">
      <xdr:nvSpPr>
        <xdr:cNvPr id="676" name="楕円 675">
          <a:extLst>
            <a:ext uri="{FF2B5EF4-FFF2-40B4-BE49-F238E27FC236}">
              <a16:creationId xmlns:a16="http://schemas.microsoft.com/office/drawing/2014/main" id="{A78F6A79-62B2-4090-95A2-F3F8CEB7866F}"/>
            </a:ext>
          </a:extLst>
        </xdr:cNvPr>
        <xdr:cNvSpPr/>
      </xdr:nvSpPr>
      <xdr:spPr>
        <a:xfrm>
          <a:off x="14541500" y="1773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123825</xdr:rowOff>
    </xdr:from>
    <xdr:to>
      <xdr:col>81</xdr:col>
      <xdr:colOff>50800</xdr:colOff>
      <xdr:row>103</xdr:row>
      <xdr:rowOff>161925</xdr:rowOff>
    </xdr:to>
    <xdr:cxnSp macro="">
      <xdr:nvCxnSpPr>
        <xdr:cNvPr id="677" name="直線コネクタ 676">
          <a:extLst>
            <a:ext uri="{FF2B5EF4-FFF2-40B4-BE49-F238E27FC236}">
              <a16:creationId xmlns:a16="http://schemas.microsoft.com/office/drawing/2014/main" id="{F20AEE31-F322-46BD-BF59-DF9D2E2E2DA4}"/>
            </a:ext>
          </a:extLst>
        </xdr:cNvPr>
        <xdr:cNvCxnSpPr/>
      </xdr:nvCxnSpPr>
      <xdr:spPr>
        <a:xfrm>
          <a:off x="14592300" y="1778317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33020</xdr:rowOff>
    </xdr:from>
    <xdr:to>
      <xdr:col>72</xdr:col>
      <xdr:colOff>38100</xdr:colOff>
      <xdr:row>103</xdr:row>
      <xdr:rowOff>134620</xdr:rowOff>
    </xdr:to>
    <xdr:sp macro="" textlink="">
      <xdr:nvSpPr>
        <xdr:cNvPr id="678" name="楕円 677">
          <a:extLst>
            <a:ext uri="{FF2B5EF4-FFF2-40B4-BE49-F238E27FC236}">
              <a16:creationId xmlns:a16="http://schemas.microsoft.com/office/drawing/2014/main" id="{99C95B9B-A664-4372-9EDC-6E72AB33612C}"/>
            </a:ext>
          </a:extLst>
        </xdr:cNvPr>
        <xdr:cNvSpPr/>
      </xdr:nvSpPr>
      <xdr:spPr>
        <a:xfrm>
          <a:off x="13652500" y="1769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83820</xdr:rowOff>
    </xdr:from>
    <xdr:to>
      <xdr:col>76</xdr:col>
      <xdr:colOff>114300</xdr:colOff>
      <xdr:row>103</xdr:row>
      <xdr:rowOff>123825</xdr:rowOff>
    </xdr:to>
    <xdr:cxnSp macro="">
      <xdr:nvCxnSpPr>
        <xdr:cNvPr id="679" name="直線コネクタ 678">
          <a:extLst>
            <a:ext uri="{FF2B5EF4-FFF2-40B4-BE49-F238E27FC236}">
              <a16:creationId xmlns:a16="http://schemas.microsoft.com/office/drawing/2014/main" id="{EB31BA22-4712-4090-988E-F9ECB30FE00C}"/>
            </a:ext>
          </a:extLst>
        </xdr:cNvPr>
        <xdr:cNvCxnSpPr/>
      </xdr:nvCxnSpPr>
      <xdr:spPr>
        <a:xfrm>
          <a:off x="13703300" y="1774317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6350</xdr:rowOff>
    </xdr:from>
    <xdr:to>
      <xdr:col>67</xdr:col>
      <xdr:colOff>101600</xdr:colOff>
      <xdr:row>103</xdr:row>
      <xdr:rowOff>107950</xdr:rowOff>
    </xdr:to>
    <xdr:sp macro="" textlink="">
      <xdr:nvSpPr>
        <xdr:cNvPr id="680" name="楕円 679">
          <a:extLst>
            <a:ext uri="{FF2B5EF4-FFF2-40B4-BE49-F238E27FC236}">
              <a16:creationId xmlns:a16="http://schemas.microsoft.com/office/drawing/2014/main" id="{78A03FBE-BD82-4CEC-BE1D-67BDB6969FA8}"/>
            </a:ext>
          </a:extLst>
        </xdr:cNvPr>
        <xdr:cNvSpPr/>
      </xdr:nvSpPr>
      <xdr:spPr>
        <a:xfrm>
          <a:off x="12763500" y="1766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57150</xdr:rowOff>
    </xdr:from>
    <xdr:to>
      <xdr:col>71</xdr:col>
      <xdr:colOff>177800</xdr:colOff>
      <xdr:row>103</xdr:row>
      <xdr:rowOff>83820</xdr:rowOff>
    </xdr:to>
    <xdr:cxnSp macro="">
      <xdr:nvCxnSpPr>
        <xdr:cNvPr id="681" name="直線コネクタ 680">
          <a:extLst>
            <a:ext uri="{FF2B5EF4-FFF2-40B4-BE49-F238E27FC236}">
              <a16:creationId xmlns:a16="http://schemas.microsoft.com/office/drawing/2014/main" id="{3B6DB2BB-F60E-45C3-ACBE-FC18079FD951}"/>
            </a:ext>
          </a:extLst>
        </xdr:cNvPr>
        <xdr:cNvCxnSpPr/>
      </xdr:nvCxnSpPr>
      <xdr:spPr>
        <a:xfrm>
          <a:off x="12814300" y="1771650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150513</xdr:rowOff>
    </xdr:from>
    <xdr:ext cx="405111" cy="259045"/>
    <xdr:sp macro="" textlink="">
      <xdr:nvSpPr>
        <xdr:cNvPr id="682" name="n_1aveValue【公民館】&#10;有形固定資産減価償却率">
          <a:extLst>
            <a:ext uri="{FF2B5EF4-FFF2-40B4-BE49-F238E27FC236}">
              <a16:creationId xmlns:a16="http://schemas.microsoft.com/office/drawing/2014/main" id="{FEC6AF6D-7685-455D-8966-FABE4F83039B}"/>
            </a:ext>
          </a:extLst>
        </xdr:cNvPr>
        <xdr:cNvSpPr txBox="1"/>
      </xdr:nvSpPr>
      <xdr:spPr>
        <a:xfrm>
          <a:off x="15266044" y="1798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97172</xdr:rowOff>
    </xdr:from>
    <xdr:ext cx="405111" cy="259045"/>
    <xdr:sp macro="" textlink="">
      <xdr:nvSpPr>
        <xdr:cNvPr id="683" name="n_2aveValue【公民館】&#10;有形固定資産減価償却率">
          <a:extLst>
            <a:ext uri="{FF2B5EF4-FFF2-40B4-BE49-F238E27FC236}">
              <a16:creationId xmlns:a16="http://schemas.microsoft.com/office/drawing/2014/main" id="{D19DADEA-EBBC-4E75-B769-82ED1BD0ABF3}"/>
            </a:ext>
          </a:extLst>
        </xdr:cNvPr>
        <xdr:cNvSpPr txBox="1"/>
      </xdr:nvSpPr>
      <xdr:spPr>
        <a:xfrm>
          <a:off x="14389744" y="1809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81932</xdr:rowOff>
    </xdr:from>
    <xdr:ext cx="405111" cy="259045"/>
    <xdr:sp macro="" textlink="">
      <xdr:nvSpPr>
        <xdr:cNvPr id="684" name="n_3aveValue【公民館】&#10;有形固定資産減価償却率">
          <a:extLst>
            <a:ext uri="{FF2B5EF4-FFF2-40B4-BE49-F238E27FC236}">
              <a16:creationId xmlns:a16="http://schemas.microsoft.com/office/drawing/2014/main" id="{D41424D1-D8DB-46FD-AF2D-BC41F9A8ED8E}"/>
            </a:ext>
          </a:extLst>
        </xdr:cNvPr>
        <xdr:cNvSpPr txBox="1"/>
      </xdr:nvSpPr>
      <xdr:spPr>
        <a:xfrm>
          <a:off x="13500744" y="1808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144797</xdr:rowOff>
    </xdr:from>
    <xdr:ext cx="405111" cy="259045"/>
    <xdr:sp macro="" textlink="">
      <xdr:nvSpPr>
        <xdr:cNvPr id="685" name="n_4aveValue【公民館】&#10;有形固定資産減価償却率">
          <a:extLst>
            <a:ext uri="{FF2B5EF4-FFF2-40B4-BE49-F238E27FC236}">
              <a16:creationId xmlns:a16="http://schemas.microsoft.com/office/drawing/2014/main" id="{255C213D-D07A-4A91-9695-9030C7015AEB}"/>
            </a:ext>
          </a:extLst>
        </xdr:cNvPr>
        <xdr:cNvSpPr txBox="1"/>
      </xdr:nvSpPr>
      <xdr:spPr>
        <a:xfrm>
          <a:off x="12611744" y="1814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57802</xdr:rowOff>
    </xdr:from>
    <xdr:ext cx="405111" cy="259045"/>
    <xdr:sp macro="" textlink="">
      <xdr:nvSpPr>
        <xdr:cNvPr id="686" name="n_1mainValue【公民館】&#10;有形固定資産減価償却率">
          <a:extLst>
            <a:ext uri="{FF2B5EF4-FFF2-40B4-BE49-F238E27FC236}">
              <a16:creationId xmlns:a16="http://schemas.microsoft.com/office/drawing/2014/main" id="{B28BD9A2-5E05-4F99-81F9-2A9910C56F67}"/>
            </a:ext>
          </a:extLst>
        </xdr:cNvPr>
        <xdr:cNvSpPr txBox="1"/>
      </xdr:nvSpPr>
      <xdr:spPr>
        <a:xfrm>
          <a:off x="15266044" y="1754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19702</xdr:rowOff>
    </xdr:from>
    <xdr:ext cx="405111" cy="259045"/>
    <xdr:sp macro="" textlink="">
      <xdr:nvSpPr>
        <xdr:cNvPr id="687" name="n_2mainValue【公民館】&#10;有形固定資産減価償却率">
          <a:extLst>
            <a:ext uri="{FF2B5EF4-FFF2-40B4-BE49-F238E27FC236}">
              <a16:creationId xmlns:a16="http://schemas.microsoft.com/office/drawing/2014/main" id="{EE95433F-3A5E-4E47-B86C-EE1268E53252}"/>
            </a:ext>
          </a:extLst>
        </xdr:cNvPr>
        <xdr:cNvSpPr txBox="1"/>
      </xdr:nvSpPr>
      <xdr:spPr>
        <a:xfrm>
          <a:off x="14389744" y="1750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151147</xdr:rowOff>
    </xdr:from>
    <xdr:ext cx="405111" cy="259045"/>
    <xdr:sp macro="" textlink="">
      <xdr:nvSpPr>
        <xdr:cNvPr id="688" name="n_3mainValue【公民館】&#10;有形固定資産減価償却率">
          <a:extLst>
            <a:ext uri="{FF2B5EF4-FFF2-40B4-BE49-F238E27FC236}">
              <a16:creationId xmlns:a16="http://schemas.microsoft.com/office/drawing/2014/main" id="{803FE5E2-5155-4C86-9A0B-F3DF5193FFE6}"/>
            </a:ext>
          </a:extLst>
        </xdr:cNvPr>
        <xdr:cNvSpPr txBox="1"/>
      </xdr:nvSpPr>
      <xdr:spPr>
        <a:xfrm>
          <a:off x="13500744" y="1746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124477</xdr:rowOff>
    </xdr:from>
    <xdr:ext cx="405111" cy="259045"/>
    <xdr:sp macro="" textlink="">
      <xdr:nvSpPr>
        <xdr:cNvPr id="689" name="n_4mainValue【公民館】&#10;有形固定資産減価償却率">
          <a:extLst>
            <a:ext uri="{FF2B5EF4-FFF2-40B4-BE49-F238E27FC236}">
              <a16:creationId xmlns:a16="http://schemas.microsoft.com/office/drawing/2014/main" id="{81CBD5D4-E3AF-46A8-B8C8-3861744ADA4C}"/>
            </a:ext>
          </a:extLst>
        </xdr:cNvPr>
        <xdr:cNvSpPr txBox="1"/>
      </xdr:nvSpPr>
      <xdr:spPr>
        <a:xfrm>
          <a:off x="12611744" y="1744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0" name="正方形/長方形 689">
          <a:extLst>
            <a:ext uri="{FF2B5EF4-FFF2-40B4-BE49-F238E27FC236}">
              <a16:creationId xmlns:a16="http://schemas.microsoft.com/office/drawing/2014/main" id="{EC42BA90-DBA0-42FF-9F61-8AE07263FAC7}"/>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1" name="正方形/長方形 690">
          <a:extLst>
            <a:ext uri="{FF2B5EF4-FFF2-40B4-BE49-F238E27FC236}">
              <a16:creationId xmlns:a16="http://schemas.microsoft.com/office/drawing/2014/main" id="{28591880-E54F-44BE-BBD1-A01BC59CEE4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2" name="正方形/長方形 691">
          <a:extLst>
            <a:ext uri="{FF2B5EF4-FFF2-40B4-BE49-F238E27FC236}">
              <a16:creationId xmlns:a16="http://schemas.microsoft.com/office/drawing/2014/main" id="{9FB33701-2C41-4352-AE1F-2531B481C065}"/>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3" name="正方形/長方形 692">
          <a:extLst>
            <a:ext uri="{FF2B5EF4-FFF2-40B4-BE49-F238E27FC236}">
              <a16:creationId xmlns:a16="http://schemas.microsoft.com/office/drawing/2014/main" id="{750D27D0-861F-4B54-8ACE-9F2DD1FF2AAE}"/>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4" name="正方形/長方形 693">
          <a:extLst>
            <a:ext uri="{FF2B5EF4-FFF2-40B4-BE49-F238E27FC236}">
              <a16:creationId xmlns:a16="http://schemas.microsoft.com/office/drawing/2014/main" id="{81FB0EA6-53D4-4579-BCEB-FAC3A4A2E42A}"/>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5" name="正方形/長方形 694">
          <a:extLst>
            <a:ext uri="{FF2B5EF4-FFF2-40B4-BE49-F238E27FC236}">
              <a16:creationId xmlns:a16="http://schemas.microsoft.com/office/drawing/2014/main" id="{EB1101B1-BB94-4A59-8223-B492399A258C}"/>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6" name="正方形/長方形 695">
          <a:extLst>
            <a:ext uri="{FF2B5EF4-FFF2-40B4-BE49-F238E27FC236}">
              <a16:creationId xmlns:a16="http://schemas.microsoft.com/office/drawing/2014/main" id="{BFC59EA8-60D7-4FC7-9BAD-B4094680FA94}"/>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7" name="正方形/長方形 696">
          <a:extLst>
            <a:ext uri="{FF2B5EF4-FFF2-40B4-BE49-F238E27FC236}">
              <a16:creationId xmlns:a16="http://schemas.microsoft.com/office/drawing/2014/main" id="{E94B20A8-A041-46A0-947A-EA1EE11DA149}"/>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98" name="テキスト ボックス 697">
          <a:extLst>
            <a:ext uri="{FF2B5EF4-FFF2-40B4-BE49-F238E27FC236}">
              <a16:creationId xmlns:a16="http://schemas.microsoft.com/office/drawing/2014/main" id="{9C9A315D-D941-4CDB-9CF8-37C80E92DC89}"/>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99" name="直線コネクタ 698">
          <a:extLst>
            <a:ext uri="{FF2B5EF4-FFF2-40B4-BE49-F238E27FC236}">
              <a16:creationId xmlns:a16="http://schemas.microsoft.com/office/drawing/2014/main" id="{3C36E0E7-09CB-4E85-8E67-A2C476337E34}"/>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0" name="直線コネクタ 699">
          <a:extLst>
            <a:ext uri="{FF2B5EF4-FFF2-40B4-BE49-F238E27FC236}">
              <a16:creationId xmlns:a16="http://schemas.microsoft.com/office/drawing/2014/main" id="{D7ED95EC-C37C-47A0-BE87-153216E90C9B}"/>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1" name="テキスト ボックス 700">
          <a:extLst>
            <a:ext uri="{FF2B5EF4-FFF2-40B4-BE49-F238E27FC236}">
              <a16:creationId xmlns:a16="http://schemas.microsoft.com/office/drawing/2014/main" id="{A490BD85-E714-4998-8AB3-2719C0A33B97}"/>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02" name="直線コネクタ 701">
          <a:extLst>
            <a:ext uri="{FF2B5EF4-FFF2-40B4-BE49-F238E27FC236}">
              <a16:creationId xmlns:a16="http://schemas.microsoft.com/office/drawing/2014/main" id="{B5FDD98F-77D9-4CC3-BB61-0863048940E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03" name="テキスト ボックス 702">
          <a:extLst>
            <a:ext uri="{FF2B5EF4-FFF2-40B4-BE49-F238E27FC236}">
              <a16:creationId xmlns:a16="http://schemas.microsoft.com/office/drawing/2014/main" id="{BFF5C5C0-C3F7-40B6-974E-55B760E1507A}"/>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04" name="直線コネクタ 703">
          <a:extLst>
            <a:ext uri="{FF2B5EF4-FFF2-40B4-BE49-F238E27FC236}">
              <a16:creationId xmlns:a16="http://schemas.microsoft.com/office/drawing/2014/main" id="{D1645A06-03B0-4B08-BC61-6E352DCA93AC}"/>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05" name="テキスト ボックス 704">
          <a:extLst>
            <a:ext uri="{FF2B5EF4-FFF2-40B4-BE49-F238E27FC236}">
              <a16:creationId xmlns:a16="http://schemas.microsoft.com/office/drawing/2014/main" id="{80E8D0AA-5145-431D-BEB6-545CCE5C03D6}"/>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06" name="直線コネクタ 705">
          <a:extLst>
            <a:ext uri="{FF2B5EF4-FFF2-40B4-BE49-F238E27FC236}">
              <a16:creationId xmlns:a16="http://schemas.microsoft.com/office/drawing/2014/main" id="{EDEF7BF1-0AF5-46A5-A4C2-3D79584D4F26}"/>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07" name="テキスト ボックス 706">
          <a:extLst>
            <a:ext uri="{FF2B5EF4-FFF2-40B4-BE49-F238E27FC236}">
              <a16:creationId xmlns:a16="http://schemas.microsoft.com/office/drawing/2014/main" id="{192E0137-DF3A-4BAF-A755-EE2F52B3F716}"/>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08" name="直線コネクタ 707">
          <a:extLst>
            <a:ext uri="{FF2B5EF4-FFF2-40B4-BE49-F238E27FC236}">
              <a16:creationId xmlns:a16="http://schemas.microsoft.com/office/drawing/2014/main" id="{F1F8CE0A-2BA3-4041-8C36-D229756C6DCA}"/>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709" name="テキスト ボックス 708">
          <a:extLst>
            <a:ext uri="{FF2B5EF4-FFF2-40B4-BE49-F238E27FC236}">
              <a16:creationId xmlns:a16="http://schemas.microsoft.com/office/drawing/2014/main" id="{149FAA63-CF36-4C17-A361-7DD13C673167}"/>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0" name="直線コネクタ 709">
          <a:extLst>
            <a:ext uri="{FF2B5EF4-FFF2-40B4-BE49-F238E27FC236}">
              <a16:creationId xmlns:a16="http://schemas.microsoft.com/office/drawing/2014/main" id="{2208E57D-F3D2-4A2F-93DB-6E2A364E8B2D}"/>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711" name="テキスト ボックス 710">
          <a:extLst>
            <a:ext uri="{FF2B5EF4-FFF2-40B4-BE49-F238E27FC236}">
              <a16:creationId xmlns:a16="http://schemas.microsoft.com/office/drawing/2014/main" id="{42DA1029-60AB-468C-9A61-8F44E0444987}"/>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2" name="【公民館】&#10;一人当たり面積グラフ枠">
          <a:extLst>
            <a:ext uri="{FF2B5EF4-FFF2-40B4-BE49-F238E27FC236}">
              <a16:creationId xmlns:a16="http://schemas.microsoft.com/office/drawing/2014/main" id="{74BDDD5A-D0D1-485D-91B0-4790E9CEACC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151385</xdr:rowOff>
    </xdr:from>
    <xdr:to>
      <xdr:col>116</xdr:col>
      <xdr:colOff>62864</xdr:colOff>
      <xdr:row>108</xdr:row>
      <xdr:rowOff>139700</xdr:rowOff>
    </xdr:to>
    <xdr:cxnSp macro="">
      <xdr:nvCxnSpPr>
        <xdr:cNvPr id="713" name="直線コネクタ 712">
          <a:extLst>
            <a:ext uri="{FF2B5EF4-FFF2-40B4-BE49-F238E27FC236}">
              <a16:creationId xmlns:a16="http://schemas.microsoft.com/office/drawing/2014/main" id="{B766A375-A55D-48A7-8AE4-4B6BBFFA9477}"/>
            </a:ext>
          </a:extLst>
        </xdr:cNvPr>
        <xdr:cNvCxnSpPr/>
      </xdr:nvCxnSpPr>
      <xdr:spPr>
        <a:xfrm flipV="1">
          <a:off x="22160864" y="17296385"/>
          <a:ext cx="0" cy="1359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143527</xdr:rowOff>
    </xdr:from>
    <xdr:ext cx="469744" cy="259045"/>
    <xdr:sp macro="" textlink="">
      <xdr:nvSpPr>
        <xdr:cNvPr id="714" name="【公民館】&#10;一人当たり面積最小値テキスト">
          <a:extLst>
            <a:ext uri="{FF2B5EF4-FFF2-40B4-BE49-F238E27FC236}">
              <a16:creationId xmlns:a16="http://schemas.microsoft.com/office/drawing/2014/main" id="{057AD06F-671D-4433-A106-D47C488518F4}"/>
            </a:ext>
          </a:extLst>
        </xdr:cNvPr>
        <xdr:cNvSpPr txBox="1"/>
      </xdr:nvSpPr>
      <xdr:spPr>
        <a:xfrm>
          <a:off x="22199600" y="18660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139700</xdr:rowOff>
    </xdr:from>
    <xdr:to>
      <xdr:col>116</xdr:col>
      <xdr:colOff>152400</xdr:colOff>
      <xdr:row>108</xdr:row>
      <xdr:rowOff>139700</xdr:rowOff>
    </xdr:to>
    <xdr:cxnSp macro="">
      <xdr:nvCxnSpPr>
        <xdr:cNvPr id="715" name="直線コネクタ 714">
          <a:extLst>
            <a:ext uri="{FF2B5EF4-FFF2-40B4-BE49-F238E27FC236}">
              <a16:creationId xmlns:a16="http://schemas.microsoft.com/office/drawing/2014/main" id="{8E46C116-70E4-4C73-B51F-84D244B7A581}"/>
            </a:ext>
          </a:extLst>
        </xdr:cNvPr>
        <xdr:cNvCxnSpPr/>
      </xdr:nvCxnSpPr>
      <xdr:spPr>
        <a:xfrm>
          <a:off x="22072600" y="186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98062</xdr:rowOff>
    </xdr:from>
    <xdr:ext cx="534377" cy="259045"/>
    <xdr:sp macro="" textlink="">
      <xdr:nvSpPr>
        <xdr:cNvPr id="716" name="【公民館】&#10;一人当たり面積最大値テキスト">
          <a:extLst>
            <a:ext uri="{FF2B5EF4-FFF2-40B4-BE49-F238E27FC236}">
              <a16:creationId xmlns:a16="http://schemas.microsoft.com/office/drawing/2014/main" id="{F7F638D8-F234-4B75-9898-0400C9D2419D}"/>
            </a:ext>
          </a:extLst>
        </xdr:cNvPr>
        <xdr:cNvSpPr txBox="1"/>
      </xdr:nvSpPr>
      <xdr:spPr>
        <a:xfrm>
          <a:off x="22199600" y="17071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151385</xdr:rowOff>
    </xdr:from>
    <xdr:to>
      <xdr:col>116</xdr:col>
      <xdr:colOff>152400</xdr:colOff>
      <xdr:row>100</xdr:row>
      <xdr:rowOff>151385</xdr:rowOff>
    </xdr:to>
    <xdr:cxnSp macro="">
      <xdr:nvCxnSpPr>
        <xdr:cNvPr id="717" name="直線コネクタ 716">
          <a:extLst>
            <a:ext uri="{FF2B5EF4-FFF2-40B4-BE49-F238E27FC236}">
              <a16:creationId xmlns:a16="http://schemas.microsoft.com/office/drawing/2014/main" id="{8D31EB10-1A3D-4A62-9C65-AC9DCC1A84B7}"/>
            </a:ext>
          </a:extLst>
        </xdr:cNvPr>
        <xdr:cNvCxnSpPr/>
      </xdr:nvCxnSpPr>
      <xdr:spPr>
        <a:xfrm>
          <a:off x="22072600" y="1729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146702</xdr:rowOff>
    </xdr:from>
    <xdr:ext cx="469744" cy="259045"/>
    <xdr:sp macro="" textlink="">
      <xdr:nvSpPr>
        <xdr:cNvPr id="718" name="【公民館】&#10;一人当たり面積平均値テキスト">
          <a:extLst>
            <a:ext uri="{FF2B5EF4-FFF2-40B4-BE49-F238E27FC236}">
              <a16:creationId xmlns:a16="http://schemas.microsoft.com/office/drawing/2014/main" id="{91DA34DF-2FCB-4D91-80E7-17F558C3A2E6}"/>
            </a:ext>
          </a:extLst>
        </xdr:cNvPr>
        <xdr:cNvSpPr txBox="1"/>
      </xdr:nvSpPr>
      <xdr:spPr>
        <a:xfrm>
          <a:off x="22199600" y="18320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123825</xdr:rowOff>
    </xdr:from>
    <xdr:to>
      <xdr:col>116</xdr:col>
      <xdr:colOff>114300</xdr:colOff>
      <xdr:row>108</xdr:row>
      <xdr:rowOff>53975</xdr:rowOff>
    </xdr:to>
    <xdr:sp macro="" textlink="">
      <xdr:nvSpPr>
        <xdr:cNvPr id="719" name="フローチャート: 判断 718">
          <a:extLst>
            <a:ext uri="{FF2B5EF4-FFF2-40B4-BE49-F238E27FC236}">
              <a16:creationId xmlns:a16="http://schemas.microsoft.com/office/drawing/2014/main" id="{9455FF07-2C69-431D-AD04-D6D196E26B49}"/>
            </a:ext>
          </a:extLst>
        </xdr:cNvPr>
        <xdr:cNvSpPr/>
      </xdr:nvSpPr>
      <xdr:spPr>
        <a:xfrm>
          <a:off x="22110700" y="18468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123189</xdr:rowOff>
    </xdr:from>
    <xdr:to>
      <xdr:col>112</xdr:col>
      <xdr:colOff>38100</xdr:colOff>
      <xdr:row>108</xdr:row>
      <xdr:rowOff>53339</xdr:rowOff>
    </xdr:to>
    <xdr:sp macro="" textlink="">
      <xdr:nvSpPr>
        <xdr:cNvPr id="720" name="フローチャート: 判断 719">
          <a:extLst>
            <a:ext uri="{FF2B5EF4-FFF2-40B4-BE49-F238E27FC236}">
              <a16:creationId xmlns:a16="http://schemas.microsoft.com/office/drawing/2014/main" id="{8FB529DC-1B7F-49CC-A1B6-3547ECD474C9}"/>
            </a:ext>
          </a:extLst>
        </xdr:cNvPr>
        <xdr:cNvSpPr/>
      </xdr:nvSpPr>
      <xdr:spPr>
        <a:xfrm>
          <a:off x="21272500" y="184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164212</xdr:rowOff>
    </xdr:from>
    <xdr:to>
      <xdr:col>107</xdr:col>
      <xdr:colOff>101600</xdr:colOff>
      <xdr:row>108</xdr:row>
      <xdr:rowOff>94362</xdr:rowOff>
    </xdr:to>
    <xdr:sp macro="" textlink="">
      <xdr:nvSpPr>
        <xdr:cNvPr id="721" name="フローチャート: 判断 720">
          <a:extLst>
            <a:ext uri="{FF2B5EF4-FFF2-40B4-BE49-F238E27FC236}">
              <a16:creationId xmlns:a16="http://schemas.microsoft.com/office/drawing/2014/main" id="{D3AFEAA3-7F09-48C5-8640-625608DD0781}"/>
            </a:ext>
          </a:extLst>
        </xdr:cNvPr>
        <xdr:cNvSpPr/>
      </xdr:nvSpPr>
      <xdr:spPr>
        <a:xfrm>
          <a:off x="20383500" y="18509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167767</xdr:rowOff>
    </xdr:from>
    <xdr:to>
      <xdr:col>102</xdr:col>
      <xdr:colOff>165100</xdr:colOff>
      <xdr:row>108</xdr:row>
      <xdr:rowOff>97917</xdr:rowOff>
    </xdr:to>
    <xdr:sp macro="" textlink="">
      <xdr:nvSpPr>
        <xdr:cNvPr id="722" name="フローチャート: 判断 721">
          <a:extLst>
            <a:ext uri="{FF2B5EF4-FFF2-40B4-BE49-F238E27FC236}">
              <a16:creationId xmlns:a16="http://schemas.microsoft.com/office/drawing/2014/main" id="{F3053D99-957F-412E-A696-6E007C17B2A5}"/>
            </a:ext>
          </a:extLst>
        </xdr:cNvPr>
        <xdr:cNvSpPr/>
      </xdr:nvSpPr>
      <xdr:spPr>
        <a:xfrm>
          <a:off x="19494500" y="1851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165736</xdr:rowOff>
    </xdr:from>
    <xdr:to>
      <xdr:col>98</xdr:col>
      <xdr:colOff>38100</xdr:colOff>
      <xdr:row>108</xdr:row>
      <xdr:rowOff>95886</xdr:rowOff>
    </xdr:to>
    <xdr:sp macro="" textlink="">
      <xdr:nvSpPr>
        <xdr:cNvPr id="723" name="フローチャート: 判断 722">
          <a:extLst>
            <a:ext uri="{FF2B5EF4-FFF2-40B4-BE49-F238E27FC236}">
              <a16:creationId xmlns:a16="http://schemas.microsoft.com/office/drawing/2014/main" id="{262A4CCD-5EC4-4D98-8D99-16266AE29F9D}"/>
            </a:ext>
          </a:extLst>
        </xdr:cNvPr>
        <xdr:cNvSpPr/>
      </xdr:nvSpPr>
      <xdr:spPr>
        <a:xfrm>
          <a:off x="18605500" y="1851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4" name="テキスト ボックス 723">
          <a:extLst>
            <a:ext uri="{FF2B5EF4-FFF2-40B4-BE49-F238E27FC236}">
              <a16:creationId xmlns:a16="http://schemas.microsoft.com/office/drawing/2014/main" id="{F10CA022-13C5-412F-A342-849549D57315}"/>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5" name="テキスト ボックス 724">
          <a:extLst>
            <a:ext uri="{FF2B5EF4-FFF2-40B4-BE49-F238E27FC236}">
              <a16:creationId xmlns:a16="http://schemas.microsoft.com/office/drawing/2014/main" id="{8886879F-8FC1-4D89-9707-A21C8BE507A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6" name="テキスト ボックス 725">
          <a:extLst>
            <a:ext uri="{FF2B5EF4-FFF2-40B4-BE49-F238E27FC236}">
              <a16:creationId xmlns:a16="http://schemas.microsoft.com/office/drawing/2014/main" id="{C5EA3E18-FB32-4C1A-9EA2-39C1C16B437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7F4701D8-48C7-4B5B-936C-DE0B229C590C}"/>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77083A6A-2B62-4F52-83A5-E3986DFDE10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166497</xdr:rowOff>
    </xdr:from>
    <xdr:to>
      <xdr:col>116</xdr:col>
      <xdr:colOff>114300</xdr:colOff>
      <xdr:row>108</xdr:row>
      <xdr:rowOff>96647</xdr:rowOff>
    </xdr:to>
    <xdr:sp macro="" textlink="">
      <xdr:nvSpPr>
        <xdr:cNvPr id="729" name="楕円 728">
          <a:extLst>
            <a:ext uri="{FF2B5EF4-FFF2-40B4-BE49-F238E27FC236}">
              <a16:creationId xmlns:a16="http://schemas.microsoft.com/office/drawing/2014/main" id="{6D74A248-2044-4A1B-880F-584CAD29F2AD}"/>
            </a:ext>
          </a:extLst>
        </xdr:cNvPr>
        <xdr:cNvSpPr/>
      </xdr:nvSpPr>
      <xdr:spPr>
        <a:xfrm>
          <a:off x="22110700" y="18511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102252</xdr:rowOff>
    </xdr:from>
    <xdr:ext cx="469744" cy="259045"/>
    <xdr:sp macro="" textlink="">
      <xdr:nvSpPr>
        <xdr:cNvPr id="730" name="【公民館】&#10;一人当たり面積該当値テキスト">
          <a:extLst>
            <a:ext uri="{FF2B5EF4-FFF2-40B4-BE49-F238E27FC236}">
              <a16:creationId xmlns:a16="http://schemas.microsoft.com/office/drawing/2014/main" id="{8369A578-2FF0-444E-9A9D-4B584AED21F2}"/>
            </a:ext>
          </a:extLst>
        </xdr:cNvPr>
        <xdr:cNvSpPr txBox="1"/>
      </xdr:nvSpPr>
      <xdr:spPr>
        <a:xfrm>
          <a:off x="22199600" y="18447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166624</xdr:rowOff>
    </xdr:from>
    <xdr:to>
      <xdr:col>112</xdr:col>
      <xdr:colOff>38100</xdr:colOff>
      <xdr:row>108</xdr:row>
      <xdr:rowOff>96774</xdr:rowOff>
    </xdr:to>
    <xdr:sp macro="" textlink="">
      <xdr:nvSpPr>
        <xdr:cNvPr id="731" name="楕円 730">
          <a:extLst>
            <a:ext uri="{FF2B5EF4-FFF2-40B4-BE49-F238E27FC236}">
              <a16:creationId xmlns:a16="http://schemas.microsoft.com/office/drawing/2014/main" id="{BEB58F80-A64C-4F3F-AE06-52B617C146E9}"/>
            </a:ext>
          </a:extLst>
        </xdr:cNvPr>
        <xdr:cNvSpPr/>
      </xdr:nvSpPr>
      <xdr:spPr>
        <a:xfrm>
          <a:off x="21272500" y="18511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45847</xdr:rowOff>
    </xdr:from>
    <xdr:to>
      <xdr:col>116</xdr:col>
      <xdr:colOff>63500</xdr:colOff>
      <xdr:row>108</xdr:row>
      <xdr:rowOff>45974</xdr:rowOff>
    </xdr:to>
    <xdr:cxnSp macro="">
      <xdr:nvCxnSpPr>
        <xdr:cNvPr id="732" name="直線コネクタ 731">
          <a:extLst>
            <a:ext uri="{FF2B5EF4-FFF2-40B4-BE49-F238E27FC236}">
              <a16:creationId xmlns:a16="http://schemas.microsoft.com/office/drawing/2014/main" id="{F0360EBA-ADDC-4424-8A64-BE682ED733DB}"/>
            </a:ext>
          </a:extLst>
        </xdr:cNvPr>
        <xdr:cNvCxnSpPr/>
      </xdr:nvCxnSpPr>
      <xdr:spPr>
        <a:xfrm flipV="1">
          <a:off x="21323300" y="18562447"/>
          <a:ext cx="8382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151512</xdr:rowOff>
    </xdr:from>
    <xdr:to>
      <xdr:col>107</xdr:col>
      <xdr:colOff>101600</xdr:colOff>
      <xdr:row>108</xdr:row>
      <xdr:rowOff>81662</xdr:rowOff>
    </xdr:to>
    <xdr:sp macro="" textlink="">
      <xdr:nvSpPr>
        <xdr:cNvPr id="733" name="楕円 732">
          <a:extLst>
            <a:ext uri="{FF2B5EF4-FFF2-40B4-BE49-F238E27FC236}">
              <a16:creationId xmlns:a16="http://schemas.microsoft.com/office/drawing/2014/main" id="{E6D1C8A8-984F-4F35-8B10-103CFF918906}"/>
            </a:ext>
          </a:extLst>
        </xdr:cNvPr>
        <xdr:cNvSpPr/>
      </xdr:nvSpPr>
      <xdr:spPr>
        <a:xfrm>
          <a:off x="20383500" y="18496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30862</xdr:rowOff>
    </xdr:from>
    <xdr:to>
      <xdr:col>111</xdr:col>
      <xdr:colOff>177800</xdr:colOff>
      <xdr:row>108</xdr:row>
      <xdr:rowOff>45974</xdr:rowOff>
    </xdr:to>
    <xdr:cxnSp macro="">
      <xdr:nvCxnSpPr>
        <xdr:cNvPr id="734" name="直線コネクタ 733">
          <a:extLst>
            <a:ext uri="{FF2B5EF4-FFF2-40B4-BE49-F238E27FC236}">
              <a16:creationId xmlns:a16="http://schemas.microsoft.com/office/drawing/2014/main" id="{4CF98157-EBE2-45F1-A839-F0FBF82A2D80}"/>
            </a:ext>
          </a:extLst>
        </xdr:cNvPr>
        <xdr:cNvCxnSpPr/>
      </xdr:nvCxnSpPr>
      <xdr:spPr>
        <a:xfrm>
          <a:off x="20434300" y="18547462"/>
          <a:ext cx="889000" cy="1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135255</xdr:rowOff>
    </xdr:from>
    <xdr:to>
      <xdr:col>102</xdr:col>
      <xdr:colOff>165100</xdr:colOff>
      <xdr:row>108</xdr:row>
      <xdr:rowOff>65405</xdr:rowOff>
    </xdr:to>
    <xdr:sp macro="" textlink="">
      <xdr:nvSpPr>
        <xdr:cNvPr id="735" name="楕円 734">
          <a:extLst>
            <a:ext uri="{FF2B5EF4-FFF2-40B4-BE49-F238E27FC236}">
              <a16:creationId xmlns:a16="http://schemas.microsoft.com/office/drawing/2014/main" id="{4E98D886-8955-4169-8983-B85EE1A258BC}"/>
            </a:ext>
          </a:extLst>
        </xdr:cNvPr>
        <xdr:cNvSpPr/>
      </xdr:nvSpPr>
      <xdr:spPr>
        <a:xfrm>
          <a:off x="19494500" y="18480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14605</xdr:rowOff>
    </xdr:from>
    <xdr:to>
      <xdr:col>107</xdr:col>
      <xdr:colOff>50800</xdr:colOff>
      <xdr:row>108</xdr:row>
      <xdr:rowOff>30862</xdr:rowOff>
    </xdr:to>
    <xdr:cxnSp macro="">
      <xdr:nvCxnSpPr>
        <xdr:cNvPr id="736" name="直線コネクタ 735">
          <a:extLst>
            <a:ext uri="{FF2B5EF4-FFF2-40B4-BE49-F238E27FC236}">
              <a16:creationId xmlns:a16="http://schemas.microsoft.com/office/drawing/2014/main" id="{921AB174-3D42-423B-92B0-C122674BAD94}"/>
            </a:ext>
          </a:extLst>
        </xdr:cNvPr>
        <xdr:cNvCxnSpPr/>
      </xdr:nvCxnSpPr>
      <xdr:spPr>
        <a:xfrm>
          <a:off x="19545300" y="18531205"/>
          <a:ext cx="889000" cy="16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144272</xdr:rowOff>
    </xdr:from>
    <xdr:to>
      <xdr:col>98</xdr:col>
      <xdr:colOff>38100</xdr:colOff>
      <xdr:row>108</xdr:row>
      <xdr:rowOff>74422</xdr:rowOff>
    </xdr:to>
    <xdr:sp macro="" textlink="">
      <xdr:nvSpPr>
        <xdr:cNvPr id="737" name="楕円 736">
          <a:extLst>
            <a:ext uri="{FF2B5EF4-FFF2-40B4-BE49-F238E27FC236}">
              <a16:creationId xmlns:a16="http://schemas.microsoft.com/office/drawing/2014/main" id="{12E2E7CB-8A11-4136-BF8B-945B202EF1E8}"/>
            </a:ext>
          </a:extLst>
        </xdr:cNvPr>
        <xdr:cNvSpPr/>
      </xdr:nvSpPr>
      <xdr:spPr>
        <a:xfrm>
          <a:off x="18605500" y="18489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14605</xdr:rowOff>
    </xdr:from>
    <xdr:to>
      <xdr:col>102</xdr:col>
      <xdr:colOff>114300</xdr:colOff>
      <xdr:row>108</xdr:row>
      <xdr:rowOff>23622</xdr:rowOff>
    </xdr:to>
    <xdr:cxnSp macro="">
      <xdr:nvCxnSpPr>
        <xdr:cNvPr id="738" name="直線コネクタ 737">
          <a:extLst>
            <a:ext uri="{FF2B5EF4-FFF2-40B4-BE49-F238E27FC236}">
              <a16:creationId xmlns:a16="http://schemas.microsoft.com/office/drawing/2014/main" id="{E32D99EB-849C-494D-8FF0-A63310D2B5E6}"/>
            </a:ext>
          </a:extLst>
        </xdr:cNvPr>
        <xdr:cNvCxnSpPr/>
      </xdr:nvCxnSpPr>
      <xdr:spPr>
        <a:xfrm flipV="1">
          <a:off x="18656300" y="18531205"/>
          <a:ext cx="889000" cy="9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69866</xdr:rowOff>
    </xdr:from>
    <xdr:ext cx="469744" cy="259045"/>
    <xdr:sp macro="" textlink="">
      <xdr:nvSpPr>
        <xdr:cNvPr id="739" name="n_1aveValue【公民館】&#10;一人当たり面積">
          <a:extLst>
            <a:ext uri="{FF2B5EF4-FFF2-40B4-BE49-F238E27FC236}">
              <a16:creationId xmlns:a16="http://schemas.microsoft.com/office/drawing/2014/main" id="{BE5C9871-97A1-4BBD-A535-1D1B31A37487}"/>
            </a:ext>
          </a:extLst>
        </xdr:cNvPr>
        <xdr:cNvSpPr txBox="1"/>
      </xdr:nvSpPr>
      <xdr:spPr>
        <a:xfrm>
          <a:off x="21075727" y="18243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85489</xdr:rowOff>
    </xdr:from>
    <xdr:ext cx="469744" cy="259045"/>
    <xdr:sp macro="" textlink="">
      <xdr:nvSpPr>
        <xdr:cNvPr id="740" name="n_2aveValue【公民館】&#10;一人当たり面積">
          <a:extLst>
            <a:ext uri="{FF2B5EF4-FFF2-40B4-BE49-F238E27FC236}">
              <a16:creationId xmlns:a16="http://schemas.microsoft.com/office/drawing/2014/main" id="{6A63F0F2-83D9-44A1-BDA2-E7EABF44620D}"/>
            </a:ext>
          </a:extLst>
        </xdr:cNvPr>
        <xdr:cNvSpPr txBox="1"/>
      </xdr:nvSpPr>
      <xdr:spPr>
        <a:xfrm>
          <a:off x="20199427" y="18602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89044</xdr:rowOff>
    </xdr:from>
    <xdr:ext cx="469744" cy="259045"/>
    <xdr:sp macro="" textlink="">
      <xdr:nvSpPr>
        <xdr:cNvPr id="741" name="n_3aveValue【公民館】&#10;一人当たり面積">
          <a:extLst>
            <a:ext uri="{FF2B5EF4-FFF2-40B4-BE49-F238E27FC236}">
              <a16:creationId xmlns:a16="http://schemas.microsoft.com/office/drawing/2014/main" id="{0F118032-F4EE-4BAB-BB5A-DE1AA82F0F9B}"/>
            </a:ext>
          </a:extLst>
        </xdr:cNvPr>
        <xdr:cNvSpPr txBox="1"/>
      </xdr:nvSpPr>
      <xdr:spPr>
        <a:xfrm>
          <a:off x="19310427" y="18605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87013</xdr:rowOff>
    </xdr:from>
    <xdr:ext cx="469744" cy="259045"/>
    <xdr:sp macro="" textlink="">
      <xdr:nvSpPr>
        <xdr:cNvPr id="742" name="n_4aveValue【公民館】&#10;一人当たり面積">
          <a:extLst>
            <a:ext uri="{FF2B5EF4-FFF2-40B4-BE49-F238E27FC236}">
              <a16:creationId xmlns:a16="http://schemas.microsoft.com/office/drawing/2014/main" id="{56438114-BA3C-4C29-A991-99A057BBE3C8}"/>
            </a:ext>
          </a:extLst>
        </xdr:cNvPr>
        <xdr:cNvSpPr txBox="1"/>
      </xdr:nvSpPr>
      <xdr:spPr>
        <a:xfrm>
          <a:off x="18421427" y="18603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87901</xdr:rowOff>
    </xdr:from>
    <xdr:ext cx="469744" cy="259045"/>
    <xdr:sp macro="" textlink="">
      <xdr:nvSpPr>
        <xdr:cNvPr id="743" name="n_1mainValue【公民館】&#10;一人当たり面積">
          <a:extLst>
            <a:ext uri="{FF2B5EF4-FFF2-40B4-BE49-F238E27FC236}">
              <a16:creationId xmlns:a16="http://schemas.microsoft.com/office/drawing/2014/main" id="{05C7B504-5D8A-470B-8AE2-3A8B89B201CA}"/>
            </a:ext>
          </a:extLst>
        </xdr:cNvPr>
        <xdr:cNvSpPr txBox="1"/>
      </xdr:nvSpPr>
      <xdr:spPr>
        <a:xfrm>
          <a:off x="21075727" y="18604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98189</xdr:rowOff>
    </xdr:from>
    <xdr:ext cx="469744" cy="259045"/>
    <xdr:sp macro="" textlink="">
      <xdr:nvSpPr>
        <xdr:cNvPr id="744" name="n_2mainValue【公民館】&#10;一人当たり面積">
          <a:extLst>
            <a:ext uri="{FF2B5EF4-FFF2-40B4-BE49-F238E27FC236}">
              <a16:creationId xmlns:a16="http://schemas.microsoft.com/office/drawing/2014/main" id="{A74B1966-5ADF-4E50-ABAB-0AE547245DE8}"/>
            </a:ext>
          </a:extLst>
        </xdr:cNvPr>
        <xdr:cNvSpPr txBox="1"/>
      </xdr:nvSpPr>
      <xdr:spPr>
        <a:xfrm>
          <a:off x="20199427" y="18271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81932</xdr:rowOff>
    </xdr:from>
    <xdr:ext cx="469744" cy="259045"/>
    <xdr:sp macro="" textlink="">
      <xdr:nvSpPr>
        <xdr:cNvPr id="745" name="n_3mainValue【公民館】&#10;一人当たり面積">
          <a:extLst>
            <a:ext uri="{FF2B5EF4-FFF2-40B4-BE49-F238E27FC236}">
              <a16:creationId xmlns:a16="http://schemas.microsoft.com/office/drawing/2014/main" id="{6DFCDEAF-B035-4EAE-A1BC-4B3FFAEDA718}"/>
            </a:ext>
          </a:extLst>
        </xdr:cNvPr>
        <xdr:cNvSpPr txBox="1"/>
      </xdr:nvSpPr>
      <xdr:spPr>
        <a:xfrm>
          <a:off x="19310427" y="18255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90949</xdr:rowOff>
    </xdr:from>
    <xdr:ext cx="469744" cy="259045"/>
    <xdr:sp macro="" textlink="">
      <xdr:nvSpPr>
        <xdr:cNvPr id="746" name="n_4mainValue【公民館】&#10;一人当たり面積">
          <a:extLst>
            <a:ext uri="{FF2B5EF4-FFF2-40B4-BE49-F238E27FC236}">
              <a16:creationId xmlns:a16="http://schemas.microsoft.com/office/drawing/2014/main" id="{6A851A0A-AED8-4B8E-95EE-C363F457DE1B}"/>
            </a:ext>
          </a:extLst>
        </xdr:cNvPr>
        <xdr:cNvSpPr txBox="1"/>
      </xdr:nvSpPr>
      <xdr:spPr>
        <a:xfrm>
          <a:off x="18421427" y="18264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7" name="正方形/長方形 746">
          <a:extLst>
            <a:ext uri="{FF2B5EF4-FFF2-40B4-BE49-F238E27FC236}">
              <a16:creationId xmlns:a16="http://schemas.microsoft.com/office/drawing/2014/main" id="{98C14AA3-A47C-4E1F-B0AD-13E9FC02EC01}"/>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8" name="正方形/長方形 747">
          <a:extLst>
            <a:ext uri="{FF2B5EF4-FFF2-40B4-BE49-F238E27FC236}">
              <a16:creationId xmlns:a16="http://schemas.microsoft.com/office/drawing/2014/main" id="{EC773F0E-3776-4299-A927-643C0DAE496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49" name="テキスト ボックス 748">
          <a:extLst>
            <a:ext uri="{FF2B5EF4-FFF2-40B4-BE49-F238E27FC236}">
              <a16:creationId xmlns:a16="http://schemas.microsoft.com/office/drawing/2014/main" id="{645143E8-1A84-48E1-A903-577A343B54AF}"/>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学校施設については、一部校舎の建替えや耐震補強工事を実施しているが、類似団体内平均値を上回っており、早急な対応が必要です。</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公営住宅については、施設改修に伴い、有形固定資産減価償却率は減少しましたが、その他施設に関しては減価償却率は上昇傾向にあり、</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各施設分類も徐々に老朽化が進んでいますので、公共施設等総合管理計画</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に基づいて</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、施設の老朽化対策及び適正な維持管理に取り組んでいきます。</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AF0CF82-99C2-47FF-BB27-6FA479815DC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4012F5-4B49-4C50-83F8-2566F6DCC0B7}"/>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8BBDE66-9F50-496D-8D28-165C55ACC11C}"/>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F75BD35-7279-4E7B-A93E-B95E2BDF007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北海道占冠村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A7EF255-AE7F-4998-AAA2-31ECD1AB1DD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B0B6996-2EF3-4C06-9F85-46C8755AF22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DBE361C-FF57-42DC-837B-54A711122CD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6A83C86-EA5F-4D6D-9BBD-EA4B97047AF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2E8A218-8842-4F8E-950F-62FF0E1A8D82}"/>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C73EDC6-8B6E-4A57-949B-EB6FDC4AFE7F}"/>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1,590
1,008
571.41
2,961,494
2,905,800
55,667
1,861,220
2,546,176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1DED1EC-DE47-43F7-938F-7B1027D98CF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95F0EB1-177C-4192-AFDD-FB31B86B431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203B700-7E5E-4AB1-B6A9-FD97EC53BDC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38.3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B7AD001-3875-43A6-8EB3-8D9FC1CB5317}"/>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C937DFD-BD4B-4499-BC85-73C0C1D8E8C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824CEEE0-71DC-4389-A2AC-BECC944A754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3D45550-3413-4169-B6A0-A9062367643A}"/>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0EE5DEE-032B-4B42-B84B-63FF0768DA0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109ECE0-DF9A-429C-948B-9518CA0E9F3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FD278D3-29F1-42DF-AE15-01EFEFB5076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5AC4D2A-0572-464F-B255-06329101244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4D1090F-3753-4CC4-85F5-91BD85245EE2}"/>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A717A4C-D2B9-4176-ACF7-44C025DB931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D80CE80-785B-4175-BB41-2B5DA57FC35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CFB2D50-F673-4402-A1C2-0139FC1DF5D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0C7A531-FA11-4D3F-8E4F-663A02ECA23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87FEA50-E660-46D5-B0D8-8FD916A9A70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2BB9F5C-7D55-437B-A725-CAAC13F130F4}"/>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369AD4C-B3BD-4606-B9B5-2135B3EA8BE8}"/>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5C2A003-24CB-4D69-9F13-3C21AA647BDA}"/>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18634F9-13AD-4BF0-8C73-9F7BB5478996}"/>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B27D0D6-97C2-440C-9E14-FFE2D081A253}"/>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19E9E16-2BC5-46AD-8F08-0903DF947F5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BE9A864-FEA9-420A-836E-C2BE593FBAA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87C03BA-F57B-47F1-9546-14A78FF2AFAC}"/>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E7DC76C-9C99-4BA6-951A-D07AF8A84663}"/>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64A1BE0-F97F-42E9-8C78-C0FD3D4DFB9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81626D6-E46F-4398-9108-7150F6E473AC}"/>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56403A8-DF89-44B9-8583-665CE719EA30}"/>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0EE4B2C5-CAD7-46D9-AA42-51E4410A6A9E}"/>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0758CDA0-C72F-4968-A2C4-5DF7DA1668B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3B491BA8-61B5-4959-A27E-F1CA2ED0890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E7783C4E-6223-49FD-89C2-E28591D3812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7BF4368F-467D-4823-9D85-AB946CD44E22}"/>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C92ABCF5-6E76-4E7F-9316-4CF6CF9822A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056A5CDB-C096-4A7F-A57D-06899A06B286}"/>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2B80295F-A5D0-41BD-884C-CB6FB9DD3D59}"/>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327FD8DD-CDD6-477C-BFA9-14056D9E4D1D}"/>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66977122-247F-41FC-92B7-EF65AFF90844}"/>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5D252EF5-72CB-471F-B4B0-C6CF870983F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3AECCAC7-D87E-4CFA-87BB-AFDF3AF21A72}"/>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25888F28-042A-4AEE-A901-C834D94FB41B}"/>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F9F98FDB-3319-4652-9A17-F720DF42316B}"/>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EC2E4332-40C2-4362-A82D-200E85DA30E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A000B431-478B-4CBF-9DBF-428D1CAB36BE}"/>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3C730ED4-DC3E-4716-A44C-CF098EB41765}"/>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FEFB9A84-A40B-419B-9F4E-39642711B33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0B4096D5-6334-406D-A772-5413489D0EBD}"/>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E5E31B58-137A-4B8C-BB93-EF38781B4488}"/>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8B562CFF-530E-4618-AFB8-4247ECDDDDC8}"/>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70C8C422-0E24-40AF-BAF9-E9DBB3186ED2}"/>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A68B27FD-3C30-48A1-AF2F-D225ED975BC4}"/>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4A493DB3-A8E2-4E4E-9DA8-35F660610064}"/>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CADEE967-B14F-45E8-BDA9-30D29FCB0A35}"/>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AD2A58EB-904A-461F-8EFC-C14481C32604}"/>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938D3C13-52C6-4798-8892-7C2AA4B848D9}"/>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ADF26CA4-FBDA-4EA2-A09D-2FA8A60274CF}"/>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B7B235EB-217F-4727-8B47-410D8E16A173}"/>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898DF1FE-C830-4756-A084-15B90151EEA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0E7C604D-0B2F-48DA-A704-D6EDF2CAA6D2}"/>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10019C99-F562-46E0-94AD-23591AA7D265}"/>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603BF7B7-955D-42B6-B211-491F60F14C7F}"/>
            </a:ext>
          </a:extLst>
        </xdr:cNvPr>
        <xdr:cNvCxnSpPr/>
      </xdr:nvCxnSpPr>
      <xdr:spPr>
        <a:xfrm flipV="1">
          <a:off x="4634865" y="9439275"/>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07BBF6F4-BC96-4161-86D8-F10660B35253}"/>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D595A633-5581-4A7E-B741-DAE6D8C43C43}"/>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127652</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BD9CE55D-4621-4F37-B789-A919263B3DBA}"/>
            </a:ext>
          </a:extLst>
        </xdr:cNvPr>
        <xdr:cNvSpPr txBox="1"/>
      </xdr:nvSpPr>
      <xdr:spPr>
        <a:xfrm>
          <a:off x="4673600" y="921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xdr:rowOff>
    </xdr:from>
    <xdr:to>
      <xdr:col>24</xdr:col>
      <xdr:colOff>152400</xdr:colOff>
      <xdr:row>55</xdr:row>
      <xdr:rowOff>9525</xdr:rowOff>
    </xdr:to>
    <xdr:cxnSp macro="">
      <xdr:nvCxnSpPr>
        <xdr:cNvPr id="77" name="直線コネクタ 76">
          <a:extLst>
            <a:ext uri="{FF2B5EF4-FFF2-40B4-BE49-F238E27FC236}">
              <a16:creationId xmlns:a16="http://schemas.microsoft.com/office/drawing/2014/main" id="{304DECFE-DC3C-494E-BE41-2ABBAEEB8D2E}"/>
            </a:ext>
          </a:extLst>
        </xdr:cNvPr>
        <xdr:cNvCxnSpPr/>
      </xdr:nvCxnSpPr>
      <xdr:spPr>
        <a:xfrm>
          <a:off x="4546600" y="943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109237</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DB717A10-E6C0-4B64-A05E-D69E87AB4021}"/>
            </a:ext>
          </a:extLst>
        </xdr:cNvPr>
        <xdr:cNvSpPr txBox="1"/>
      </xdr:nvSpPr>
      <xdr:spPr>
        <a:xfrm>
          <a:off x="4673600" y="102247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86360</xdr:rowOff>
    </xdr:from>
    <xdr:to>
      <xdr:col>24</xdr:col>
      <xdr:colOff>114300</xdr:colOff>
      <xdr:row>61</xdr:row>
      <xdr:rowOff>16510</xdr:rowOff>
    </xdr:to>
    <xdr:sp macro="" textlink="">
      <xdr:nvSpPr>
        <xdr:cNvPr id="79" name="フローチャート: 判断 78">
          <a:extLst>
            <a:ext uri="{FF2B5EF4-FFF2-40B4-BE49-F238E27FC236}">
              <a16:creationId xmlns:a16="http://schemas.microsoft.com/office/drawing/2014/main" id="{BB49AF0F-0AA2-40DE-AA87-74BADFAAB4E4}"/>
            </a:ext>
          </a:extLst>
        </xdr:cNvPr>
        <xdr:cNvSpPr/>
      </xdr:nvSpPr>
      <xdr:spPr>
        <a:xfrm>
          <a:off x="45847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27305</xdr:rowOff>
    </xdr:from>
    <xdr:to>
      <xdr:col>20</xdr:col>
      <xdr:colOff>38100</xdr:colOff>
      <xdr:row>61</xdr:row>
      <xdr:rowOff>128905</xdr:rowOff>
    </xdr:to>
    <xdr:sp macro="" textlink="">
      <xdr:nvSpPr>
        <xdr:cNvPr id="80" name="フローチャート: 判断 79">
          <a:extLst>
            <a:ext uri="{FF2B5EF4-FFF2-40B4-BE49-F238E27FC236}">
              <a16:creationId xmlns:a16="http://schemas.microsoft.com/office/drawing/2014/main" id="{4F7591D0-22BB-403D-8B47-1DA8E0546A8F}"/>
            </a:ext>
          </a:extLst>
        </xdr:cNvPr>
        <xdr:cNvSpPr/>
      </xdr:nvSpPr>
      <xdr:spPr>
        <a:xfrm>
          <a:off x="3746500" y="1048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116840</xdr:rowOff>
    </xdr:from>
    <xdr:to>
      <xdr:col>15</xdr:col>
      <xdr:colOff>101600</xdr:colOff>
      <xdr:row>61</xdr:row>
      <xdr:rowOff>46990</xdr:rowOff>
    </xdr:to>
    <xdr:sp macro="" textlink="">
      <xdr:nvSpPr>
        <xdr:cNvPr id="81" name="フローチャート: 判断 80">
          <a:extLst>
            <a:ext uri="{FF2B5EF4-FFF2-40B4-BE49-F238E27FC236}">
              <a16:creationId xmlns:a16="http://schemas.microsoft.com/office/drawing/2014/main" id="{5D026947-9B1B-47FA-8F3C-BC5F3AEC63AC}"/>
            </a:ext>
          </a:extLst>
        </xdr:cNvPr>
        <xdr:cNvSpPr/>
      </xdr:nvSpPr>
      <xdr:spPr>
        <a:xfrm>
          <a:off x="2857500" y="1040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141605</xdr:rowOff>
    </xdr:from>
    <xdr:to>
      <xdr:col>10</xdr:col>
      <xdr:colOff>165100</xdr:colOff>
      <xdr:row>60</xdr:row>
      <xdr:rowOff>71755</xdr:rowOff>
    </xdr:to>
    <xdr:sp macro="" textlink="">
      <xdr:nvSpPr>
        <xdr:cNvPr id="82" name="フローチャート: 判断 81">
          <a:extLst>
            <a:ext uri="{FF2B5EF4-FFF2-40B4-BE49-F238E27FC236}">
              <a16:creationId xmlns:a16="http://schemas.microsoft.com/office/drawing/2014/main" id="{A71C793A-3225-4942-BD5E-D90D2D92C1B1}"/>
            </a:ext>
          </a:extLst>
        </xdr:cNvPr>
        <xdr:cNvSpPr/>
      </xdr:nvSpPr>
      <xdr:spPr>
        <a:xfrm>
          <a:off x="1968500" y="1025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168275</xdr:rowOff>
    </xdr:from>
    <xdr:to>
      <xdr:col>6</xdr:col>
      <xdr:colOff>38100</xdr:colOff>
      <xdr:row>60</xdr:row>
      <xdr:rowOff>98425</xdr:rowOff>
    </xdr:to>
    <xdr:sp macro="" textlink="">
      <xdr:nvSpPr>
        <xdr:cNvPr id="83" name="フローチャート: 判断 82">
          <a:extLst>
            <a:ext uri="{FF2B5EF4-FFF2-40B4-BE49-F238E27FC236}">
              <a16:creationId xmlns:a16="http://schemas.microsoft.com/office/drawing/2014/main" id="{6A430F05-9B05-4898-8AE6-4D7312FE9AF6}"/>
            </a:ext>
          </a:extLst>
        </xdr:cNvPr>
        <xdr:cNvSpPr/>
      </xdr:nvSpPr>
      <xdr:spPr>
        <a:xfrm>
          <a:off x="1079500" y="1028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949C5F80-6C27-44E6-8D93-7897CED80899}"/>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A1365385-5716-4AA4-B896-67F2075C1F52}"/>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E778C0D8-34F9-4DC3-BD4A-216515BD2BA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5DDEEB6E-28AB-46D5-8872-B142A50836A5}"/>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AB782551-D3F8-444E-ADE6-2719B97D1ED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64</xdr:row>
      <xdr:rowOff>25400</xdr:rowOff>
    </xdr:from>
    <xdr:to>
      <xdr:col>24</xdr:col>
      <xdr:colOff>114300</xdr:colOff>
      <xdr:row>64</xdr:row>
      <xdr:rowOff>127000</xdr:rowOff>
    </xdr:to>
    <xdr:sp macro="" textlink="">
      <xdr:nvSpPr>
        <xdr:cNvPr id="89" name="楕円 88">
          <a:extLst>
            <a:ext uri="{FF2B5EF4-FFF2-40B4-BE49-F238E27FC236}">
              <a16:creationId xmlns:a16="http://schemas.microsoft.com/office/drawing/2014/main" id="{773ED862-0A4F-4419-9F6E-D7E3F5488274}"/>
            </a:ext>
          </a:extLst>
        </xdr:cNvPr>
        <xdr:cNvSpPr/>
      </xdr:nvSpPr>
      <xdr:spPr>
        <a:xfrm>
          <a:off x="45847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111777</xdr:rowOff>
    </xdr:from>
    <xdr:ext cx="469744" cy="259045"/>
    <xdr:sp macro="" textlink="">
      <xdr:nvSpPr>
        <xdr:cNvPr id="90" name="【体育館・プール】&#10;有形固定資産減価償却率該当値テキスト">
          <a:extLst>
            <a:ext uri="{FF2B5EF4-FFF2-40B4-BE49-F238E27FC236}">
              <a16:creationId xmlns:a16="http://schemas.microsoft.com/office/drawing/2014/main" id="{2963F0CE-0755-4C4B-9A8C-4ECCE88C34E9}"/>
            </a:ext>
          </a:extLst>
        </xdr:cNvPr>
        <xdr:cNvSpPr txBox="1"/>
      </xdr:nvSpPr>
      <xdr:spPr>
        <a:xfrm>
          <a:off x="4673600" y="1091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64</xdr:row>
      <xdr:rowOff>25400</xdr:rowOff>
    </xdr:from>
    <xdr:to>
      <xdr:col>20</xdr:col>
      <xdr:colOff>38100</xdr:colOff>
      <xdr:row>64</xdr:row>
      <xdr:rowOff>127000</xdr:rowOff>
    </xdr:to>
    <xdr:sp macro="" textlink="">
      <xdr:nvSpPr>
        <xdr:cNvPr id="91" name="楕円 90">
          <a:extLst>
            <a:ext uri="{FF2B5EF4-FFF2-40B4-BE49-F238E27FC236}">
              <a16:creationId xmlns:a16="http://schemas.microsoft.com/office/drawing/2014/main" id="{25119DFF-B0D1-4899-BE4A-63E3F6B20274}"/>
            </a:ext>
          </a:extLst>
        </xdr:cNvPr>
        <xdr:cNvSpPr/>
      </xdr:nvSpPr>
      <xdr:spPr>
        <a:xfrm>
          <a:off x="37465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76200</xdr:rowOff>
    </xdr:from>
    <xdr:to>
      <xdr:col>24</xdr:col>
      <xdr:colOff>63500</xdr:colOff>
      <xdr:row>64</xdr:row>
      <xdr:rowOff>76200</xdr:rowOff>
    </xdr:to>
    <xdr:cxnSp macro="">
      <xdr:nvCxnSpPr>
        <xdr:cNvPr id="92" name="直線コネクタ 91">
          <a:extLst>
            <a:ext uri="{FF2B5EF4-FFF2-40B4-BE49-F238E27FC236}">
              <a16:creationId xmlns:a16="http://schemas.microsoft.com/office/drawing/2014/main" id="{398DC939-8123-4FE2-9A18-270A6E55A3E6}"/>
            </a:ext>
          </a:extLst>
        </xdr:cNvPr>
        <xdr:cNvCxnSpPr/>
      </xdr:nvCxnSpPr>
      <xdr:spPr>
        <a:xfrm>
          <a:off x="3797300" y="1104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64</xdr:row>
      <xdr:rowOff>25400</xdr:rowOff>
    </xdr:from>
    <xdr:to>
      <xdr:col>15</xdr:col>
      <xdr:colOff>101600</xdr:colOff>
      <xdr:row>64</xdr:row>
      <xdr:rowOff>127000</xdr:rowOff>
    </xdr:to>
    <xdr:sp macro="" textlink="">
      <xdr:nvSpPr>
        <xdr:cNvPr id="93" name="楕円 92">
          <a:extLst>
            <a:ext uri="{FF2B5EF4-FFF2-40B4-BE49-F238E27FC236}">
              <a16:creationId xmlns:a16="http://schemas.microsoft.com/office/drawing/2014/main" id="{578D6D70-7847-4F27-A535-CA9454427E08}"/>
            </a:ext>
          </a:extLst>
        </xdr:cNvPr>
        <xdr:cNvSpPr/>
      </xdr:nvSpPr>
      <xdr:spPr>
        <a:xfrm>
          <a:off x="28575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76200</xdr:rowOff>
    </xdr:from>
    <xdr:to>
      <xdr:col>19</xdr:col>
      <xdr:colOff>177800</xdr:colOff>
      <xdr:row>64</xdr:row>
      <xdr:rowOff>76200</xdr:rowOff>
    </xdr:to>
    <xdr:cxnSp macro="">
      <xdr:nvCxnSpPr>
        <xdr:cNvPr id="94" name="直線コネクタ 93">
          <a:extLst>
            <a:ext uri="{FF2B5EF4-FFF2-40B4-BE49-F238E27FC236}">
              <a16:creationId xmlns:a16="http://schemas.microsoft.com/office/drawing/2014/main" id="{EB718C0A-58C3-476C-90A5-887AE7EA06F5}"/>
            </a:ext>
          </a:extLst>
        </xdr:cNvPr>
        <xdr:cNvCxnSpPr/>
      </xdr:nvCxnSpPr>
      <xdr:spPr>
        <a:xfrm>
          <a:off x="2908300" y="1104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64</xdr:row>
      <xdr:rowOff>25400</xdr:rowOff>
    </xdr:from>
    <xdr:to>
      <xdr:col>10</xdr:col>
      <xdr:colOff>165100</xdr:colOff>
      <xdr:row>64</xdr:row>
      <xdr:rowOff>127000</xdr:rowOff>
    </xdr:to>
    <xdr:sp macro="" textlink="">
      <xdr:nvSpPr>
        <xdr:cNvPr id="95" name="楕円 94">
          <a:extLst>
            <a:ext uri="{FF2B5EF4-FFF2-40B4-BE49-F238E27FC236}">
              <a16:creationId xmlns:a16="http://schemas.microsoft.com/office/drawing/2014/main" id="{61E4DF12-033C-48F9-8BCB-7FB3BE7A8CDB}"/>
            </a:ext>
          </a:extLst>
        </xdr:cNvPr>
        <xdr:cNvSpPr/>
      </xdr:nvSpPr>
      <xdr:spPr>
        <a:xfrm>
          <a:off x="19685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76200</xdr:rowOff>
    </xdr:from>
    <xdr:to>
      <xdr:col>15</xdr:col>
      <xdr:colOff>50800</xdr:colOff>
      <xdr:row>64</xdr:row>
      <xdr:rowOff>76200</xdr:rowOff>
    </xdr:to>
    <xdr:cxnSp macro="">
      <xdr:nvCxnSpPr>
        <xdr:cNvPr id="96" name="直線コネクタ 95">
          <a:extLst>
            <a:ext uri="{FF2B5EF4-FFF2-40B4-BE49-F238E27FC236}">
              <a16:creationId xmlns:a16="http://schemas.microsoft.com/office/drawing/2014/main" id="{843AEC8B-A8E6-4781-8457-F2A0BA692057}"/>
            </a:ext>
          </a:extLst>
        </xdr:cNvPr>
        <xdr:cNvCxnSpPr/>
      </xdr:nvCxnSpPr>
      <xdr:spPr>
        <a:xfrm>
          <a:off x="2019300" y="1104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64</xdr:row>
      <xdr:rowOff>25400</xdr:rowOff>
    </xdr:from>
    <xdr:to>
      <xdr:col>6</xdr:col>
      <xdr:colOff>38100</xdr:colOff>
      <xdr:row>64</xdr:row>
      <xdr:rowOff>127000</xdr:rowOff>
    </xdr:to>
    <xdr:sp macro="" textlink="">
      <xdr:nvSpPr>
        <xdr:cNvPr id="97" name="楕円 96">
          <a:extLst>
            <a:ext uri="{FF2B5EF4-FFF2-40B4-BE49-F238E27FC236}">
              <a16:creationId xmlns:a16="http://schemas.microsoft.com/office/drawing/2014/main" id="{29403614-A779-4F22-972C-CC78510364DF}"/>
            </a:ext>
          </a:extLst>
        </xdr:cNvPr>
        <xdr:cNvSpPr/>
      </xdr:nvSpPr>
      <xdr:spPr>
        <a:xfrm>
          <a:off x="10795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64</xdr:row>
      <xdr:rowOff>76200</xdr:rowOff>
    </xdr:from>
    <xdr:to>
      <xdr:col>10</xdr:col>
      <xdr:colOff>114300</xdr:colOff>
      <xdr:row>64</xdr:row>
      <xdr:rowOff>76200</xdr:rowOff>
    </xdr:to>
    <xdr:cxnSp macro="">
      <xdr:nvCxnSpPr>
        <xdr:cNvPr id="98" name="直線コネクタ 97">
          <a:extLst>
            <a:ext uri="{FF2B5EF4-FFF2-40B4-BE49-F238E27FC236}">
              <a16:creationId xmlns:a16="http://schemas.microsoft.com/office/drawing/2014/main" id="{812346A3-9FF1-452B-B3B4-B8370167D751}"/>
            </a:ext>
          </a:extLst>
        </xdr:cNvPr>
        <xdr:cNvCxnSpPr/>
      </xdr:nvCxnSpPr>
      <xdr:spPr>
        <a:xfrm>
          <a:off x="1130300" y="1104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145432</xdr:rowOff>
    </xdr:from>
    <xdr:ext cx="405111" cy="259045"/>
    <xdr:sp macro="" textlink="">
      <xdr:nvSpPr>
        <xdr:cNvPr id="99" name="n_1aveValue【体育館・プール】&#10;有形固定資産減価償却率">
          <a:extLst>
            <a:ext uri="{FF2B5EF4-FFF2-40B4-BE49-F238E27FC236}">
              <a16:creationId xmlns:a16="http://schemas.microsoft.com/office/drawing/2014/main" id="{035EAC89-9AE4-472F-A7D8-3DA73C4D0E11}"/>
            </a:ext>
          </a:extLst>
        </xdr:cNvPr>
        <xdr:cNvSpPr txBox="1"/>
      </xdr:nvSpPr>
      <xdr:spPr>
        <a:xfrm>
          <a:off x="3582044" y="10260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63517</xdr:rowOff>
    </xdr:from>
    <xdr:ext cx="405111" cy="259045"/>
    <xdr:sp macro="" textlink="">
      <xdr:nvSpPr>
        <xdr:cNvPr id="100" name="n_2aveValue【体育館・プール】&#10;有形固定資産減価償却率">
          <a:extLst>
            <a:ext uri="{FF2B5EF4-FFF2-40B4-BE49-F238E27FC236}">
              <a16:creationId xmlns:a16="http://schemas.microsoft.com/office/drawing/2014/main" id="{8D214034-6CAB-4138-9C15-894313AC6551}"/>
            </a:ext>
          </a:extLst>
        </xdr:cNvPr>
        <xdr:cNvSpPr txBox="1"/>
      </xdr:nvSpPr>
      <xdr:spPr>
        <a:xfrm>
          <a:off x="2705744" y="10179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88282</xdr:rowOff>
    </xdr:from>
    <xdr:ext cx="405111" cy="259045"/>
    <xdr:sp macro="" textlink="">
      <xdr:nvSpPr>
        <xdr:cNvPr id="101" name="n_3aveValue【体育館・プール】&#10;有形固定資産減価償却率">
          <a:extLst>
            <a:ext uri="{FF2B5EF4-FFF2-40B4-BE49-F238E27FC236}">
              <a16:creationId xmlns:a16="http://schemas.microsoft.com/office/drawing/2014/main" id="{2D39EE6A-126C-4C8C-A9F0-7506FC4F2166}"/>
            </a:ext>
          </a:extLst>
        </xdr:cNvPr>
        <xdr:cNvSpPr txBox="1"/>
      </xdr:nvSpPr>
      <xdr:spPr>
        <a:xfrm>
          <a:off x="1816744" y="1003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114952</xdr:rowOff>
    </xdr:from>
    <xdr:ext cx="405111" cy="259045"/>
    <xdr:sp macro="" textlink="">
      <xdr:nvSpPr>
        <xdr:cNvPr id="102" name="n_4aveValue【体育館・プール】&#10;有形固定資産減価償却率">
          <a:extLst>
            <a:ext uri="{FF2B5EF4-FFF2-40B4-BE49-F238E27FC236}">
              <a16:creationId xmlns:a16="http://schemas.microsoft.com/office/drawing/2014/main" id="{655E304D-6EC5-4DB3-B482-B07D6B9FF1A1}"/>
            </a:ext>
          </a:extLst>
        </xdr:cNvPr>
        <xdr:cNvSpPr txBox="1"/>
      </xdr:nvSpPr>
      <xdr:spPr>
        <a:xfrm>
          <a:off x="927744" y="1005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64</xdr:row>
      <xdr:rowOff>118127</xdr:rowOff>
    </xdr:from>
    <xdr:ext cx="469744" cy="259045"/>
    <xdr:sp macro="" textlink="">
      <xdr:nvSpPr>
        <xdr:cNvPr id="103" name="n_1mainValue【体育館・プール】&#10;有形固定資産減価償却率">
          <a:extLst>
            <a:ext uri="{FF2B5EF4-FFF2-40B4-BE49-F238E27FC236}">
              <a16:creationId xmlns:a16="http://schemas.microsoft.com/office/drawing/2014/main" id="{6A33450C-A6BA-4675-91E1-E3230CC3DDF9}"/>
            </a:ext>
          </a:extLst>
        </xdr:cNvPr>
        <xdr:cNvSpPr txBox="1"/>
      </xdr:nvSpPr>
      <xdr:spPr>
        <a:xfrm>
          <a:off x="3549727" y="1109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64</xdr:row>
      <xdr:rowOff>118127</xdr:rowOff>
    </xdr:from>
    <xdr:ext cx="469744" cy="259045"/>
    <xdr:sp macro="" textlink="">
      <xdr:nvSpPr>
        <xdr:cNvPr id="104" name="n_2mainValue【体育館・プール】&#10;有形固定資産減価償却率">
          <a:extLst>
            <a:ext uri="{FF2B5EF4-FFF2-40B4-BE49-F238E27FC236}">
              <a16:creationId xmlns:a16="http://schemas.microsoft.com/office/drawing/2014/main" id="{30E4656E-DABE-4419-9541-90ED4B4B7712}"/>
            </a:ext>
          </a:extLst>
        </xdr:cNvPr>
        <xdr:cNvSpPr txBox="1"/>
      </xdr:nvSpPr>
      <xdr:spPr>
        <a:xfrm>
          <a:off x="2673427" y="1109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64</xdr:row>
      <xdr:rowOff>118127</xdr:rowOff>
    </xdr:from>
    <xdr:ext cx="469744" cy="259045"/>
    <xdr:sp macro="" textlink="">
      <xdr:nvSpPr>
        <xdr:cNvPr id="105" name="n_3mainValue【体育館・プール】&#10;有形固定資産減価償却率">
          <a:extLst>
            <a:ext uri="{FF2B5EF4-FFF2-40B4-BE49-F238E27FC236}">
              <a16:creationId xmlns:a16="http://schemas.microsoft.com/office/drawing/2014/main" id="{B1164DA3-C660-45BE-B62C-961AA7C89EB9}"/>
            </a:ext>
          </a:extLst>
        </xdr:cNvPr>
        <xdr:cNvSpPr txBox="1"/>
      </xdr:nvSpPr>
      <xdr:spPr>
        <a:xfrm>
          <a:off x="1784427" y="1109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64</xdr:row>
      <xdr:rowOff>118127</xdr:rowOff>
    </xdr:from>
    <xdr:ext cx="469744" cy="259045"/>
    <xdr:sp macro="" textlink="">
      <xdr:nvSpPr>
        <xdr:cNvPr id="106" name="n_4mainValue【体育館・プール】&#10;有形固定資産減価償却率">
          <a:extLst>
            <a:ext uri="{FF2B5EF4-FFF2-40B4-BE49-F238E27FC236}">
              <a16:creationId xmlns:a16="http://schemas.microsoft.com/office/drawing/2014/main" id="{A6E785B9-457D-466E-91DB-244EE1CC6200}"/>
            </a:ext>
          </a:extLst>
        </xdr:cNvPr>
        <xdr:cNvSpPr txBox="1"/>
      </xdr:nvSpPr>
      <xdr:spPr>
        <a:xfrm>
          <a:off x="895427" y="1109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C4D2E3B5-4580-4516-AE07-47020CF4DF0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98C6D155-5284-44EB-B67C-FBE1474D565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78A715A0-C095-41FC-B2F9-64FCAF447E98}"/>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FA5CEDE3-C3C4-461C-8216-EAB49A2F243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AE92AEE3-1BA1-428D-8E18-3F2EE7F55DBA}"/>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45AC3040-3250-4270-B0A4-9181A2D1E5C7}"/>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8EB111C8-1226-4450-9153-C1CE75B2438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07774CE3-1B07-45EC-A278-FF093EBDB188}"/>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AFFB5279-375B-4159-A344-54A1DD81022D}"/>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DD80AFE2-4C15-4FD6-AC48-6C04C0E967C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17" name="直線コネクタ 116">
          <a:extLst>
            <a:ext uri="{FF2B5EF4-FFF2-40B4-BE49-F238E27FC236}">
              <a16:creationId xmlns:a16="http://schemas.microsoft.com/office/drawing/2014/main" id="{107BE9C6-BA4D-4AF0-AD59-F49994E3C79D}"/>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118" name="テキスト ボックス 117">
          <a:extLst>
            <a:ext uri="{FF2B5EF4-FFF2-40B4-BE49-F238E27FC236}">
              <a16:creationId xmlns:a16="http://schemas.microsoft.com/office/drawing/2014/main" id="{84F86210-C810-4B67-B83D-4E54D01EB797}"/>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119" name="直線コネクタ 118">
          <a:extLst>
            <a:ext uri="{FF2B5EF4-FFF2-40B4-BE49-F238E27FC236}">
              <a16:creationId xmlns:a16="http://schemas.microsoft.com/office/drawing/2014/main" id="{26C42299-2A5F-4093-BA52-389199480240}"/>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120" name="テキスト ボックス 119">
          <a:extLst>
            <a:ext uri="{FF2B5EF4-FFF2-40B4-BE49-F238E27FC236}">
              <a16:creationId xmlns:a16="http://schemas.microsoft.com/office/drawing/2014/main" id="{8C956D67-87B9-416D-8EB7-02A893A3DFD5}"/>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121" name="直線コネクタ 120">
          <a:extLst>
            <a:ext uri="{FF2B5EF4-FFF2-40B4-BE49-F238E27FC236}">
              <a16:creationId xmlns:a16="http://schemas.microsoft.com/office/drawing/2014/main" id="{910E1787-AF85-4127-AE41-E452110E33FE}"/>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122" name="テキスト ボックス 121">
          <a:extLst>
            <a:ext uri="{FF2B5EF4-FFF2-40B4-BE49-F238E27FC236}">
              <a16:creationId xmlns:a16="http://schemas.microsoft.com/office/drawing/2014/main" id="{8716601A-829F-4B15-B198-74432F05FF1C}"/>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123" name="直線コネクタ 122">
          <a:extLst>
            <a:ext uri="{FF2B5EF4-FFF2-40B4-BE49-F238E27FC236}">
              <a16:creationId xmlns:a16="http://schemas.microsoft.com/office/drawing/2014/main" id="{95EBE395-9C3B-4EFA-B4A6-FFAEC60C2553}"/>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124" name="テキスト ボックス 123">
          <a:extLst>
            <a:ext uri="{FF2B5EF4-FFF2-40B4-BE49-F238E27FC236}">
              <a16:creationId xmlns:a16="http://schemas.microsoft.com/office/drawing/2014/main" id="{54D705BA-06AC-4BCE-B932-E54B0CAB68F0}"/>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125" name="直線コネクタ 124">
          <a:extLst>
            <a:ext uri="{FF2B5EF4-FFF2-40B4-BE49-F238E27FC236}">
              <a16:creationId xmlns:a16="http://schemas.microsoft.com/office/drawing/2014/main" id="{3FA8EB47-6B46-4A38-A31B-E0D19F02B554}"/>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126" name="テキスト ボックス 125">
          <a:extLst>
            <a:ext uri="{FF2B5EF4-FFF2-40B4-BE49-F238E27FC236}">
              <a16:creationId xmlns:a16="http://schemas.microsoft.com/office/drawing/2014/main" id="{5F9DEC98-DB0D-41AB-8C90-BC28534637F9}"/>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127" name="直線コネクタ 126">
          <a:extLst>
            <a:ext uri="{FF2B5EF4-FFF2-40B4-BE49-F238E27FC236}">
              <a16:creationId xmlns:a16="http://schemas.microsoft.com/office/drawing/2014/main" id="{D5EC5BFA-F792-4EDC-8C77-0B2336204890}"/>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70049</xdr:rowOff>
    </xdr:from>
    <xdr:ext cx="531299" cy="259045"/>
    <xdr:sp macro="" textlink="">
      <xdr:nvSpPr>
        <xdr:cNvPr id="128" name="テキスト ボックス 127">
          <a:extLst>
            <a:ext uri="{FF2B5EF4-FFF2-40B4-BE49-F238E27FC236}">
              <a16:creationId xmlns:a16="http://schemas.microsoft.com/office/drawing/2014/main" id="{90D8BFB4-D813-44BD-B0F9-FDB3FFE69C0D}"/>
            </a:ext>
          </a:extLst>
        </xdr:cNvPr>
        <xdr:cNvSpPr txBox="1"/>
      </xdr:nvSpPr>
      <xdr:spPr>
        <a:xfrm>
          <a:off x="6072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9" name="直線コネクタ 128">
          <a:extLst>
            <a:ext uri="{FF2B5EF4-FFF2-40B4-BE49-F238E27FC236}">
              <a16:creationId xmlns:a16="http://schemas.microsoft.com/office/drawing/2014/main" id="{7CB29DE3-EBFE-47D8-A114-682883ECBC17}"/>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86377</xdr:rowOff>
    </xdr:from>
    <xdr:ext cx="531299" cy="259045"/>
    <xdr:sp macro="" textlink="">
      <xdr:nvSpPr>
        <xdr:cNvPr id="130" name="テキスト ボックス 129">
          <a:extLst>
            <a:ext uri="{FF2B5EF4-FFF2-40B4-BE49-F238E27FC236}">
              <a16:creationId xmlns:a16="http://schemas.microsoft.com/office/drawing/2014/main" id="{47C1E69E-05D9-4B81-B898-7C985BE275AF}"/>
            </a:ext>
          </a:extLst>
        </xdr:cNvPr>
        <xdr:cNvSpPr txBox="1"/>
      </xdr:nvSpPr>
      <xdr:spPr>
        <a:xfrm>
          <a:off x="6072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1" name="【体育館・プール】&#10;一人当たり面積グラフ枠">
          <a:extLst>
            <a:ext uri="{FF2B5EF4-FFF2-40B4-BE49-F238E27FC236}">
              <a16:creationId xmlns:a16="http://schemas.microsoft.com/office/drawing/2014/main" id="{1177D0C2-616E-42A8-BB2A-B0C157E878D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90950</xdr:rowOff>
    </xdr:from>
    <xdr:to>
      <xdr:col>54</xdr:col>
      <xdr:colOff>189865</xdr:colOff>
      <xdr:row>64</xdr:row>
      <xdr:rowOff>129649</xdr:rowOff>
    </xdr:to>
    <xdr:cxnSp macro="">
      <xdr:nvCxnSpPr>
        <xdr:cNvPr id="132" name="直線コネクタ 131">
          <a:extLst>
            <a:ext uri="{FF2B5EF4-FFF2-40B4-BE49-F238E27FC236}">
              <a16:creationId xmlns:a16="http://schemas.microsoft.com/office/drawing/2014/main" id="{0D9D6212-DB92-4A94-B963-1A6541034330}"/>
            </a:ext>
          </a:extLst>
        </xdr:cNvPr>
        <xdr:cNvCxnSpPr/>
      </xdr:nvCxnSpPr>
      <xdr:spPr>
        <a:xfrm flipV="1">
          <a:off x="10476865" y="9692150"/>
          <a:ext cx="0" cy="14102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133476</xdr:rowOff>
    </xdr:from>
    <xdr:ext cx="469744" cy="259045"/>
    <xdr:sp macro="" textlink="">
      <xdr:nvSpPr>
        <xdr:cNvPr id="133" name="【体育館・プール】&#10;一人当たり面積最小値テキスト">
          <a:extLst>
            <a:ext uri="{FF2B5EF4-FFF2-40B4-BE49-F238E27FC236}">
              <a16:creationId xmlns:a16="http://schemas.microsoft.com/office/drawing/2014/main" id="{38515799-8E55-4705-A21C-647CCD13CA9C}"/>
            </a:ext>
          </a:extLst>
        </xdr:cNvPr>
        <xdr:cNvSpPr txBox="1"/>
      </xdr:nvSpPr>
      <xdr:spPr>
        <a:xfrm>
          <a:off x="10515600" y="11106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129649</xdr:rowOff>
    </xdr:from>
    <xdr:to>
      <xdr:col>55</xdr:col>
      <xdr:colOff>88900</xdr:colOff>
      <xdr:row>64</xdr:row>
      <xdr:rowOff>129649</xdr:rowOff>
    </xdr:to>
    <xdr:cxnSp macro="">
      <xdr:nvCxnSpPr>
        <xdr:cNvPr id="134" name="直線コネクタ 133">
          <a:extLst>
            <a:ext uri="{FF2B5EF4-FFF2-40B4-BE49-F238E27FC236}">
              <a16:creationId xmlns:a16="http://schemas.microsoft.com/office/drawing/2014/main" id="{BBDE4893-FA5F-48B5-841F-1FE55FEF4BB1}"/>
            </a:ext>
          </a:extLst>
        </xdr:cNvPr>
        <xdr:cNvCxnSpPr/>
      </xdr:nvCxnSpPr>
      <xdr:spPr>
        <a:xfrm>
          <a:off x="10388600" y="11102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37627</xdr:rowOff>
    </xdr:from>
    <xdr:ext cx="469744" cy="259045"/>
    <xdr:sp macro="" textlink="">
      <xdr:nvSpPr>
        <xdr:cNvPr id="135" name="【体育館・プール】&#10;一人当たり面積最大値テキスト">
          <a:extLst>
            <a:ext uri="{FF2B5EF4-FFF2-40B4-BE49-F238E27FC236}">
              <a16:creationId xmlns:a16="http://schemas.microsoft.com/office/drawing/2014/main" id="{053E71D2-98A6-4ADF-94AC-1EC0A5485704}"/>
            </a:ext>
          </a:extLst>
        </xdr:cNvPr>
        <xdr:cNvSpPr txBox="1"/>
      </xdr:nvSpPr>
      <xdr:spPr>
        <a:xfrm>
          <a:off x="10515600" y="9467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90950</xdr:rowOff>
    </xdr:from>
    <xdr:to>
      <xdr:col>55</xdr:col>
      <xdr:colOff>88900</xdr:colOff>
      <xdr:row>56</xdr:row>
      <xdr:rowOff>90950</xdr:rowOff>
    </xdr:to>
    <xdr:cxnSp macro="">
      <xdr:nvCxnSpPr>
        <xdr:cNvPr id="136" name="直線コネクタ 135">
          <a:extLst>
            <a:ext uri="{FF2B5EF4-FFF2-40B4-BE49-F238E27FC236}">
              <a16:creationId xmlns:a16="http://schemas.microsoft.com/office/drawing/2014/main" id="{778296C7-BCEC-4411-93C0-A6F1B338DA06}"/>
            </a:ext>
          </a:extLst>
        </xdr:cNvPr>
        <xdr:cNvCxnSpPr/>
      </xdr:nvCxnSpPr>
      <xdr:spPr>
        <a:xfrm>
          <a:off x="10388600" y="9692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98624</xdr:rowOff>
    </xdr:from>
    <xdr:ext cx="469744" cy="259045"/>
    <xdr:sp macro="" textlink="">
      <xdr:nvSpPr>
        <xdr:cNvPr id="137" name="【体育館・プール】&#10;一人当たり面積平均値テキスト">
          <a:extLst>
            <a:ext uri="{FF2B5EF4-FFF2-40B4-BE49-F238E27FC236}">
              <a16:creationId xmlns:a16="http://schemas.microsoft.com/office/drawing/2014/main" id="{476B01C4-19C2-480B-B612-CF4B9295CD4D}"/>
            </a:ext>
          </a:extLst>
        </xdr:cNvPr>
        <xdr:cNvSpPr txBox="1"/>
      </xdr:nvSpPr>
      <xdr:spPr>
        <a:xfrm>
          <a:off x="10515600" y="107285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75747</xdr:rowOff>
    </xdr:from>
    <xdr:to>
      <xdr:col>55</xdr:col>
      <xdr:colOff>50800</xdr:colOff>
      <xdr:row>64</xdr:row>
      <xdr:rowOff>5897</xdr:rowOff>
    </xdr:to>
    <xdr:sp macro="" textlink="">
      <xdr:nvSpPr>
        <xdr:cNvPr id="138" name="フローチャート: 判断 137">
          <a:extLst>
            <a:ext uri="{FF2B5EF4-FFF2-40B4-BE49-F238E27FC236}">
              <a16:creationId xmlns:a16="http://schemas.microsoft.com/office/drawing/2014/main" id="{A4F1E71D-039A-436E-AAA5-146D5930AD1D}"/>
            </a:ext>
          </a:extLst>
        </xdr:cNvPr>
        <xdr:cNvSpPr/>
      </xdr:nvSpPr>
      <xdr:spPr>
        <a:xfrm>
          <a:off x="10426700" y="10877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70195</xdr:rowOff>
    </xdr:from>
    <xdr:to>
      <xdr:col>50</xdr:col>
      <xdr:colOff>165100</xdr:colOff>
      <xdr:row>64</xdr:row>
      <xdr:rowOff>345</xdr:rowOff>
    </xdr:to>
    <xdr:sp macro="" textlink="">
      <xdr:nvSpPr>
        <xdr:cNvPr id="139" name="フローチャート: 判断 138">
          <a:extLst>
            <a:ext uri="{FF2B5EF4-FFF2-40B4-BE49-F238E27FC236}">
              <a16:creationId xmlns:a16="http://schemas.microsoft.com/office/drawing/2014/main" id="{AFA28E0B-CF1D-404E-94E2-D1216CAA1FA4}"/>
            </a:ext>
          </a:extLst>
        </xdr:cNvPr>
        <xdr:cNvSpPr/>
      </xdr:nvSpPr>
      <xdr:spPr>
        <a:xfrm>
          <a:off x="9588500" y="1087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69052</xdr:rowOff>
    </xdr:from>
    <xdr:to>
      <xdr:col>46</xdr:col>
      <xdr:colOff>38100</xdr:colOff>
      <xdr:row>63</xdr:row>
      <xdr:rowOff>170652</xdr:rowOff>
    </xdr:to>
    <xdr:sp macro="" textlink="">
      <xdr:nvSpPr>
        <xdr:cNvPr id="140" name="フローチャート: 判断 139">
          <a:extLst>
            <a:ext uri="{FF2B5EF4-FFF2-40B4-BE49-F238E27FC236}">
              <a16:creationId xmlns:a16="http://schemas.microsoft.com/office/drawing/2014/main" id="{4FE85A2E-E9A1-4714-B82F-6CF33D40E12A}"/>
            </a:ext>
          </a:extLst>
        </xdr:cNvPr>
        <xdr:cNvSpPr/>
      </xdr:nvSpPr>
      <xdr:spPr>
        <a:xfrm>
          <a:off x="8699500" y="10870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74113</xdr:rowOff>
    </xdr:from>
    <xdr:to>
      <xdr:col>41</xdr:col>
      <xdr:colOff>101600</xdr:colOff>
      <xdr:row>64</xdr:row>
      <xdr:rowOff>4263</xdr:rowOff>
    </xdr:to>
    <xdr:sp macro="" textlink="">
      <xdr:nvSpPr>
        <xdr:cNvPr id="141" name="フローチャート: 判断 140">
          <a:extLst>
            <a:ext uri="{FF2B5EF4-FFF2-40B4-BE49-F238E27FC236}">
              <a16:creationId xmlns:a16="http://schemas.microsoft.com/office/drawing/2014/main" id="{DED76812-872A-4ECD-B322-62587BFC8461}"/>
            </a:ext>
          </a:extLst>
        </xdr:cNvPr>
        <xdr:cNvSpPr/>
      </xdr:nvSpPr>
      <xdr:spPr>
        <a:xfrm>
          <a:off x="7810500" y="10875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62357</xdr:rowOff>
    </xdr:from>
    <xdr:to>
      <xdr:col>36</xdr:col>
      <xdr:colOff>165100</xdr:colOff>
      <xdr:row>63</xdr:row>
      <xdr:rowOff>163957</xdr:rowOff>
    </xdr:to>
    <xdr:sp macro="" textlink="">
      <xdr:nvSpPr>
        <xdr:cNvPr id="142" name="フローチャート: 判断 141">
          <a:extLst>
            <a:ext uri="{FF2B5EF4-FFF2-40B4-BE49-F238E27FC236}">
              <a16:creationId xmlns:a16="http://schemas.microsoft.com/office/drawing/2014/main" id="{C3A44A0F-F886-4B3B-A575-F6E6363B81D5}"/>
            </a:ext>
          </a:extLst>
        </xdr:cNvPr>
        <xdr:cNvSpPr/>
      </xdr:nvSpPr>
      <xdr:spPr>
        <a:xfrm>
          <a:off x="6921500" y="10863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1DF4F4D8-9EBC-4F34-AB17-FB662F5624E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A57B8BC3-B2E6-4A39-AA98-4F8B46A30072}"/>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F15DB9FD-C144-43A4-8258-F75C0B2B47D9}"/>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BF558C0A-4BB1-44A9-8F2F-F5F7C0D7ED9E}"/>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7" name="テキスト ボックス 146">
          <a:extLst>
            <a:ext uri="{FF2B5EF4-FFF2-40B4-BE49-F238E27FC236}">
              <a16:creationId xmlns:a16="http://schemas.microsoft.com/office/drawing/2014/main" id="{0EE7A9F8-F2AF-4144-A53E-9F582A5A4BE7}"/>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3084</xdr:rowOff>
    </xdr:from>
    <xdr:to>
      <xdr:col>55</xdr:col>
      <xdr:colOff>50800</xdr:colOff>
      <xdr:row>64</xdr:row>
      <xdr:rowOff>104684</xdr:rowOff>
    </xdr:to>
    <xdr:sp macro="" textlink="">
      <xdr:nvSpPr>
        <xdr:cNvPr id="148" name="楕円 147">
          <a:extLst>
            <a:ext uri="{FF2B5EF4-FFF2-40B4-BE49-F238E27FC236}">
              <a16:creationId xmlns:a16="http://schemas.microsoft.com/office/drawing/2014/main" id="{D7FB0457-FD70-4A20-A194-E6E1A3B898DF}"/>
            </a:ext>
          </a:extLst>
        </xdr:cNvPr>
        <xdr:cNvSpPr/>
      </xdr:nvSpPr>
      <xdr:spPr>
        <a:xfrm>
          <a:off x="10426700" y="10975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89461</xdr:rowOff>
    </xdr:from>
    <xdr:ext cx="469744" cy="259045"/>
    <xdr:sp macro="" textlink="">
      <xdr:nvSpPr>
        <xdr:cNvPr id="149" name="【体育館・プール】&#10;一人当たり面積該当値テキスト">
          <a:extLst>
            <a:ext uri="{FF2B5EF4-FFF2-40B4-BE49-F238E27FC236}">
              <a16:creationId xmlns:a16="http://schemas.microsoft.com/office/drawing/2014/main" id="{BB4FBD99-74E9-4BB2-BF04-7FB93C081600}"/>
            </a:ext>
          </a:extLst>
        </xdr:cNvPr>
        <xdr:cNvSpPr txBox="1"/>
      </xdr:nvSpPr>
      <xdr:spPr>
        <a:xfrm>
          <a:off x="10515600" y="10890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73623</xdr:rowOff>
    </xdr:from>
    <xdr:to>
      <xdr:col>50</xdr:col>
      <xdr:colOff>165100</xdr:colOff>
      <xdr:row>65</xdr:row>
      <xdr:rowOff>3773</xdr:rowOff>
    </xdr:to>
    <xdr:sp macro="" textlink="">
      <xdr:nvSpPr>
        <xdr:cNvPr id="150" name="楕円 149">
          <a:extLst>
            <a:ext uri="{FF2B5EF4-FFF2-40B4-BE49-F238E27FC236}">
              <a16:creationId xmlns:a16="http://schemas.microsoft.com/office/drawing/2014/main" id="{CB544C31-F611-4AA9-9CF1-1CC9B5A950AF}"/>
            </a:ext>
          </a:extLst>
        </xdr:cNvPr>
        <xdr:cNvSpPr/>
      </xdr:nvSpPr>
      <xdr:spPr>
        <a:xfrm>
          <a:off x="9588500" y="11046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53884</xdr:rowOff>
    </xdr:from>
    <xdr:to>
      <xdr:col>55</xdr:col>
      <xdr:colOff>0</xdr:colOff>
      <xdr:row>64</xdr:row>
      <xdr:rowOff>124423</xdr:rowOff>
    </xdr:to>
    <xdr:cxnSp macro="">
      <xdr:nvCxnSpPr>
        <xdr:cNvPr id="151" name="直線コネクタ 150">
          <a:extLst>
            <a:ext uri="{FF2B5EF4-FFF2-40B4-BE49-F238E27FC236}">
              <a16:creationId xmlns:a16="http://schemas.microsoft.com/office/drawing/2014/main" id="{2DAE8A8C-AEB8-4755-A8AF-99D5015E6D4B}"/>
            </a:ext>
          </a:extLst>
        </xdr:cNvPr>
        <xdr:cNvCxnSpPr/>
      </xdr:nvCxnSpPr>
      <xdr:spPr>
        <a:xfrm flipV="1">
          <a:off x="9639300" y="11026684"/>
          <a:ext cx="838200" cy="70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72807</xdr:rowOff>
    </xdr:from>
    <xdr:to>
      <xdr:col>46</xdr:col>
      <xdr:colOff>38100</xdr:colOff>
      <xdr:row>65</xdr:row>
      <xdr:rowOff>2957</xdr:rowOff>
    </xdr:to>
    <xdr:sp macro="" textlink="">
      <xdr:nvSpPr>
        <xdr:cNvPr id="152" name="楕円 151">
          <a:extLst>
            <a:ext uri="{FF2B5EF4-FFF2-40B4-BE49-F238E27FC236}">
              <a16:creationId xmlns:a16="http://schemas.microsoft.com/office/drawing/2014/main" id="{A6256874-4717-4342-A72E-B05B8374F364}"/>
            </a:ext>
          </a:extLst>
        </xdr:cNvPr>
        <xdr:cNvSpPr/>
      </xdr:nvSpPr>
      <xdr:spPr>
        <a:xfrm>
          <a:off x="8699500" y="11045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123607</xdr:rowOff>
    </xdr:from>
    <xdr:to>
      <xdr:col>50</xdr:col>
      <xdr:colOff>114300</xdr:colOff>
      <xdr:row>64</xdr:row>
      <xdr:rowOff>124423</xdr:rowOff>
    </xdr:to>
    <xdr:cxnSp macro="">
      <xdr:nvCxnSpPr>
        <xdr:cNvPr id="153" name="直線コネクタ 152">
          <a:extLst>
            <a:ext uri="{FF2B5EF4-FFF2-40B4-BE49-F238E27FC236}">
              <a16:creationId xmlns:a16="http://schemas.microsoft.com/office/drawing/2014/main" id="{F81B57AE-1666-4063-B073-76DD1AE6B148}"/>
            </a:ext>
          </a:extLst>
        </xdr:cNvPr>
        <xdr:cNvCxnSpPr/>
      </xdr:nvCxnSpPr>
      <xdr:spPr>
        <a:xfrm>
          <a:off x="8750300" y="11096407"/>
          <a:ext cx="889000" cy="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71827</xdr:rowOff>
    </xdr:from>
    <xdr:to>
      <xdr:col>41</xdr:col>
      <xdr:colOff>101600</xdr:colOff>
      <xdr:row>65</xdr:row>
      <xdr:rowOff>1977</xdr:rowOff>
    </xdr:to>
    <xdr:sp macro="" textlink="">
      <xdr:nvSpPr>
        <xdr:cNvPr id="154" name="楕円 153">
          <a:extLst>
            <a:ext uri="{FF2B5EF4-FFF2-40B4-BE49-F238E27FC236}">
              <a16:creationId xmlns:a16="http://schemas.microsoft.com/office/drawing/2014/main" id="{F185127D-E1A3-47E4-A480-265F192E97FB}"/>
            </a:ext>
          </a:extLst>
        </xdr:cNvPr>
        <xdr:cNvSpPr/>
      </xdr:nvSpPr>
      <xdr:spPr>
        <a:xfrm>
          <a:off x="7810500" y="1104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122627</xdr:rowOff>
    </xdr:from>
    <xdr:to>
      <xdr:col>45</xdr:col>
      <xdr:colOff>177800</xdr:colOff>
      <xdr:row>64</xdr:row>
      <xdr:rowOff>123607</xdr:rowOff>
    </xdr:to>
    <xdr:cxnSp macro="">
      <xdr:nvCxnSpPr>
        <xdr:cNvPr id="155" name="直線コネクタ 154">
          <a:extLst>
            <a:ext uri="{FF2B5EF4-FFF2-40B4-BE49-F238E27FC236}">
              <a16:creationId xmlns:a16="http://schemas.microsoft.com/office/drawing/2014/main" id="{F4B13E7B-D429-4144-A998-D3218CD64ACE}"/>
            </a:ext>
          </a:extLst>
        </xdr:cNvPr>
        <xdr:cNvCxnSpPr/>
      </xdr:nvCxnSpPr>
      <xdr:spPr>
        <a:xfrm>
          <a:off x="7861300" y="11095427"/>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72317</xdr:rowOff>
    </xdr:from>
    <xdr:to>
      <xdr:col>36</xdr:col>
      <xdr:colOff>165100</xdr:colOff>
      <xdr:row>65</xdr:row>
      <xdr:rowOff>2467</xdr:rowOff>
    </xdr:to>
    <xdr:sp macro="" textlink="">
      <xdr:nvSpPr>
        <xdr:cNvPr id="156" name="楕円 155">
          <a:extLst>
            <a:ext uri="{FF2B5EF4-FFF2-40B4-BE49-F238E27FC236}">
              <a16:creationId xmlns:a16="http://schemas.microsoft.com/office/drawing/2014/main" id="{78AFCEDB-EB91-44AB-BB25-513662AF3EAB}"/>
            </a:ext>
          </a:extLst>
        </xdr:cNvPr>
        <xdr:cNvSpPr/>
      </xdr:nvSpPr>
      <xdr:spPr>
        <a:xfrm>
          <a:off x="6921500" y="11045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122627</xdr:rowOff>
    </xdr:from>
    <xdr:to>
      <xdr:col>41</xdr:col>
      <xdr:colOff>50800</xdr:colOff>
      <xdr:row>64</xdr:row>
      <xdr:rowOff>123117</xdr:rowOff>
    </xdr:to>
    <xdr:cxnSp macro="">
      <xdr:nvCxnSpPr>
        <xdr:cNvPr id="157" name="直線コネクタ 156">
          <a:extLst>
            <a:ext uri="{FF2B5EF4-FFF2-40B4-BE49-F238E27FC236}">
              <a16:creationId xmlns:a16="http://schemas.microsoft.com/office/drawing/2014/main" id="{E65D48BD-E8BF-45A8-B87E-7F66CB6F71C8}"/>
            </a:ext>
          </a:extLst>
        </xdr:cNvPr>
        <xdr:cNvCxnSpPr/>
      </xdr:nvCxnSpPr>
      <xdr:spPr>
        <a:xfrm flipV="1">
          <a:off x="6972300" y="11095427"/>
          <a:ext cx="889000" cy="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16872</xdr:rowOff>
    </xdr:from>
    <xdr:ext cx="469744" cy="259045"/>
    <xdr:sp macro="" textlink="">
      <xdr:nvSpPr>
        <xdr:cNvPr id="158" name="n_1aveValue【体育館・プール】&#10;一人当たり面積">
          <a:extLst>
            <a:ext uri="{FF2B5EF4-FFF2-40B4-BE49-F238E27FC236}">
              <a16:creationId xmlns:a16="http://schemas.microsoft.com/office/drawing/2014/main" id="{72FEB50F-4788-47EF-AACD-57C4C7C0653E}"/>
            </a:ext>
          </a:extLst>
        </xdr:cNvPr>
        <xdr:cNvSpPr txBox="1"/>
      </xdr:nvSpPr>
      <xdr:spPr>
        <a:xfrm>
          <a:off x="9391727" y="10646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15729</xdr:rowOff>
    </xdr:from>
    <xdr:ext cx="469744" cy="259045"/>
    <xdr:sp macro="" textlink="">
      <xdr:nvSpPr>
        <xdr:cNvPr id="159" name="n_2aveValue【体育館・プール】&#10;一人当たり面積">
          <a:extLst>
            <a:ext uri="{FF2B5EF4-FFF2-40B4-BE49-F238E27FC236}">
              <a16:creationId xmlns:a16="http://schemas.microsoft.com/office/drawing/2014/main" id="{147805E1-C353-4BDB-AE58-3CF920D105B9}"/>
            </a:ext>
          </a:extLst>
        </xdr:cNvPr>
        <xdr:cNvSpPr txBox="1"/>
      </xdr:nvSpPr>
      <xdr:spPr>
        <a:xfrm>
          <a:off x="8515427" y="10645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20790</xdr:rowOff>
    </xdr:from>
    <xdr:ext cx="469744" cy="259045"/>
    <xdr:sp macro="" textlink="">
      <xdr:nvSpPr>
        <xdr:cNvPr id="160" name="n_3aveValue【体育館・プール】&#10;一人当たり面積">
          <a:extLst>
            <a:ext uri="{FF2B5EF4-FFF2-40B4-BE49-F238E27FC236}">
              <a16:creationId xmlns:a16="http://schemas.microsoft.com/office/drawing/2014/main" id="{885E3178-FB5A-4418-A1F8-A0692A769ACC}"/>
            </a:ext>
          </a:extLst>
        </xdr:cNvPr>
        <xdr:cNvSpPr txBox="1"/>
      </xdr:nvSpPr>
      <xdr:spPr>
        <a:xfrm>
          <a:off x="7626427" y="10650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9034</xdr:rowOff>
    </xdr:from>
    <xdr:ext cx="469744" cy="259045"/>
    <xdr:sp macro="" textlink="">
      <xdr:nvSpPr>
        <xdr:cNvPr id="161" name="n_4aveValue【体育館・プール】&#10;一人当たり面積">
          <a:extLst>
            <a:ext uri="{FF2B5EF4-FFF2-40B4-BE49-F238E27FC236}">
              <a16:creationId xmlns:a16="http://schemas.microsoft.com/office/drawing/2014/main" id="{26D71AFA-1D53-499F-9330-74787ABACB47}"/>
            </a:ext>
          </a:extLst>
        </xdr:cNvPr>
        <xdr:cNvSpPr txBox="1"/>
      </xdr:nvSpPr>
      <xdr:spPr>
        <a:xfrm>
          <a:off x="6737427" y="10638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166350</xdr:rowOff>
    </xdr:from>
    <xdr:ext cx="469744" cy="259045"/>
    <xdr:sp macro="" textlink="">
      <xdr:nvSpPr>
        <xdr:cNvPr id="162" name="n_1mainValue【体育館・プール】&#10;一人当たり面積">
          <a:extLst>
            <a:ext uri="{FF2B5EF4-FFF2-40B4-BE49-F238E27FC236}">
              <a16:creationId xmlns:a16="http://schemas.microsoft.com/office/drawing/2014/main" id="{0D596F7C-B9D3-4460-9DFE-577A41D28D5C}"/>
            </a:ext>
          </a:extLst>
        </xdr:cNvPr>
        <xdr:cNvSpPr txBox="1"/>
      </xdr:nvSpPr>
      <xdr:spPr>
        <a:xfrm>
          <a:off x="9391727" y="11139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165534</xdr:rowOff>
    </xdr:from>
    <xdr:ext cx="469744" cy="259045"/>
    <xdr:sp macro="" textlink="">
      <xdr:nvSpPr>
        <xdr:cNvPr id="163" name="n_2mainValue【体育館・プール】&#10;一人当たり面積">
          <a:extLst>
            <a:ext uri="{FF2B5EF4-FFF2-40B4-BE49-F238E27FC236}">
              <a16:creationId xmlns:a16="http://schemas.microsoft.com/office/drawing/2014/main" id="{6D9FC8D7-3618-4FD6-8ECB-406A4575952C}"/>
            </a:ext>
          </a:extLst>
        </xdr:cNvPr>
        <xdr:cNvSpPr txBox="1"/>
      </xdr:nvSpPr>
      <xdr:spPr>
        <a:xfrm>
          <a:off x="8515427" y="11138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164554</xdr:rowOff>
    </xdr:from>
    <xdr:ext cx="469744" cy="259045"/>
    <xdr:sp macro="" textlink="">
      <xdr:nvSpPr>
        <xdr:cNvPr id="164" name="n_3mainValue【体育館・プール】&#10;一人当たり面積">
          <a:extLst>
            <a:ext uri="{FF2B5EF4-FFF2-40B4-BE49-F238E27FC236}">
              <a16:creationId xmlns:a16="http://schemas.microsoft.com/office/drawing/2014/main" id="{C89C3821-AD09-4211-A65F-8FD9E54857C2}"/>
            </a:ext>
          </a:extLst>
        </xdr:cNvPr>
        <xdr:cNvSpPr txBox="1"/>
      </xdr:nvSpPr>
      <xdr:spPr>
        <a:xfrm>
          <a:off x="7626427" y="11137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165044</xdr:rowOff>
    </xdr:from>
    <xdr:ext cx="469744" cy="259045"/>
    <xdr:sp macro="" textlink="">
      <xdr:nvSpPr>
        <xdr:cNvPr id="165" name="n_4mainValue【体育館・プール】&#10;一人当たり面積">
          <a:extLst>
            <a:ext uri="{FF2B5EF4-FFF2-40B4-BE49-F238E27FC236}">
              <a16:creationId xmlns:a16="http://schemas.microsoft.com/office/drawing/2014/main" id="{C7CD6C9B-6F95-4A18-9CB6-3A98314B23E3}"/>
            </a:ext>
          </a:extLst>
        </xdr:cNvPr>
        <xdr:cNvSpPr txBox="1"/>
      </xdr:nvSpPr>
      <xdr:spPr>
        <a:xfrm>
          <a:off x="6737427" y="11137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6" name="正方形/長方形 165">
          <a:extLst>
            <a:ext uri="{FF2B5EF4-FFF2-40B4-BE49-F238E27FC236}">
              <a16:creationId xmlns:a16="http://schemas.microsoft.com/office/drawing/2014/main" id="{BF6E0776-78DC-4CA3-BA06-DF9E38D7F34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7" name="正方形/長方形 166">
          <a:extLst>
            <a:ext uri="{FF2B5EF4-FFF2-40B4-BE49-F238E27FC236}">
              <a16:creationId xmlns:a16="http://schemas.microsoft.com/office/drawing/2014/main" id="{896A7732-5C7C-4CC5-AE1B-E86A13AE1B5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8" name="正方形/長方形 167">
          <a:extLst>
            <a:ext uri="{FF2B5EF4-FFF2-40B4-BE49-F238E27FC236}">
              <a16:creationId xmlns:a16="http://schemas.microsoft.com/office/drawing/2014/main" id="{08668F15-96D7-4B1A-80C8-C393B93D28BE}"/>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9" name="正方形/長方形 168">
          <a:extLst>
            <a:ext uri="{FF2B5EF4-FFF2-40B4-BE49-F238E27FC236}">
              <a16:creationId xmlns:a16="http://schemas.microsoft.com/office/drawing/2014/main" id="{3972D3CA-753A-4E39-9276-AEEFA403ACB7}"/>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70" name="正方形/長方形 169">
          <a:extLst>
            <a:ext uri="{FF2B5EF4-FFF2-40B4-BE49-F238E27FC236}">
              <a16:creationId xmlns:a16="http://schemas.microsoft.com/office/drawing/2014/main" id="{C57BEDB1-AE54-4840-A981-C85A7FD796B1}"/>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1" name="正方形/長方形 170">
          <a:extLst>
            <a:ext uri="{FF2B5EF4-FFF2-40B4-BE49-F238E27FC236}">
              <a16:creationId xmlns:a16="http://schemas.microsoft.com/office/drawing/2014/main" id="{5BADC1D6-1389-4870-84CB-224439144D6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2" name="正方形/長方形 171">
          <a:extLst>
            <a:ext uri="{FF2B5EF4-FFF2-40B4-BE49-F238E27FC236}">
              <a16:creationId xmlns:a16="http://schemas.microsoft.com/office/drawing/2014/main" id="{94FE4A9C-EF96-435C-9883-C0D2ED3C7DDF}"/>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3" name="正方形/長方形 172">
          <a:extLst>
            <a:ext uri="{FF2B5EF4-FFF2-40B4-BE49-F238E27FC236}">
              <a16:creationId xmlns:a16="http://schemas.microsoft.com/office/drawing/2014/main" id="{0EF01698-265B-4ABF-AAF8-C1217D7CDD89}"/>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4" name="テキスト ボックス 173">
          <a:extLst>
            <a:ext uri="{FF2B5EF4-FFF2-40B4-BE49-F238E27FC236}">
              <a16:creationId xmlns:a16="http://schemas.microsoft.com/office/drawing/2014/main" id="{850F3489-5BCE-433F-B210-E4AF9D66FA4B}"/>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5" name="直線コネクタ 174">
          <a:extLst>
            <a:ext uri="{FF2B5EF4-FFF2-40B4-BE49-F238E27FC236}">
              <a16:creationId xmlns:a16="http://schemas.microsoft.com/office/drawing/2014/main" id="{9991BEC2-5873-4A7F-BE3C-813EC893FBF9}"/>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6" name="テキスト ボックス 175">
          <a:extLst>
            <a:ext uri="{FF2B5EF4-FFF2-40B4-BE49-F238E27FC236}">
              <a16:creationId xmlns:a16="http://schemas.microsoft.com/office/drawing/2014/main" id="{235BE198-3B74-4FDB-A946-DF0513E0743A}"/>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7" name="直線コネクタ 176">
          <a:extLst>
            <a:ext uri="{FF2B5EF4-FFF2-40B4-BE49-F238E27FC236}">
              <a16:creationId xmlns:a16="http://schemas.microsoft.com/office/drawing/2014/main" id="{689C00E4-19C0-4EDF-83CF-AC60FD228E99}"/>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8" name="テキスト ボックス 177">
          <a:extLst>
            <a:ext uri="{FF2B5EF4-FFF2-40B4-BE49-F238E27FC236}">
              <a16:creationId xmlns:a16="http://schemas.microsoft.com/office/drawing/2014/main" id="{C7FBC52D-4EE1-4E1E-A224-F7C112BBB5A1}"/>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9" name="直線コネクタ 178">
          <a:extLst>
            <a:ext uri="{FF2B5EF4-FFF2-40B4-BE49-F238E27FC236}">
              <a16:creationId xmlns:a16="http://schemas.microsoft.com/office/drawing/2014/main" id="{B4FC2E41-7422-48AA-BDED-9AEE7CD5541A}"/>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80" name="テキスト ボックス 179">
          <a:extLst>
            <a:ext uri="{FF2B5EF4-FFF2-40B4-BE49-F238E27FC236}">
              <a16:creationId xmlns:a16="http://schemas.microsoft.com/office/drawing/2014/main" id="{B6508989-A9EC-43B7-B50A-686E015F52CC}"/>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81" name="直線コネクタ 180">
          <a:extLst>
            <a:ext uri="{FF2B5EF4-FFF2-40B4-BE49-F238E27FC236}">
              <a16:creationId xmlns:a16="http://schemas.microsoft.com/office/drawing/2014/main" id="{471E1FA5-54FA-4AF8-9B25-EE20FAD014E5}"/>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82" name="テキスト ボックス 181">
          <a:extLst>
            <a:ext uri="{FF2B5EF4-FFF2-40B4-BE49-F238E27FC236}">
              <a16:creationId xmlns:a16="http://schemas.microsoft.com/office/drawing/2014/main" id="{B5E85FEA-198D-4133-93D5-A005D4674921}"/>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83" name="直線コネクタ 182">
          <a:extLst>
            <a:ext uri="{FF2B5EF4-FFF2-40B4-BE49-F238E27FC236}">
              <a16:creationId xmlns:a16="http://schemas.microsoft.com/office/drawing/2014/main" id="{36032135-CE09-454E-A669-AEFD34EDB387}"/>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4" name="テキスト ボックス 183">
          <a:extLst>
            <a:ext uri="{FF2B5EF4-FFF2-40B4-BE49-F238E27FC236}">
              <a16:creationId xmlns:a16="http://schemas.microsoft.com/office/drawing/2014/main" id="{E4A29A50-A8C8-4EC8-B054-EC9C3A7A31D3}"/>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5" name="直線コネクタ 184">
          <a:extLst>
            <a:ext uri="{FF2B5EF4-FFF2-40B4-BE49-F238E27FC236}">
              <a16:creationId xmlns:a16="http://schemas.microsoft.com/office/drawing/2014/main" id="{11BC7579-709C-4BAE-B335-B7948EBFD99B}"/>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6" name="テキスト ボックス 185">
          <a:extLst>
            <a:ext uri="{FF2B5EF4-FFF2-40B4-BE49-F238E27FC236}">
              <a16:creationId xmlns:a16="http://schemas.microsoft.com/office/drawing/2014/main" id="{B0D376F4-D6F8-4262-8BE6-8CDC20EFCE77}"/>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7" name="直線コネクタ 186">
          <a:extLst>
            <a:ext uri="{FF2B5EF4-FFF2-40B4-BE49-F238E27FC236}">
              <a16:creationId xmlns:a16="http://schemas.microsoft.com/office/drawing/2014/main" id="{E86F501C-5099-4F95-BF40-C08267DA8F55}"/>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8" name="テキスト ボックス 187">
          <a:extLst>
            <a:ext uri="{FF2B5EF4-FFF2-40B4-BE49-F238E27FC236}">
              <a16:creationId xmlns:a16="http://schemas.microsoft.com/office/drawing/2014/main" id="{EA6C33F5-1893-45DC-855D-FE05283120E5}"/>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9" name="直線コネクタ 188">
          <a:extLst>
            <a:ext uri="{FF2B5EF4-FFF2-40B4-BE49-F238E27FC236}">
              <a16:creationId xmlns:a16="http://schemas.microsoft.com/office/drawing/2014/main" id="{6F57C184-15BF-4C16-8A6C-C57500B55D88}"/>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90" name="【福祉施設】&#10;有形固定資産減価償却率グラフ枠">
          <a:extLst>
            <a:ext uri="{FF2B5EF4-FFF2-40B4-BE49-F238E27FC236}">
              <a16:creationId xmlns:a16="http://schemas.microsoft.com/office/drawing/2014/main" id="{F5797D79-0147-49DD-A9A6-95AD0B6E77E2}"/>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118111</xdr:rowOff>
    </xdr:from>
    <xdr:to>
      <xdr:col>24</xdr:col>
      <xdr:colOff>62865</xdr:colOff>
      <xdr:row>86</xdr:row>
      <xdr:rowOff>168729</xdr:rowOff>
    </xdr:to>
    <xdr:cxnSp macro="">
      <xdr:nvCxnSpPr>
        <xdr:cNvPr id="191" name="直線コネクタ 190">
          <a:extLst>
            <a:ext uri="{FF2B5EF4-FFF2-40B4-BE49-F238E27FC236}">
              <a16:creationId xmlns:a16="http://schemas.microsoft.com/office/drawing/2014/main" id="{823B1C35-3E89-4819-99CE-8E7D9598A0BA}"/>
            </a:ext>
          </a:extLst>
        </xdr:cNvPr>
        <xdr:cNvCxnSpPr/>
      </xdr:nvCxnSpPr>
      <xdr:spPr>
        <a:xfrm flipV="1">
          <a:off x="4634865" y="13319761"/>
          <a:ext cx="0" cy="1593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92" name="【福祉施設】&#10;有形固定資産減価償却率最小値テキスト">
          <a:extLst>
            <a:ext uri="{FF2B5EF4-FFF2-40B4-BE49-F238E27FC236}">
              <a16:creationId xmlns:a16="http://schemas.microsoft.com/office/drawing/2014/main" id="{273D0619-4E97-47E7-B029-E596A287935C}"/>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93" name="直線コネクタ 192">
          <a:extLst>
            <a:ext uri="{FF2B5EF4-FFF2-40B4-BE49-F238E27FC236}">
              <a16:creationId xmlns:a16="http://schemas.microsoft.com/office/drawing/2014/main" id="{E1CE637D-74CF-479F-B723-2F2072C4F864}"/>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64788</xdr:rowOff>
    </xdr:from>
    <xdr:ext cx="340478" cy="259045"/>
    <xdr:sp macro="" textlink="">
      <xdr:nvSpPr>
        <xdr:cNvPr id="194" name="【福祉施設】&#10;有形固定資産減価償却率最大値テキスト">
          <a:extLst>
            <a:ext uri="{FF2B5EF4-FFF2-40B4-BE49-F238E27FC236}">
              <a16:creationId xmlns:a16="http://schemas.microsoft.com/office/drawing/2014/main" id="{D9FAEAB4-9D42-4C17-9EEE-4F1F6B8CD917}"/>
            </a:ext>
          </a:extLst>
        </xdr:cNvPr>
        <xdr:cNvSpPr txBox="1"/>
      </xdr:nvSpPr>
      <xdr:spPr>
        <a:xfrm>
          <a:off x="4673600" y="1309498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118111</xdr:rowOff>
    </xdr:from>
    <xdr:to>
      <xdr:col>24</xdr:col>
      <xdr:colOff>152400</xdr:colOff>
      <xdr:row>77</xdr:row>
      <xdr:rowOff>118111</xdr:rowOff>
    </xdr:to>
    <xdr:cxnSp macro="">
      <xdr:nvCxnSpPr>
        <xdr:cNvPr id="195" name="直線コネクタ 194">
          <a:extLst>
            <a:ext uri="{FF2B5EF4-FFF2-40B4-BE49-F238E27FC236}">
              <a16:creationId xmlns:a16="http://schemas.microsoft.com/office/drawing/2014/main" id="{4E95FAFD-9263-4B5B-A485-CD019AFA754A}"/>
            </a:ext>
          </a:extLst>
        </xdr:cNvPr>
        <xdr:cNvCxnSpPr/>
      </xdr:nvCxnSpPr>
      <xdr:spPr>
        <a:xfrm>
          <a:off x="4546600" y="13319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21245</xdr:rowOff>
    </xdr:from>
    <xdr:ext cx="405111" cy="259045"/>
    <xdr:sp macro="" textlink="">
      <xdr:nvSpPr>
        <xdr:cNvPr id="196" name="【福祉施設】&#10;有形固定資産減価償却率平均値テキスト">
          <a:extLst>
            <a:ext uri="{FF2B5EF4-FFF2-40B4-BE49-F238E27FC236}">
              <a16:creationId xmlns:a16="http://schemas.microsoft.com/office/drawing/2014/main" id="{0DC26FC8-4244-404D-A6B3-6CC0BAD3B298}"/>
            </a:ext>
          </a:extLst>
        </xdr:cNvPr>
        <xdr:cNvSpPr txBox="1"/>
      </xdr:nvSpPr>
      <xdr:spPr>
        <a:xfrm>
          <a:off x="4673600" y="140801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42818</xdr:rowOff>
    </xdr:from>
    <xdr:to>
      <xdr:col>24</xdr:col>
      <xdr:colOff>114300</xdr:colOff>
      <xdr:row>82</xdr:row>
      <xdr:rowOff>144418</xdr:rowOff>
    </xdr:to>
    <xdr:sp macro="" textlink="">
      <xdr:nvSpPr>
        <xdr:cNvPr id="197" name="フローチャート: 判断 196">
          <a:extLst>
            <a:ext uri="{FF2B5EF4-FFF2-40B4-BE49-F238E27FC236}">
              <a16:creationId xmlns:a16="http://schemas.microsoft.com/office/drawing/2014/main" id="{904302E1-47D2-4E27-991A-A6D936862D6B}"/>
            </a:ext>
          </a:extLst>
        </xdr:cNvPr>
        <xdr:cNvSpPr/>
      </xdr:nvSpPr>
      <xdr:spPr>
        <a:xfrm>
          <a:off x="4584700" y="14101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34652</xdr:rowOff>
    </xdr:from>
    <xdr:to>
      <xdr:col>20</xdr:col>
      <xdr:colOff>38100</xdr:colOff>
      <xdr:row>82</xdr:row>
      <xdr:rowOff>136252</xdr:rowOff>
    </xdr:to>
    <xdr:sp macro="" textlink="">
      <xdr:nvSpPr>
        <xdr:cNvPr id="198" name="フローチャート: 判断 197">
          <a:extLst>
            <a:ext uri="{FF2B5EF4-FFF2-40B4-BE49-F238E27FC236}">
              <a16:creationId xmlns:a16="http://schemas.microsoft.com/office/drawing/2014/main" id="{2AE3E466-0632-45F1-ABA3-DB50ADFE903E}"/>
            </a:ext>
          </a:extLst>
        </xdr:cNvPr>
        <xdr:cNvSpPr/>
      </xdr:nvSpPr>
      <xdr:spPr>
        <a:xfrm>
          <a:off x="3746500" y="1409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113030</xdr:rowOff>
    </xdr:from>
    <xdr:to>
      <xdr:col>15</xdr:col>
      <xdr:colOff>101600</xdr:colOff>
      <xdr:row>83</xdr:row>
      <xdr:rowOff>43180</xdr:rowOff>
    </xdr:to>
    <xdr:sp macro="" textlink="">
      <xdr:nvSpPr>
        <xdr:cNvPr id="199" name="フローチャート: 判断 198">
          <a:extLst>
            <a:ext uri="{FF2B5EF4-FFF2-40B4-BE49-F238E27FC236}">
              <a16:creationId xmlns:a16="http://schemas.microsoft.com/office/drawing/2014/main" id="{4E0220C9-4EAA-45EE-8CC3-DADFCB96368C}"/>
            </a:ext>
          </a:extLst>
        </xdr:cNvPr>
        <xdr:cNvSpPr/>
      </xdr:nvSpPr>
      <xdr:spPr>
        <a:xfrm>
          <a:off x="2857500" y="1417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73842</xdr:rowOff>
    </xdr:from>
    <xdr:to>
      <xdr:col>10</xdr:col>
      <xdr:colOff>165100</xdr:colOff>
      <xdr:row>83</xdr:row>
      <xdr:rowOff>3992</xdr:rowOff>
    </xdr:to>
    <xdr:sp macro="" textlink="">
      <xdr:nvSpPr>
        <xdr:cNvPr id="200" name="フローチャート: 判断 199">
          <a:extLst>
            <a:ext uri="{FF2B5EF4-FFF2-40B4-BE49-F238E27FC236}">
              <a16:creationId xmlns:a16="http://schemas.microsoft.com/office/drawing/2014/main" id="{1FE5C367-4334-4762-9241-14D0820C1ED0}"/>
            </a:ext>
          </a:extLst>
        </xdr:cNvPr>
        <xdr:cNvSpPr/>
      </xdr:nvSpPr>
      <xdr:spPr>
        <a:xfrm>
          <a:off x="1968500" y="14132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15058</xdr:rowOff>
    </xdr:from>
    <xdr:to>
      <xdr:col>6</xdr:col>
      <xdr:colOff>38100</xdr:colOff>
      <xdr:row>82</xdr:row>
      <xdr:rowOff>116658</xdr:rowOff>
    </xdr:to>
    <xdr:sp macro="" textlink="">
      <xdr:nvSpPr>
        <xdr:cNvPr id="201" name="フローチャート: 判断 200">
          <a:extLst>
            <a:ext uri="{FF2B5EF4-FFF2-40B4-BE49-F238E27FC236}">
              <a16:creationId xmlns:a16="http://schemas.microsoft.com/office/drawing/2014/main" id="{A408C0EB-AC22-4515-B3CB-38E979637D97}"/>
            </a:ext>
          </a:extLst>
        </xdr:cNvPr>
        <xdr:cNvSpPr/>
      </xdr:nvSpPr>
      <xdr:spPr>
        <a:xfrm>
          <a:off x="1079500" y="1407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B89B9DA6-AFBD-41D0-AEA4-453BCBEBA435}"/>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9B5A267B-1858-4E7F-AF0B-2625A9A42A95}"/>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4" name="テキスト ボックス 203">
          <a:extLst>
            <a:ext uri="{FF2B5EF4-FFF2-40B4-BE49-F238E27FC236}">
              <a16:creationId xmlns:a16="http://schemas.microsoft.com/office/drawing/2014/main" id="{1C65F1D9-74A9-4C9B-A4F4-A095526BA0B5}"/>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5" name="テキスト ボックス 204">
          <a:extLst>
            <a:ext uri="{FF2B5EF4-FFF2-40B4-BE49-F238E27FC236}">
              <a16:creationId xmlns:a16="http://schemas.microsoft.com/office/drawing/2014/main" id="{3C9523AD-286E-49D0-9960-F742F5F0B675}"/>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6" name="テキスト ボックス 205">
          <a:extLst>
            <a:ext uri="{FF2B5EF4-FFF2-40B4-BE49-F238E27FC236}">
              <a16:creationId xmlns:a16="http://schemas.microsoft.com/office/drawing/2014/main" id="{6B27993D-BA80-4A8B-96DA-E6DF7D506287}"/>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165281</xdr:rowOff>
    </xdr:from>
    <xdr:to>
      <xdr:col>24</xdr:col>
      <xdr:colOff>114300</xdr:colOff>
      <xdr:row>79</xdr:row>
      <xdr:rowOff>95431</xdr:rowOff>
    </xdr:to>
    <xdr:sp macro="" textlink="">
      <xdr:nvSpPr>
        <xdr:cNvPr id="207" name="楕円 206">
          <a:extLst>
            <a:ext uri="{FF2B5EF4-FFF2-40B4-BE49-F238E27FC236}">
              <a16:creationId xmlns:a16="http://schemas.microsoft.com/office/drawing/2014/main" id="{37AB71F8-61A7-4793-AC53-EA07FCB055DF}"/>
            </a:ext>
          </a:extLst>
        </xdr:cNvPr>
        <xdr:cNvSpPr/>
      </xdr:nvSpPr>
      <xdr:spPr>
        <a:xfrm>
          <a:off x="4584700" y="13538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16708</xdr:rowOff>
    </xdr:from>
    <xdr:ext cx="405111" cy="259045"/>
    <xdr:sp macro="" textlink="">
      <xdr:nvSpPr>
        <xdr:cNvPr id="208" name="【福祉施設】&#10;有形固定資産減価償却率該当値テキスト">
          <a:extLst>
            <a:ext uri="{FF2B5EF4-FFF2-40B4-BE49-F238E27FC236}">
              <a16:creationId xmlns:a16="http://schemas.microsoft.com/office/drawing/2014/main" id="{5044CBFE-F58C-4B01-8673-BA2346881930}"/>
            </a:ext>
          </a:extLst>
        </xdr:cNvPr>
        <xdr:cNvSpPr txBox="1"/>
      </xdr:nvSpPr>
      <xdr:spPr>
        <a:xfrm>
          <a:off x="4673600" y="13389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132624</xdr:rowOff>
    </xdr:from>
    <xdr:to>
      <xdr:col>20</xdr:col>
      <xdr:colOff>38100</xdr:colOff>
      <xdr:row>79</xdr:row>
      <xdr:rowOff>62774</xdr:rowOff>
    </xdr:to>
    <xdr:sp macro="" textlink="">
      <xdr:nvSpPr>
        <xdr:cNvPr id="209" name="楕円 208">
          <a:extLst>
            <a:ext uri="{FF2B5EF4-FFF2-40B4-BE49-F238E27FC236}">
              <a16:creationId xmlns:a16="http://schemas.microsoft.com/office/drawing/2014/main" id="{26E5C2EA-47F1-4A83-90DF-39724E2A8D92}"/>
            </a:ext>
          </a:extLst>
        </xdr:cNvPr>
        <xdr:cNvSpPr/>
      </xdr:nvSpPr>
      <xdr:spPr>
        <a:xfrm>
          <a:off x="3746500" y="13505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11974</xdr:rowOff>
    </xdr:from>
    <xdr:to>
      <xdr:col>24</xdr:col>
      <xdr:colOff>63500</xdr:colOff>
      <xdr:row>79</xdr:row>
      <xdr:rowOff>44631</xdr:rowOff>
    </xdr:to>
    <xdr:cxnSp macro="">
      <xdr:nvCxnSpPr>
        <xdr:cNvPr id="210" name="直線コネクタ 209">
          <a:extLst>
            <a:ext uri="{FF2B5EF4-FFF2-40B4-BE49-F238E27FC236}">
              <a16:creationId xmlns:a16="http://schemas.microsoft.com/office/drawing/2014/main" id="{02EA96BF-F2A0-483F-A7FD-17F3425C20AE}"/>
            </a:ext>
          </a:extLst>
        </xdr:cNvPr>
        <xdr:cNvCxnSpPr/>
      </xdr:nvCxnSpPr>
      <xdr:spPr>
        <a:xfrm>
          <a:off x="3797300" y="13556524"/>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99968</xdr:rowOff>
    </xdr:from>
    <xdr:to>
      <xdr:col>15</xdr:col>
      <xdr:colOff>101600</xdr:colOff>
      <xdr:row>79</xdr:row>
      <xdr:rowOff>30118</xdr:rowOff>
    </xdr:to>
    <xdr:sp macro="" textlink="">
      <xdr:nvSpPr>
        <xdr:cNvPr id="211" name="楕円 210">
          <a:extLst>
            <a:ext uri="{FF2B5EF4-FFF2-40B4-BE49-F238E27FC236}">
              <a16:creationId xmlns:a16="http://schemas.microsoft.com/office/drawing/2014/main" id="{8A955E92-112C-4AB1-ABB7-747017009034}"/>
            </a:ext>
          </a:extLst>
        </xdr:cNvPr>
        <xdr:cNvSpPr/>
      </xdr:nvSpPr>
      <xdr:spPr>
        <a:xfrm>
          <a:off x="2857500" y="13473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150768</xdr:rowOff>
    </xdr:from>
    <xdr:to>
      <xdr:col>19</xdr:col>
      <xdr:colOff>177800</xdr:colOff>
      <xdr:row>79</xdr:row>
      <xdr:rowOff>11974</xdr:rowOff>
    </xdr:to>
    <xdr:cxnSp macro="">
      <xdr:nvCxnSpPr>
        <xdr:cNvPr id="212" name="直線コネクタ 211">
          <a:extLst>
            <a:ext uri="{FF2B5EF4-FFF2-40B4-BE49-F238E27FC236}">
              <a16:creationId xmlns:a16="http://schemas.microsoft.com/office/drawing/2014/main" id="{5279D613-11FC-4E3C-B45A-4539BDEBBB8B}"/>
            </a:ext>
          </a:extLst>
        </xdr:cNvPr>
        <xdr:cNvCxnSpPr/>
      </xdr:nvCxnSpPr>
      <xdr:spPr>
        <a:xfrm>
          <a:off x="2908300" y="13523868"/>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166914</xdr:rowOff>
    </xdr:from>
    <xdr:to>
      <xdr:col>10</xdr:col>
      <xdr:colOff>165100</xdr:colOff>
      <xdr:row>81</xdr:row>
      <xdr:rowOff>97064</xdr:rowOff>
    </xdr:to>
    <xdr:sp macro="" textlink="">
      <xdr:nvSpPr>
        <xdr:cNvPr id="213" name="楕円 212">
          <a:extLst>
            <a:ext uri="{FF2B5EF4-FFF2-40B4-BE49-F238E27FC236}">
              <a16:creationId xmlns:a16="http://schemas.microsoft.com/office/drawing/2014/main" id="{465B6CA5-7F5A-457D-8227-1A19811C7640}"/>
            </a:ext>
          </a:extLst>
        </xdr:cNvPr>
        <xdr:cNvSpPr/>
      </xdr:nvSpPr>
      <xdr:spPr>
        <a:xfrm>
          <a:off x="1968500" y="13882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150768</xdr:rowOff>
    </xdr:from>
    <xdr:to>
      <xdr:col>15</xdr:col>
      <xdr:colOff>50800</xdr:colOff>
      <xdr:row>81</xdr:row>
      <xdr:rowOff>46264</xdr:rowOff>
    </xdr:to>
    <xdr:cxnSp macro="">
      <xdr:nvCxnSpPr>
        <xdr:cNvPr id="214" name="直線コネクタ 213">
          <a:extLst>
            <a:ext uri="{FF2B5EF4-FFF2-40B4-BE49-F238E27FC236}">
              <a16:creationId xmlns:a16="http://schemas.microsoft.com/office/drawing/2014/main" id="{D97732B0-8F98-4196-BF36-8EBBED68F093}"/>
            </a:ext>
          </a:extLst>
        </xdr:cNvPr>
        <xdr:cNvCxnSpPr/>
      </xdr:nvCxnSpPr>
      <xdr:spPr>
        <a:xfrm flipV="1">
          <a:off x="2019300" y="13523868"/>
          <a:ext cx="889000" cy="409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134257</xdr:rowOff>
    </xdr:from>
    <xdr:to>
      <xdr:col>6</xdr:col>
      <xdr:colOff>38100</xdr:colOff>
      <xdr:row>81</xdr:row>
      <xdr:rowOff>64407</xdr:rowOff>
    </xdr:to>
    <xdr:sp macro="" textlink="">
      <xdr:nvSpPr>
        <xdr:cNvPr id="215" name="楕円 214">
          <a:extLst>
            <a:ext uri="{FF2B5EF4-FFF2-40B4-BE49-F238E27FC236}">
              <a16:creationId xmlns:a16="http://schemas.microsoft.com/office/drawing/2014/main" id="{829E81A4-B78D-4F80-A036-CD8B1C81EF0A}"/>
            </a:ext>
          </a:extLst>
        </xdr:cNvPr>
        <xdr:cNvSpPr/>
      </xdr:nvSpPr>
      <xdr:spPr>
        <a:xfrm>
          <a:off x="1079500" y="13850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13607</xdr:rowOff>
    </xdr:from>
    <xdr:to>
      <xdr:col>10</xdr:col>
      <xdr:colOff>114300</xdr:colOff>
      <xdr:row>81</xdr:row>
      <xdr:rowOff>46264</xdr:rowOff>
    </xdr:to>
    <xdr:cxnSp macro="">
      <xdr:nvCxnSpPr>
        <xdr:cNvPr id="216" name="直線コネクタ 215">
          <a:extLst>
            <a:ext uri="{FF2B5EF4-FFF2-40B4-BE49-F238E27FC236}">
              <a16:creationId xmlns:a16="http://schemas.microsoft.com/office/drawing/2014/main" id="{488F7A90-5D97-41A9-8ECE-3D42DB86E9D7}"/>
            </a:ext>
          </a:extLst>
        </xdr:cNvPr>
        <xdr:cNvCxnSpPr/>
      </xdr:nvCxnSpPr>
      <xdr:spPr>
        <a:xfrm>
          <a:off x="1130300" y="1390105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127379</xdr:rowOff>
    </xdr:from>
    <xdr:ext cx="405111" cy="259045"/>
    <xdr:sp macro="" textlink="">
      <xdr:nvSpPr>
        <xdr:cNvPr id="217" name="n_1aveValue【福祉施設】&#10;有形固定資産減価償却率">
          <a:extLst>
            <a:ext uri="{FF2B5EF4-FFF2-40B4-BE49-F238E27FC236}">
              <a16:creationId xmlns:a16="http://schemas.microsoft.com/office/drawing/2014/main" id="{3578BFE3-0343-465D-9E84-C779DC9C4342}"/>
            </a:ext>
          </a:extLst>
        </xdr:cNvPr>
        <xdr:cNvSpPr txBox="1"/>
      </xdr:nvSpPr>
      <xdr:spPr>
        <a:xfrm>
          <a:off x="3582044" y="1418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34307</xdr:rowOff>
    </xdr:from>
    <xdr:ext cx="405111" cy="259045"/>
    <xdr:sp macro="" textlink="">
      <xdr:nvSpPr>
        <xdr:cNvPr id="218" name="n_2aveValue【福祉施設】&#10;有形固定資産減価償却率">
          <a:extLst>
            <a:ext uri="{FF2B5EF4-FFF2-40B4-BE49-F238E27FC236}">
              <a16:creationId xmlns:a16="http://schemas.microsoft.com/office/drawing/2014/main" id="{FC29FC6C-F0E8-44E6-A23E-514912C7B672}"/>
            </a:ext>
          </a:extLst>
        </xdr:cNvPr>
        <xdr:cNvSpPr txBox="1"/>
      </xdr:nvSpPr>
      <xdr:spPr>
        <a:xfrm>
          <a:off x="2705744" y="1426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166569</xdr:rowOff>
    </xdr:from>
    <xdr:ext cx="405111" cy="259045"/>
    <xdr:sp macro="" textlink="">
      <xdr:nvSpPr>
        <xdr:cNvPr id="219" name="n_3aveValue【福祉施設】&#10;有形固定資産減価償却率">
          <a:extLst>
            <a:ext uri="{FF2B5EF4-FFF2-40B4-BE49-F238E27FC236}">
              <a16:creationId xmlns:a16="http://schemas.microsoft.com/office/drawing/2014/main" id="{AACA2796-9825-4F0D-AA07-1AF3F369B4CD}"/>
            </a:ext>
          </a:extLst>
        </xdr:cNvPr>
        <xdr:cNvSpPr txBox="1"/>
      </xdr:nvSpPr>
      <xdr:spPr>
        <a:xfrm>
          <a:off x="1816744" y="14225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107785</xdr:rowOff>
    </xdr:from>
    <xdr:ext cx="405111" cy="259045"/>
    <xdr:sp macro="" textlink="">
      <xdr:nvSpPr>
        <xdr:cNvPr id="220" name="n_4aveValue【福祉施設】&#10;有形固定資産減価償却率">
          <a:extLst>
            <a:ext uri="{FF2B5EF4-FFF2-40B4-BE49-F238E27FC236}">
              <a16:creationId xmlns:a16="http://schemas.microsoft.com/office/drawing/2014/main" id="{13E4190B-5B25-43C9-9403-EB56ECBD1B0F}"/>
            </a:ext>
          </a:extLst>
        </xdr:cNvPr>
        <xdr:cNvSpPr txBox="1"/>
      </xdr:nvSpPr>
      <xdr:spPr>
        <a:xfrm>
          <a:off x="927744" y="14166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79301</xdr:rowOff>
    </xdr:from>
    <xdr:ext cx="405111" cy="259045"/>
    <xdr:sp macro="" textlink="">
      <xdr:nvSpPr>
        <xdr:cNvPr id="221" name="n_1mainValue【福祉施設】&#10;有形固定資産減価償却率">
          <a:extLst>
            <a:ext uri="{FF2B5EF4-FFF2-40B4-BE49-F238E27FC236}">
              <a16:creationId xmlns:a16="http://schemas.microsoft.com/office/drawing/2014/main" id="{59F632A1-E3C5-4C0C-8526-32E70B790653}"/>
            </a:ext>
          </a:extLst>
        </xdr:cNvPr>
        <xdr:cNvSpPr txBox="1"/>
      </xdr:nvSpPr>
      <xdr:spPr>
        <a:xfrm>
          <a:off x="3582044" y="13280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46645</xdr:rowOff>
    </xdr:from>
    <xdr:ext cx="405111" cy="259045"/>
    <xdr:sp macro="" textlink="">
      <xdr:nvSpPr>
        <xdr:cNvPr id="222" name="n_2mainValue【福祉施設】&#10;有形固定資産減価償却率">
          <a:extLst>
            <a:ext uri="{FF2B5EF4-FFF2-40B4-BE49-F238E27FC236}">
              <a16:creationId xmlns:a16="http://schemas.microsoft.com/office/drawing/2014/main" id="{6FD6BAE0-0CE7-4477-BA2E-FE42F16CD4E1}"/>
            </a:ext>
          </a:extLst>
        </xdr:cNvPr>
        <xdr:cNvSpPr txBox="1"/>
      </xdr:nvSpPr>
      <xdr:spPr>
        <a:xfrm>
          <a:off x="2705744" y="13248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113591</xdr:rowOff>
    </xdr:from>
    <xdr:ext cx="405111" cy="259045"/>
    <xdr:sp macro="" textlink="">
      <xdr:nvSpPr>
        <xdr:cNvPr id="223" name="n_3mainValue【福祉施設】&#10;有形固定資産減価償却率">
          <a:extLst>
            <a:ext uri="{FF2B5EF4-FFF2-40B4-BE49-F238E27FC236}">
              <a16:creationId xmlns:a16="http://schemas.microsoft.com/office/drawing/2014/main" id="{9F1D8925-5E21-4763-BBD7-A29F441131FA}"/>
            </a:ext>
          </a:extLst>
        </xdr:cNvPr>
        <xdr:cNvSpPr txBox="1"/>
      </xdr:nvSpPr>
      <xdr:spPr>
        <a:xfrm>
          <a:off x="1816744" y="13658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80934</xdr:rowOff>
    </xdr:from>
    <xdr:ext cx="405111" cy="259045"/>
    <xdr:sp macro="" textlink="">
      <xdr:nvSpPr>
        <xdr:cNvPr id="224" name="n_4mainValue【福祉施設】&#10;有形固定資産減価償却率">
          <a:extLst>
            <a:ext uri="{FF2B5EF4-FFF2-40B4-BE49-F238E27FC236}">
              <a16:creationId xmlns:a16="http://schemas.microsoft.com/office/drawing/2014/main" id="{0665E12D-305C-429C-A63E-4131BD9C0DB5}"/>
            </a:ext>
          </a:extLst>
        </xdr:cNvPr>
        <xdr:cNvSpPr txBox="1"/>
      </xdr:nvSpPr>
      <xdr:spPr>
        <a:xfrm>
          <a:off x="927744" y="13625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5" name="正方形/長方形 224">
          <a:extLst>
            <a:ext uri="{FF2B5EF4-FFF2-40B4-BE49-F238E27FC236}">
              <a16:creationId xmlns:a16="http://schemas.microsoft.com/office/drawing/2014/main" id="{2B668CB6-0F06-4A0C-B36F-A1959100E217}"/>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6" name="正方形/長方形 225">
          <a:extLst>
            <a:ext uri="{FF2B5EF4-FFF2-40B4-BE49-F238E27FC236}">
              <a16:creationId xmlns:a16="http://schemas.microsoft.com/office/drawing/2014/main" id="{130A1535-3AB5-4190-821D-F91899A9A4B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7" name="正方形/長方形 226">
          <a:extLst>
            <a:ext uri="{FF2B5EF4-FFF2-40B4-BE49-F238E27FC236}">
              <a16:creationId xmlns:a16="http://schemas.microsoft.com/office/drawing/2014/main" id="{75C91DFF-295E-4A27-856C-F44134A01633}"/>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8" name="正方形/長方形 227">
          <a:extLst>
            <a:ext uri="{FF2B5EF4-FFF2-40B4-BE49-F238E27FC236}">
              <a16:creationId xmlns:a16="http://schemas.microsoft.com/office/drawing/2014/main" id="{185E7E42-8E0E-4968-AB93-F4F5F246D9F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9" name="正方形/長方形 228">
          <a:extLst>
            <a:ext uri="{FF2B5EF4-FFF2-40B4-BE49-F238E27FC236}">
              <a16:creationId xmlns:a16="http://schemas.microsoft.com/office/drawing/2014/main" id="{7C3A3B02-B880-4BC4-B24E-7417FBDBFE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30" name="正方形/長方形 229">
          <a:extLst>
            <a:ext uri="{FF2B5EF4-FFF2-40B4-BE49-F238E27FC236}">
              <a16:creationId xmlns:a16="http://schemas.microsoft.com/office/drawing/2014/main" id="{3D6FBDB1-6B40-4594-BE0D-6D1F710B648A}"/>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31" name="正方形/長方形 230">
          <a:extLst>
            <a:ext uri="{FF2B5EF4-FFF2-40B4-BE49-F238E27FC236}">
              <a16:creationId xmlns:a16="http://schemas.microsoft.com/office/drawing/2014/main" id="{26EA7D85-FDCC-4A3F-A689-EF47C073C97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32" name="正方形/長方形 231">
          <a:extLst>
            <a:ext uri="{FF2B5EF4-FFF2-40B4-BE49-F238E27FC236}">
              <a16:creationId xmlns:a16="http://schemas.microsoft.com/office/drawing/2014/main" id="{32F68AA2-233A-4768-8BA0-2EA865805F8A}"/>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3" name="テキスト ボックス 232">
          <a:extLst>
            <a:ext uri="{FF2B5EF4-FFF2-40B4-BE49-F238E27FC236}">
              <a16:creationId xmlns:a16="http://schemas.microsoft.com/office/drawing/2014/main" id="{ECF40FE1-6948-4129-B27C-672154D585DD}"/>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4" name="直線コネクタ 233">
          <a:extLst>
            <a:ext uri="{FF2B5EF4-FFF2-40B4-BE49-F238E27FC236}">
              <a16:creationId xmlns:a16="http://schemas.microsoft.com/office/drawing/2014/main" id="{B1A3F6B9-BF72-4BEC-A549-6FDAD90E433D}"/>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5" name="直線コネクタ 234">
          <a:extLst>
            <a:ext uri="{FF2B5EF4-FFF2-40B4-BE49-F238E27FC236}">
              <a16:creationId xmlns:a16="http://schemas.microsoft.com/office/drawing/2014/main" id="{B3825049-156A-4EB1-9479-27C8484F7F77}"/>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6" name="テキスト ボックス 235">
          <a:extLst>
            <a:ext uri="{FF2B5EF4-FFF2-40B4-BE49-F238E27FC236}">
              <a16:creationId xmlns:a16="http://schemas.microsoft.com/office/drawing/2014/main" id="{8BB97A1F-1D7D-4FE0-985F-C3ED4F6EA26D}"/>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7" name="直線コネクタ 236">
          <a:extLst>
            <a:ext uri="{FF2B5EF4-FFF2-40B4-BE49-F238E27FC236}">
              <a16:creationId xmlns:a16="http://schemas.microsoft.com/office/drawing/2014/main" id="{CA6ED9B4-0375-4AB8-85CC-09F9B0E467FF}"/>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8" name="テキスト ボックス 237">
          <a:extLst>
            <a:ext uri="{FF2B5EF4-FFF2-40B4-BE49-F238E27FC236}">
              <a16:creationId xmlns:a16="http://schemas.microsoft.com/office/drawing/2014/main" id="{C357E808-5C9C-448F-AA84-C716C5759CCF}"/>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9" name="直線コネクタ 238">
          <a:extLst>
            <a:ext uri="{FF2B5EF4-FFF2-40B4-BE49-F238E27FC236}">
              <a16:creationId xmlns:a16="http://schemas.microsoft.com/office/drawing/2014/main" id="{780A835D-A4A3-4D68-9203-ED1F12118CFD}"/>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40" name="テキスト ボックス 239">
          <a:extLst>
            <a:ext uri="{FF2B5EF4-FFF2-40B4-BE49-F238E27FC236}">
              <a16:creationId xmlns:a16="http://schemas.microsoft.com/office/drawing/2014/main" id="{6324B688-8C31-4B3F-B1DE-E16CA284EF6C}"/>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41" name="直線コネクタ 240">
          <a:extLst>
            <a:ext uri="{FF2B5EF4-FFF2-40B4-BE49-F238E27FC236}">
              <a16:creationId xmlns:a16="http://schemas.microsoft.com/office/drawing/2014/main" id="{119A901B-BFA8-4519-ADAF-F9DD95E74809}"/>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42" name="テキスト ボックス 241">
          <a:extLst>
            <a:ext uri="{FF2B5EF4-FFF2-40B4-BE49-F238E27FC236}">
              <a16:creationId xmlns:a16="http://schemas.microsoft.com/office/drawing/2014/main" id="{67903565-7A38-4FFD-9EFB-1D333DFE0013}"/>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43" name="直線コネクタ 242">
          <a:extLst>
            <a:ext uri="{FF2B5EF4-FFF2-40B4-BE49-F238E27FC236}">
              <a16:creationId xmlns:a16="http://schemas.microsoft.com/office/drawing/2014/main" id="{815012B3-EB19-439F-B5D4-678C55890CF8}"/>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44" name="テキスト ボックス 243">
          <a:extLst>
            <a:ext uri="{FF2B5EF4-FFF2-40B4-BE49-F238E27FC236}">
              <a16:creationId xmlns:a16="http://schemas.microsoft.com/office/drawing/2014/main" id="{1FAB3C14-5C70-45D1-BD9A-A215A1DC57CA}"/>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5" name="直線コネクタ 244">
          <a:extLst>
            <a:ext uri="{FF2B5EF4-FFF2-40B4-BE49-F238E27FC236}">
              <a16:creationId xmlns:a16="http://schemas.microsoft.com/office/drawing/2014/main" id="{4277D2FC-111A-452C-ADE6-8A80E2151DBA}"/>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246" name="テキスト ボックス 245">
          <a:extLst>
            <a:ext uri="{FF2B5EF4-FFF2-40B4-BE49-F238E27FC236}">
              <a16:creationId xmlns:a16="http://schemas.microsoft.com/office/drawing/2014/main" id="{ED1C1B74-5F34-45E1-AA2A-D4AF2C361662}"/>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7" name="【福祉施設】&#10;一人当たり面積グラフ枠">
          <a:extLst>
            <a:ext uri="{FF2B5EF4-FFF2-40B4-BE49-F238E27FC236}">
              <a16:creationId xmlns:a16="http://schemas.microsoft.com/office/drawing/2014/main" id="{679BD4FF-9303-45A1-BE3C-4614D908604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118111</xdr:rowOff>
    </xdr:from>
    <xdr:to>
      <xdr:col>54</xdr:col>
      <xdr:colOff>189865</xdr:colOff>
      <xdr:row>86</xdr:row>
      <xdr:rowOff>108204</xdr:rowOff>
    </xdr:to>
    <xdr:cxnSp macro="">
      <xdr:nvCxnSpPr>
        <xdr:cNvPr id="248" name="直線コネクタ 247">
          <a:extLst>
            <a:ext uri="{FF2B5EF4-FFF2-40B4-BE49-F238E27FC236}">
              <a16:creationId xmlns:a16="http://schemas.microsoft.com/office/drawing/2014/main" id="{858AC734-13E9-4BD0-8225-27B13C469566}"/>
            </a:ext>
          </a:extLst>
        </xdr:cNvPr>
        <xdr:cNvCxnSpPr/>
      </xdr:nvCxnSpPr>
      <xdr:spPr>
        <a:xfrm flipV="1">
          <a:off x="10476865" y="13491211"/>
          <a:ext cx="0" cy="1361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112031</xdr:rowOff>
    </xdr:from>
    <xdr:ext cx="469744" cy="259045"/>
    <xdr:sp macro="" textlink="">
      <xdr:nvSpPr>
        <xdr:cNvPr id="249" name="【福祉施設】&#10;一人当たり面積最小値テキスト">
          <a:extLst>
            <a:ext uri="{FF2B5EF4-FFF2-40B4-BE49-F238E27FC236}">
              <a16:creationId xmlns:a16="http://schemas.microsoft.com/office/drawing/2014/main" id="{FCB4B52B-8132-4F13-8C2C-6D8162B24485}"/>
            </a:ext>
          </a:extLst>
        </xdr:cNvPr>
        <xdr:cNvSpPr txBox="1"/>
      </xdr:nvSpPr>
      <xdr:spPr>
        <a:xfrm>
          <a:off x="10515600" y="14856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108204</xdr:rowOff>
    </xdr:from>
    <xdr:to>
      <xdr:col>55</xdr:col>
      <xdr:colOff>88900</xdr:colOff>
      <xdr:row>86</xdr:row>
      <xdr:rowOff>108204</xdr:rowOff>
    </xdr:to>
    <xdr:cxnSp macro="">
      <xdr:nvCxnSpPr>
        <xdr:cNvPr id="250" name="直線コネクタ 249">
          <a:extLst>
            <a:ext uri="{FF2B5EF4-FFF2-40B4-BE49-F238E27FC236}">
              <a16:creationId xmlns:a16="http://schemas.microsoft.com/office/drawing/2014/main" id="{47F0667F-6089-4EAF-8E28-9AB6B0BC88E0}"/>
            </a:ext>
          </a:extLst>
        </xdr:cNvPr>
        <xdr:cNvCxnSpPr/>
      </xdr:nvCxnSpPr>
      <xdr:spPr>
        <a:xfrm>
          <a:off x="10388600" y="14852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64788</xdr:rowOff>
    </xdr:from>
    <xdr:ext cx="469744" cy="259045"/>
    <xdr:sp macro="" textlink="">
      <xdr:nvSpPr>
        <xdr:cNvPr id="251" name="【福祉施設】&#10;一人当たり面積最大値テキスト">
          <a:extLst>
            <a:ext uri="{FF2B5EF4-FFF2-40B4-BE49-F238E27FC236}">
              <a16:creationId xmlns:a16="http://schemas.microsoft.com/office/drawing/2014/main" id="{B7B93C2A-F8B3-42B1-A244-22F0E99FD9DE}"/>
            </a:ext>
          </a:extLst>
        </xdr:cNvPr>
        <xdr:cNvSpPr txBox="1"/>
      </xdr:nvSpPr>
      <xdr:spPr>
        <a:xfrm>
          <a:off x="10515600" y="13266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118111</xdr:rowOff>
    </xdr:from>
    <xdr:to>
      <xdr:col>55</xdr:col>
      <xdr:colOff>88900</xdr:colOff>
      <xdr:row>78</xdr:row>
      <xdr:rowOff>118111</xdr:rowOff>
    </xdr:to>
    <xdr:cxnSp macro="">
      <xdr:nvCxnSpPr>
        <xdr:cNvPr id="252" name="直線コネクタ 251">
          <a:extLst>
            <a:ext uri="{FF2B5EF4-FFF2-40B4-BE49-F238E27FC236}">
              <a16:creationId xmlns:a16="http://schemas.microsoft.com/office/drawing/2014/main" id="{D1172AAE-D593-4C9C-A0A8-2DD47611D752}"/>
            </a:ext>
          </a:extLst>
        </xdr:cNvPr>
        <xdr:cNvCxnSpPr/>
      </xdr:nvCxnSpPr>
      <xdr:spPr>
        <a:xfrm>
          <a:off x="10388600" y="13491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59834</xdr:rowOff>
    </xdr:from>
    <xdr:ext cx="469744" cy="259045"/>
    <xdr:sp macro="" textlink="">
      <xdr:nvSpPr>
        <xdr:cNvPr id="253" name="【福祉施設】&#10;一人当たり面積平均値テキスト">
          <a:extLst>
            <a:ext uri="{FF2B5EF4-FFF2-40B4-BE49-F238E27FC236}">
              <a16:creationId xmlns:a16="http://schemas.microsoft.com/office/drawing/2014/main" id="{1B737B12-F260-4ACF-B6A5-814EE1CEBBE0}"/>
            </a:ext>
          </a:extLst>
        </xdr:cNvPr>
        <xdr:cNvSpPr txBox="1"/>
      </xdr:nvSpPr>
      <xdr:spPr>
        <a:xfrm>
          <a:off x="10515600" y="146330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81407</xdr:rowOff>
    </xdr:from>
    <xdr:to>
      <xdr:col>55</xdr:col>
      <xdr:colOff>50800</xdr:colOff>
      <xdr:row>86</xdr:row>
      <xdr:rowOff>11557</xdr:rowOff>
    </xdr:to>
    <xdr:sp macro="" textlink="">
      <xdr:nvSpPr>
        <xdr:cNvPr id="254" name="フローチャート: 判断 253">
          <a:extLst>
            <a:ext uri="{FF2B5EF4-FFF2-40B4-BE49-F238E27FC236}">
              <a16:creationId xmlns:a16="http://schemas.microsoft.com/office/drawing/2014/main" id="{B55C934A-0F4D-4AAE-9024-A723AFBF7ED1}"/>
            </a:ext>
          </a:extLst>
        </xdr:cNvPr>
        <xdr:cNvSpPr/>
      </xdr:nvSpPr>
      <xdr:spPr>
        <a:xfrm>
          <a:off x="10426700" y="14654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83313</xdr:rowOff>
    </xdr:from>
    <xdr:to>
      <xdr:col>50</xdr:col>
      <xdr:colOff>165100</xdr:colOff>
      <xdr:row>86</xdr:row>
      <xdr:rowOff>13463</xdr:rowOff>
    </xdr:to>
    <xdr:sp macro="" textlink="">
      <xdr:nvSpPr>
        <xdr:cNvPr id="255" name="フローチャート: 判断 254">
          <a:extLst>
            <a:ext uri="{FF2B5EF4-FFF2-40B4-BE49-F238E27FC236}">
              <a16:creationId xmlns:a16="http://schemas.microsoft.com/office/drawing/2014/main" id="{BE5478BF-D287-4E15-A144-7184696C1B3A}"/>
            </a:ext>
          </a:extLst>
        </xdr:cNvPr>
        <xdr:cNvSpPr/>
      </xdr:nvSpPr>
      <xdr:spPr>
        <a:xfrm>
          <a:off x="9588500" y="1465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93408</xdr:rowOff>
    </xdr:from>
    <xdr:to>
      <xdr:col>46</xdr:col>
      <xdr:colOff>38100</xdr:colOff>
      <xdr:row>86</xdr:row>
      <xdr:rowOff>23558</xdr:rowOff>
    </xdr:to>
    <xdr:sp macro="" textlink="">
      <xdr:nvSpPr>
        <xdr:cNvPr id="256" name="フローチャート: 判断 255">
          <a:extLst>
            <a:ext uri="{FF2B5EF4-FFF2-40B4-BE49-F238E27FC236}">
              <a16:creationId xmlns:a16="http://schemas.microsoft.com/office/drawing/2014/main" id="{BFB380CD-3FB5-49BC-9399-F834F1C7E865}"/>
            </a:ext>
          </a:extLst>
        </xdr:cNvPr>
        <xdr:cNvSpPr/>
      </xdr:nvSpPr>
      <xdr:spPr>
        <a:xfrm>
          <a:off x="8699500" y="14666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103696</xdr:rowOff>
    </xdr:from>
    <xdr:to>
      <xdr:col>41</xdr:col>
      <xdr:colOff>101600</xdr:colOff>
      <xdr:row>86</xdr:row>
      <xdr:rowOff>33846</xdr:rowOff>
    </xdr:to>
    <xdr:sp macro="" textlink="">
      <xdr:nvSpPr>
        <xdr:cNvPr id="257" name="フローチャート: 判断 256">
          <a:extLst>
            <a:ext uri="{FF2B5EF4-FFF2-40B4-BE49-F238E27FC236}">
              <a16:creationId xmlns:a16="http://schemas.microsoft.com/office/drawing/2014/main" id="{4147DF9B-229B-4988-B629-FDFB3B1132A9}"/>
            </a:ext>
          </a:extLst>
        </xdr:cNvPr>
        <xdr:cNvSpPr/>
      </xdr:nvSpPr>
      <xdr:spPr>
        <a:xfrm>
          <a:off x="7810500" y="1467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92075</xdr:rowOff>
    </xdr:from>
    <xdr:to>
      <xdr:col>36</xdr:col>
      <xdr:colOff>165100</xdr:colOff>
      <xdr:row>86</xdr:row>
      <xdr:rowOff>22225</xdr:rowOff>
    </xdr:to>
    <xdr:sp macro="" textlink="">
      <xdr:nvSpPr>
        <xdr:cNvPr id="258" name="フローチャート: 判断 257">
          <a:extLst>
            <a:ext uri="{FF2B5EF4-FFF2-40B4-BE49-F238E27FC236}">
              <a16:creationId xmlns:a16="http://schemas.microsoft.com/office/drawing/2014/main" id="{F3C9B992-6214-4881-A9AC-8AB7670BD66F}"/>
            </a:ext>
          </a:extLst>
        </xdr:cNvPr>
        <xdr:cNvSpPr/>
      </xdr:nvSpPr>
      <xdr:spPr>
        <a:xfrm>
          <a:off x="6921500" y="14665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C0D4DBC3-1A77-4711-81E3-C3E5ED522D32}"/>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A17094CF-CC2C-4749-83DC-8AF40F14BC42}"/>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61" name="テキスト ボックス 260">
          <a:extLst>
            <a:ext uri="{FF2B5EF4-FFF2-40B4-BE49-F238E27FC236}">
              <a16:creationId xmlns:a16="http://schemas.microsoft.com/office/drawing/2014/main" id="{0EEAFC37-77AC-4BC1-91EE-34D475A0B452}"/>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62" name="テキスト ボックス 261">
          <a:extLst>
            <a:ext uri="{FF2B5EF4-FFF2-40B4-BE49-F238E27FC236}">
              <a16:creationId xmlns:a16="http://schemas.microsoft.com/office/drawing/2014/main" id="{CD584115-7151-47DC-8F60-191144AA14F7}"/>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3" name="テキスト ボックス 262">
          <a:extLst>
            <a:ext uri="{FF2B5EF4-FFF2-40B4-BE49-F238E27FC236}">
              <a16:creationId xmlns:a16="http://schemas.microsoft.com/office/drawing/2014/main" id="{06A18009-49DD-4784-BAFB-441204973FFF}"/>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17590</xdr:rowOff>
    </xdr:from>
    <xdr:to>
      <xdr:col>55</xdr:col>
      <xdr:colOff>50800</xdr:colOff>
      <xdr:row>85</xdr:row>
      <xdr:rowOff>119190</xdr:rowOff>
    </xdr:to>
    <xdr:sp macro="" textlink="">
      <xdr:nvSpPr>
        <xdr:cNvPr id="264" name="楕円 263">
          <a:extLst>
            <a:ext uri="{FF2B5EF4-FFF2-40B4-BE49-F238E27FC236}">
              <a16:creationId xmlns:a16="http://schemas.microsoft.com/office/drawing/2014/main" id="{259E5CE7-3BDF-4028-AEAD-5A93BF4FDEF8}"/>
            </a:ext>
          </a:extLst>
        </xdr:cNvPr>
        <xdr:cNvSpPr/>
      </xdr:nvSpPr>
      <xdr:spPr>
        <a:xfrm>
          <a:off x="10426700" y="1459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40467</xdr:rowOff>
    </xdr:from>
    <xdr:ext cx="469744" cy="259045"/>
    <xdr:sp macro="" textlink="">
      <xdr:nvSpPr>
        <xdr:cNvPr id="265" name="【福祉施設】&#10;一人当たり面積該当値テキスト">
          <a:extLst>
            <a:ext uri="{FF2B5EF4-FFF2-40B4-BE49-F238E27FC236}">
              <a16:creationId xmlns:a16="http://schemas.microsoft.com/office/drawing/2014/main" id="{C57C0EAB-70F2-44A3-8248-CADD7FA30305}"/>
            </a:ext>
          </a:extLst>
        </xdr:cNvPr>
        <xdr:cNvSpPr txBox="1"/>
      </xdr:nvSpPr>
      <xdr:spPr>
        <a:xfrm>
          <a:off x="10515600" y="1444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17780</xdr:rowOff>
    </xdr:from>
    <xdr:to>
      <xdr:col>50</xdr:col>
      <xdr:colOff>165100</xdr:colOff>
      <xdr:row>85</xdr:row>
      <xdr:rowOff>119380</xdr:rowOff>
    </xdr:to>
    <xdr:sp macro="" textlink="">
      <xdr:nvSpPr>
        <xdr:cNvPr id="266" name="楕円 265">
          <a:extLst>
            <a:ext uri="{FF2B5EF4-FFF2-40B4-BE49-F238E27FC236}">
              <a16:creationId xmlns:a16="http://schemas.microsoft.com/office/drawing/2014/main" id="{CBC91488-CD7B-4D81-B4D5-0ED919DC6CC0}"/>
            </a:ext>
          </a:extLst>
        </xdr:cNvPr>
        <xdr:cNvSpPr/>
      </xdr:nvSpPr>
      <xdr:spPr>
        <a:xfrm>
          <a:off x="9588500" y="1459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68390</xdr:rowOff>
    </xdr:from>
    <xdr:to>
      <xdr:col>55</xdr:col>
      <xdr:colOff>0</xdr:colOff>
      <xdr:row>85</xdr:row>
      <xdr:rowOff>68580</xdr:rowOff>
    </xdr:to>
    <xdr:cxnSp macro="">
      <xdr:nvCxnSpPr>
        <xdr:cNvPr id="267" name="直線コネクタ 266">
          <a:extLst>
            <a:ext uri="{FF2B5EF4-FFF2-40B4-BE49-F238E27FC236}">
              <a16:creationId xmlns:a16="http://schemas.microsoft.com/office/drawing/2014/main" id="{44B58CEA-4CF8-4D37-8AB4-4E3E0DEC75CE}"/>
            </a:ext>
          </a:extLst>
        </xdr:cNvPr>
        <xdr:cNvCxnSpPr/>
      </xdr:nvCxnSpPr>
      <xdr:spPr>
        <a:xfrm flipV="1">
          <a:off x="9639300" y="14641640"/>
          <a:ext cx="838200" cy="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158559</xdr:rowOff>
    </xdr:from>
    <xdr:to>
      <xdr:col>46</xdr:col>
      <xdr:colOff>38100</xdr:colOff>
      <xdr:row>85</xdr:row>
      <xdr:rowOff>88709</xdr:rowOff>
    </xdr:to>
    <xdr:sp macro="" textlink="">
      <xdr:nvSpPr>
        <xdr:cNvPr id="268" name="楕円 267">
          <a:extLst>
            <a:ext uri="{FF2B5EF4-FFF2-40B4-BE49-F238E27FC236}">
              <a16:creationId xmlns:a16="http://schemas.microsoft.com/office/drawing/2014/main" id="{33AA9FE7-6664-47DF-A432-956865ED85E6}"/>
            </a:ext>
          </a:extLst>
        </xdr:cNvPr>
        <xdr:cNvSpPr/>
      </xdr:nvSpPr>
      <xdr:spPr>
        <a:xfrm>
          <a:off x="8699500" y="14560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37909</xdr:rowOff>
    </xdr:from>
    <xdr:to>
      <xdr:col>50</xdr:col>
      <xdr:colOff>114300</xdr:colOff>
      <xdr:row>85</xdr:row>
      <xdr:rowOff>68580</xdr:rowOff>
    </xdr:to>
    <xdr:cxnSp macro="">
      <xdr:nvCxnSpPr>
        <xdr:cNvPr id="269" name="直線コネクタ 268">
          <a:extLst>
            <a:ext uri="{FF2B5EF4-FFF2-40B4-BE49-F238E27FC236}">
              <a16:creationId xmlns:a16="http://schemas.microsoft.com/office/drawing/2014/main" id="{48358A28-8614-4F50-9332-85F00905BF67}"/>
            </a:ext>
          </a:extLst>
        </xdr:cNvPr>
        <xdr:cNvCxnSpPr/>
      </xdr:nvCxnSpPr>
      <xdr:spPr>
        <a:xfrm>
          <a:off x="8750300" y="14611159"/>
          <a:ext cx="889000" cy="30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139700</xdr:rowOff>
    </xdr:from>
    <xdr:to>
      <xdr:col>41</xdr:col>
      <xdr:colOff>101600</xdr:colOff>
      <xdr:row>86</xdr:row>
      <xdr:rowOff>69850</xdr:rowOff>
    </xdr:to>
    <xdr:sp macro="" textlink="">
      <xdr:nvSpPr>
        <xdr:cNvPr id="270" name="楕円 269">
          <a:extLst>
            <a:ext uri="{FF2B5EF4-FFF2-40B4-BE49-F238E27FC236}">
              <a16:creationId xmlns:a16="http://schemas.microsoft.com/office/drawing/2014/main" id="{C6B081C5-1154-4D5D-B285-F53860F9F942}"/>
            </a:ext>
          </a:extLst>
        </xdr:cNvPr>
        <xdr:cNvSpPr/>
      </xdr:nvSpPr>
      <xdr:spPr>
        <a:xfrm>
          <a:off x="7810500" y="1471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37909</xdr:rowOff>
    </xdr:from>
    <xdr:to>
      <xdr:col>45</xdr:col>
      <xdr:colOff>177800</xdr:colOff>
      <xdr:row>86</xdr:row>
      <xdr:rowOff>19050</xdr:rowOff>
    </xdr:to>
    <xdr:cxnSp macro="">
      <xdr:nvCxnSpPr>
        <xdr:cNvPr id="271" name="直線コネクタ 270">
          <a:extLst>
            <a:ext uri="{FF2B5EF4-FFF2-40B4-BE49-F238E27FC236}">
              <a16:creationId xmlns:a16="http://schemas.microsoft.com/office/drawing/2014/main" id="{A040A1F0-8762-4CF9-8BF4-CA2BB049055D}"/>
            </a:ext>
          </a:extLst>
        </xdr:cNvPr>
        <xdr:cNvCxnSpPr/>
      </xdr:nvCxnSpPr>
      <xdr:spPr>
        <a:xfrm flipV="1">
          <a:off x="7861300" y="14611159"/>
          <a:ext cx="889000" cy="152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145986</xdr:rowOff>
    </xdr:from>
    <xdr:to>
      <xdr:col>36</xdr:col>
      <xdr:colOff>165100</xdr:colOff>
      <xdr:row>86</xdr:row>
      <xdr:rowOff>76136</xdr:rowOff>
    </xdr:to>
    <xdr:sp macro="" textlink="">
      <xdr:nvSpPr>
        <xdr:cNvPr id="272" name="楕円 271">
          <a:extLst>
            <a:ext uri="{FF2B5EF4-FFF2-40B4-BE49-F238E27FC236}">
              <a16:creationId xmlns:a16="http://schemas.microsoft.com/office/drawing/2014/main" id="{E31DDEE8-9DCA-4896-9685-B89072554F16}"/>
            </a:ext>
          </a:extLst>
        </xdr:cNvPr>
        <xdr:cNvSpPr/>
      </xdr:nvSpPr>
      <xdr:spPr>
        <a:xfrm>
          <a:off x="6921500" y="1471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19050</xdr:rowOff>
    </xdr:from>
    <xdr:to>
      <xdr:col>41</xdr:col>
      <xdr:colOff>50800</xdr:colOff>
      <xdr:row>86</xdr:row>
      <xdr:rowOff>25336</xdr:rowOff>
    </xdr:to>
    <xdr:cxnSp macro="">
      <xdr:nvCxnSpPr>
        <xdr:cNvPr id="273" name="直線コネクタ 272">
          <a:extLst>
            <a:ext uri="{FF2B5EF4-FFF2-40B4-BE49-F238E27FC236}">
              <a16:creationId xmlns:a16="http://schemas.microsoft.com/office/drawing/2014/main" id="{773D2243-6D90-4334-9FAA-87FA693DBA74}"/>
            </a:ext>
          </a:extLst>
        </xdr:cNvPr>
        <xdr:cNvCxnSpPr/>
      </xdr:nvCxnSpPr>
      <xdr:spPr>
        <a:xfrm flipV="1">
          <a:off x="6972300" y="14763750"/>
          <a:ext cx="889000" cy="6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4590</xdr:rowOff>
    </xdr:from>
    <xdr:ext cx="469744" cy="259045"/>
    <xdr:sp macro="" textlink="">
      <xdr:nvSpPr>
        <xdr:cNvPr id="274" name="n_1aveValue【福祉施設】&#10;一人当たり面積">
          <a:extLst>
            <a:ext uri="{FF2B5EF4-FFF2-40B4-BE49-F238E27FC236}">
              <a16:creationId xmlns:a16="http://schemas.microsoft.com/office/drawing/2014/main" id="{9B20686C-921B-4ED4-A8E2-E647501E1505}"/>
            </a:ext>
          </a:extLst>
        </xdr:cNvPr>
        <xdr:cNvSpPr txBox="1"/>
      </xdr:nvSpPr>
      <xdr:spPr>
        <a:xfrm>
          <a:off x="9391727" y="14749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14685</xdr:rowOff>
    </xdr:from>
    <xdr:ext cx="469744" cy="259045"/>
    <xdr:sp macro="" textlink="">
      <xdr:nvSpPr>
        <xdr:cNvPr id="275" name="n_2aveValue【福祉施設】&#10;一人当たり面積">
          <a:extLst>
            <a:ext uri="{FF2B5EF4-FFF2-40B4-BE49-F238E27FC236}">
              <a16:creationId xmlns:a16="http://schemas.microsoft.com/office/drawing/2014/main" id="{6406C6A7-1B7B-4744-B83F-16F33680D0BD}"/>
            </a:ext>
          </a:extLst>
        </xdr:cNvPr>
        <xdr:cNvSpPr txBox="1"/>
      </xdr:nvSpPr>
      <xdr:spPr>
        <a:xfrm>
          <a:off x="8515427" y="14759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50373</xdr:rowOff>
    </xdr:from>
    <xdr:ext cx="469744" cy="259045"/>
    <xdr:sp macro="" textlink="">
      <xdr:nvSpPr>
        <xdr:cNvPr id="276" name="n_3aveValue【福祉施設】&#10;一人当たり面積">
          <a:extLst>
            <a:ext uri="{FF2B5EF4-FFF2-40B4-BE49-F238E27FC236}">
              <a16:creationId xmlns:a16="http://schemas.microsoft.com/office/drawing/2014/main" id="{8A4D766C-A75C-4E62-8173-12D96324D26D}"/>
            </a:ext>
          </a:extLst>
        </xdr:cNvPr>
        <xdr:cNvSpPr txBox="1"/>
      </xdr:nvSpPr>
      <xdr:spPr>
        <a:xfrm>
          <a:off x="7626427" y="14452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38752</xdr:rowOff>
    </xdr:from>
    <xdr:ext cx="469744" cy="259045"/>
    <xdr:sp macro="" textlink="">
      <xdr:nvSpPr>
        <xdr:cNvPr id="277" name="n_4aveValue【福祉施設】&#10;一人当たり面積">
          <a:extLst>
            <a:ext uri="{FF2B5EF4-FFF2-40B4-BE49-F238E27FC236}">
              <a16:creationId xmlns:a16="http://schemas.microsoft.com/office/drawing/2014/main" id="{3B0100A4-6FC1-46E3-B173-B4650F25E6A9}"/>
            </a:ext>
          </a:extLst>
        </xdr:cNvPr>
        <xdr:cNvSpPr txBox="1"/>
      </xdr:nvSpPr>
      <xdr:spPr>
        <a:xfrm>
          <a:off x="6737427" y="14440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135907</xdr:rowOff>
    </xdr:from>
    <xdr:ext cx="469744" cy="259045"/>
    <xdr:sp macro="" textlink="">
      <xdr:nvSpPr>
        <xdr:cNvPr id="278" name="n_1mainValue【福祉施設】&#10;一人当たり面積">
          <a:extLst>
            <a:ext uri="{FF2B5EF4-FFF2-40B4-BE49-F238E27FC236}">
              <a16:creationId xmlns:a16="http://schemas.microsoft.com/office/drawing/2014/main" id="{7E2D6591-7D5D-4EA9-8120-7978EF3662EA}"/>
            </a:ext>
          </a:extLst>
        </xdr:cNvPr>
        <xdr:cNvSpPr txBox="1"/>
      </xdr:nvSpPr>
      <xdr:spPr>
        <a:xfrm>
          <a:off x="9391727" y="14366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105236</xdr:rowOff>
    </xdr:from>
    <xdr:ext cx="469744" cy="259045"/>
    <xdr:sp macro="" textlink="">
      <xdr:nvSpPr>
        <xdr:cNvPr id="279" name="n_2mainValue【福祉施設】&#10;一人当たり面積">
          <a:extLst>
            <a:ext uri="{FF2B5EF4-FFF2-40B4-BE49-F238E27FC236}">
              <a16:creationId xmlns:a16="http://schemas.microsoft.com/office/drawing/2014/main" id="{97135BE3-397F-40DF-B152-A41225ECCF28}"/>
            </a:ext>
          </a:extLst>
        </xdr:cNvPr>
        <xdr:cNvSpPr txBox="1"/>
      </xdr:nvSpPr>
      <xdr:spPr>
        <a:xfrm>
          <a:off x="8515427" y="14335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60977</xdr:rowOff>
    </xdr:from>
    <xdr:ext cx="469744" cy="259045"/>
    <xdr:sp macro="" textlink="">
      <xdr:nvSpPr>
        <xdr:cNvPr id="280" name="n_3mainValue【福祉施設】&#10;一人当たり面積">
          <a:extLst>
            <a:ext uri="{FF2B5EF4-FFF2-40B4-BE49-F238E27FC236}">
              <a16:creationId xmlns:a16="http://schemas.microsoft.com/office/drawing/2014/main" id="{A040FA8E-F095-4665-9BEB-C138B5ECF89F}"/>
            </a:ext>
          </a:extLst>
        </xdr:cNvPr>
        <xdr:cNvSpPr txBox="1"/>
      </xdr:nvSpPr>
      <xdr:spPr>
        <a:xfrm>
          <a:off x="7626427" y="1480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67263</xdr:rowOff>
    </xdr:from>
    <xdr:ext cx="469744" cy="259045"/>
    <xdr:sp macro="" textlink="">
      <xdr:nvSpPr>
        <xdr:cNvPr id="281" name="n_4mainValue【福祉施設】&#10;一人当たり面積">
          <a:extLst>
            <a:ext uri="{FF2B5EF4-FFF2-40B4-BE49-F238E27FC236}">
              <a16:creationId xmlns:a16="http://schemas.microsoft.com/office/drawing/2014/main" id="{EFD235B7-F0D7-467F-BE29-A4B8CC5C138B}"/>
            </a:ext>
          </a:extLst>
        </xdr:cNvPr>
        <xdr:cNvSpPr txBox="1"/>
      </xdr:nvSpPr>
      <xdr:spPr>
        <a:xfrm>
          <a:off x="6737427" y="14811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2" name="正方形/長方形 281">
          <a:extLst>
            <a:ext uri="{FF2B5EF4-FFF2-40B4-BE49-F238E27FC236}">
              <a16:creationId xmlns:a16="http://schemas.microsoft.com/office/drawing/2014/main" id="{936845CA-D37B-484D-BFCE-A9B41D478D89}"/>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3" name="正方形/長方形 282">
          <a:extLst>
            <a:ext uri="{FF2B5EF4-FFF2-40B4-BE49-F238E27FC236}">
              <a16:creationId xmlns:a16="http://schemas.microsoft.com/office/drawing/2014/main" id="{B1592075-A1FB-4955-B37F-710561C2C6F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4" name="正方形/長方形 283">
          <a:extLst>
            <a:ext uri="{FF2B5EF4-FFF2-40B4-BE49-F238E27FC236}">
              <a16:creationId xmlns:a16="http://schemas.microsoft.com/office/drawing/2014/main" id="{C39BFE28-C67A-4E00-9654-6F246C4FA426}"/>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5" name="正方形/長方形 284">
          <a:extLst>
            <a:ext uri="{FF2B5EF4-FFF2-40B4-BE49-F238E27FC236}">
              <a16:creationId xmlns:a16="http://schemas.microsoft.com/office/drawing/2014/main" id="{860CBCC4-026A-4508-A6BC-BCFC1E3D5F54}"/>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6" name="正方形/長方形 285">
          <a:extLst>
            <a:ext uri="{FF2B5EF4-FFF2-40B4-BE49-F238E27FC236}">
              <a16:creationId xmlns:a16="http://schemas.microsoft.com/office/drawing/2014/main" id="{A05D4ABF-12F9-44FA-AC9B-B225A1837D8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7" name="正方形/長方形 286">
          <a:extLst>
            <a:ext uri="{FF2B5EF4-FFF2-40B4-BE49-F238E27FC236}">
              <a16:creationId xmlns:a16="http://schemas.microsoft.com/office/drawing/2014/main" id="{3878D518-1168-445F-9702-3C5E3D6328A7}"/>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8" name="正方形/長方形 287">
          <a:extLst>
            <a:ext uri="{FF2B5EF4-FFF2-40B4-BE49-F238E27FC236}">
              <a16:creationId xmlns:a16="http://schemas.microsoft.com/office/drawing/2014/main" id="{BDD6D439-C1A2-4458-A477-AA7D231DFF1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9" name="正方形/長方形 288">
          <a:extLst>
            <a:ext uri="{FF2B5EF4-FFF2-40B4-BE49-F238E27FC236}">
              <a16:creationId xmlns:a16="http://schemas.microsoft.com/office/drawing/2014/main" id="{5F7231B9-2FD5-4014-ACFD-04972371834E}"/>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90" name="テキスト ボックス 289">
          <a:extLst>
            <a:ext uri="{FF2B5EF4-FFF2-40B4-BE49-F238E27FC236}">
              <a16:creationId xmlns:a16="http://schemas.microsoft.com/office/drawing/2014/main" id="{BC18FBE3-9377-4EFE-91B0-91846290E177}"/>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91" name="直線コネクタ 290">
          <a:extLst>
            <a:ext uri="{FF2B5EF4-FFF2-40B4-BE49-F238E27FC236}">
              <a16:creationId xmlns:a16="http://schemas.microsoft.com/office/drawing/2014/main" id="{7C526D14-2474-4BE9-AC34-36D06273111D}"/>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2" name="テキスト ボックス 291">
          <a:extLst>
            <a:ext uri="{FF2B5EF4-FFF2-40B4-BE49-F238E27FC236}">
              <a16:creationId xmlns:a16="http://schemas.microsoft.com/office/drawing/2014/main" id="{8DB28D64-5F86-4FE1-ADF9-08C69449D2FF}"/>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93" name="直線コネクタ 292">
          <a:extLst>
            <a:ext uri="{FF2B5EF4-FFF2-40B4-BE49-F238E27FC236}">
              <a16:creationId xmlns:a16="http://schemas.microsoft.com/office/drawing/2014/main" id="{B2325BF1-8965-4F4C-A762-C9CE43D73D11}"/>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4" name="テキスト ボックス 293">
          <a:extLst>
            <a:ext uri="{FF2B5EF4-FFF2-40B4-BE49-F238E27FC236}">
              <a16:creationId xmlns:a16="http://schemas.microsoft.com/office/drawing/2014/main" id="{985010DC-90EC-474D-8462-926B92B28B6B}"/>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5" name="直線コネクタ 294">
          <a:extLst>
            <a:ext uri="{FF2B5EF4-FFF2-40B4-BE49-F238E27FC236}">
              <a16:creationId xmlns:a16="http://schemas.microsoft.com/office/drawing/2014/main" id="{EA6381C8-25F3-4E69-8F70-F6460014BD44}"/>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6" name="テキスト ボックス 295">
          <a:extLst>
            <a:ext uri="{FF2B5EF4-FFF2-40B4-BE49-F238E27FC236}">
              <a16:creationId xmlns:a16="http://schemas.microsoft.com/office/drawing/2014/main" id="{DBEDF9D3-196B-4FD3-B27A-061CAC943721}"/>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7" name="直線コネクタ 296">
          <a:extLst>
            <a:ext uri="{FF2B5EF4-FFF2-40B4-BE49-F238E27FC236}">
              <a16:creationId xmlns:a16="http://schemas.microsoft.com/office/drawing/2014/main" id="{B5C50B3B-C68E-4BD7-9053-47014E5B423E}"/>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8" name="テキスト ボックス 297">
          <a:extLst>
            <a:ext uri="{FF2B5EF4-FFF2-40B4-BE49-F238E27FC236}">
              <a16:creationId xmlns:a16="http://schemas.microsoft.com/office/drawing/2014/main" id="{E83E153E-1F1A-422D-B713-D78630A51B2D}"/>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9" name="直線コネクタ 298">
          <a:extLst>
            <a:ext uri="{FF2B5EF4-FFF2-40B4-BE49-F238E27FC236}">
              <a16:creationId xmlns:a16="http://schemas.microsoft.com/office/drawing/2014/main" id="{00656ED8-8B65-47D7-9CB5-B0B98F087221}"/>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00" name="テキスト ボックス 299">
          <a:extLst>
            <a:ext uri="{FF2B5EF4-FFF2-40B4-BE49-F238E27FC236}">
              <a16:creationId xmlns:a16="http://schemas.microsoft.com/office/drawing/2014/main" id="{D4F17269-64BD-48AE-B677-B16559C7FF95}"/>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01" name="直線コネクタ 300">
          <a:extLst>
            <a:ext uri="{FF2B5EF4-FFF2-40B4-BE49-F238E27FC236}">
              <a16:creationId xmlns:a16="http://schemas.microsoft.com/office/drawing/2014/main" id="{09E518D2-5E91-4BE3-8E32-0C3CACBC237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02" name="テキスト ボックス 301">
          <a:extLst>
            <a:ext uri="{FF2B5EF4-FFF2-40B4-BE49-F238E27FC236}">
              <a16:creationId xmlns:a16="http://schemas.microsoft.com/office/drawing/2014/main" id="{E9607754-B28B-4A92-89C3-DA2341019AF6}"/>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03" name="直線コネクタ 302">
          <a:extLst>
            <a:ext uri="{FF2B5EF4-FFF2-40B4-BE49-F238E27FC236}">
              <a16:creationId xmlns:a16="http://schemas.microsoft.com/office/drawing/2014/main" id="{5967197F-8B29-4E90-AB53-86C014C5701E}"/>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4" name="テキスト ボックス 303">
          <a:extLst>
            <a:ext uri="{FF2B5EF4-FFF2-40B4-BE49-F238E27FC236}">
              <a16:creationId xmlns:a16="http://schemas.microsoft.com/office/drawing/2014/main" id="{593F91A2-5264-4DB3-A189-DC9C4E7C764D}"/>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5" name="直線コネクタ 304">
          <a:extLst>
            <a:ext uri="{FF2B5EF4-FFF2-40B4-BE49-F238E27FC236}">
              <a16:creationId xmlns:a16="http://schemas.microsoft.com/office/drawing/2014/main" id="{51076723-A782-48C5-AD09-B0511F5FFEDB}"/>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6" name="【市民会館】&#10;有形固定資産減価償却率グラフ枠">
          <a:extLst>
            <a:ext uri="{FF2B5EF4-FFF2-40B4-BE49-F238E27FC236}">
              <a16:creationId xmlns:a16="http://schemas.microsoft.com/office/drawing/2014/main" id="{148FEF02-2626-4CBA-9398-9915173C7B71}"/>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92529</xdr:rowOff>
    </xdr:from>
    <xdr:to>
      <xdr:col>24</xdr:col>
      <xdr:colOff>62865</xdr:colOff>
      <xdr:row>109</xdr:row>
      <xdr:rowOff>35379</xdr:rowOff>
    </xdr:to>
    <xdr:cxnSp macro="">
      <xdr:nvCxnSpPr>
        <xdr:cNvPr id="307" name="直線コネクタ 306">
          <a:extLst>
            <a:ext uri="{FF2B5EF4-FFF2-40B4-BE49-F238E27FC236}">
              <a16:creationId xmlns:a16="http://schemas.microsoft.com/office/drawing/2014/main" id="{3A2150DE-53B0-4D15-A9CA-B3AAE1140CDE}"/>
            </a:ext>
          </a:extLst>
        </xdr:cNvPr>
        <xdr:cNvCxnSpPr/>
      </xdr:nvCxnSpPr>
      <xdr:spPr>
        <a:xfrm flipV="1">
          <a:off x="4634865" y="17237529"/>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8" name="【市民会館】&#10;有形固定資産減価償却率最小値テキスト">
          <a:extLst>
            <a:ext uri="{FF2B5EF4-FFF2-40B4-BE49-F238E27FC236}">
              <a16:creationId xmlns:a16="http://schemas.microsoft.com/office/drawing/2014/main" id="{12BD6C45-15F9-4209-9EE9-CB503EB5963D}"/>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9" name="直線コネクタ 308">
          <a:extLst>
            <a:ext uri="{FF2B5EF4-FFF2-40B4-BE49-F238E27FC236}">
              <a16:creationId xmlns:a16="http://schemas.microsoft.com/office/drawing/2014/main" id="{F84E976D-7EC8-41C7-8C26-D39BE1F6B152}"/>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39206</xdr:rowOff>
    </xdr:from>
    <xdr:ext cx="340478" cy="259045"/>
    <xdr:sp macro="" textlink="">
      <xdr:nvSpPr>
        <xdr:cNvPr id="310" name="【市民会館】&#10;有形固定資産減価償却率最大値テキスト">
          <a:extLst>
            <a:ext uri="{FF2B5EF4-FFF2-40B4-BE49-F238E27FC236}">
              <a16:creationId xmlns:a16="http://schemas.microsoft.com/office/drawing/2014/main" id="{0B4BCE35-FAE1-4AF4-AAF6-068F80DD0E2D}"/>
            </a:ext>
          </a:extLst>
        </xdr:cNvPr>
        <xdr:cNvSpPr txBox="1"/>
      </xdr:nvSpPr>
      <xdr:spPr>
        <a:xfrm>
          <a:off x="4673600" y="170127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92529</xdr:rowOff>
    </xdr:from>
    <xdr:to>
      <xdr:col>24</xdr:col>
      <xdr:colOff>152400</xdr:colOff>
      <xdr:row>100</xdr:row>
      <xdr:rowOff>92529</xdr:rowOff>
    </xdr:to>
    <xdr:cxnSp macro="">
      <xdr:nvCxnSpPr>
        <xdr:cNvPr id="311" name="直線コネクタ 310">
          <a:extLst>
            <a:ext uri="{FF2B5EF4-FFF2-40B4-BE49-F238E27FC236}">
              <a16:creationId xmlns:a16="http://schemas.microsoft.com/office/drawing/2014/main" id="{52250008-BA4E-4700-91F7-F06ECDFE07DE}"/>
            </a:ext>
          </a:extLst>
        </xdr:cNvPr>
        <xdr:cNvCxnSpPr/>
      </xdr:nvCxnSpPr>
      <xdr:spPr>
        <a:xfrm>
          <a:off x="4546600" y="17237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159311</xdr:rowOff>
    </xdr:from>
    <xdr:ext cx="405111" cy="259045"/>
    <xdr:sp macro="" textlink="">
      <xdr:nvSpPr>
        <xdr:cNvPr id="312" name="【市民会館】&#10;有形固定資産減価償却率平均値テキスト">
          <a:extLst>
            <a:ext uri="{FF2B5EF4-FFF2-40B4-BE49-F238E27FC236}">
              <a16:creationId xmlns:a16="http://schemas.microsoft.com/office/drawing/2014/main" id="{F28F20F1-3EDC-4E89-8C70-26F5ECB9C629}"/>
            </a:ext>
          </a:extLst>
        </xdr:cNvPr>
        <xdr:cNvSpPr txBox="1"/>
      </xdr:nvSpPr>
      <xdr:spPr>
        <a:xfrm>
          <a:off x="4673600" y="179901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136434</xdr:rowOff>
    </xdr:from>
    <xdr:to>
      <xdr:col>24</xdr:col>
      <xdr:colOff>114300</xdr:colOff>
      <xdr:row>106</xdr:row>
      <xdr:rowOff>66584</xdr:rowOff>
    </xdr:to>
    <xdr:sp macro="" textlink="">
      <xdr:nvSpPr>
        <xdr:cNvPr id="313" name="フローチャート: 判断 312">
          <a:extLst>
            <a:ext uri="{FF2B5EF4-FFF2-40B4-BE49-F238E27FC236}">
              <a16:creationId xmlns:a16="http://schemas.microsoft.com/office/drawing/2014/main" id="{C17C3F0E-6809-472D-AE8F-E2513C194997}"/>
            </a:ext>
          </a:extLst>
        </xdr:cNvPr>
        <xdr:cNvSpPr/>
      </xdr:nvSpPr>
      <xdr:spPr>
        <a:xfrm>
          <a:off x="4584700" y="1813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95613</xdr:rowOff>
    </xdr:from>
    <xdr:to>
      <xdr:col>20</xdr:col>
      <xdr:colOff>38100</xdr:colOff>
      <xdr:row>106</xdr:row>
      <xdr:rowOff>25763</xdr:rowOff>
    </xdr:to>
    <xdr:sp macro="" textlink="">
      <xdr:nvSpPr>
        <xdr:cNvPr id="314" name="フローチャート: 判断 313">
          <a:extLst>
            <a:ext uri="{FF2B5EF4-FFF2-40B4-BE49-F238E27FC236}">
              <a16:creationId xmlns:a16="http://schemas.microsoft.com/office/drawing/2014/main" id="{4809BC37-B28C-4933-A406-0410AF3CD09D}"/>
            </a:ext>
          </a:extLst>
        </xdr:cNvPr>
        <xdr:cNvSpPr/>
      </xdr:nvSpPr>
      <xdr:spPr>
        <a:xfrm>
          <a:off x="3746500" y="1809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36830</xdr:rowOff>
    </xdr:from>
    <xdr:to>
      <xdr:col>15</xdr:col>
      <xdr:colOff>101600</xdr:colOff>
      <xdr:row>105</xdr:row>
      <xdr:rowOff>138430</xdr:rowOff>
    </xdr:to>
    <xdr:sp macro="" textlink="">
      <xdr:nvSpPr>
        <xdr:cNvPr id="315" name="フローチャート: 判断 314">
          <a:extLst>
            <a:ext uri="{FF2B5EF4-FFF2-40B4-BE49-F238E27FC236}">
              <a16:creationId xmlns:a16="http://schemas.microsoft.com/office/drawing/2014/main" id="{743D71DC-3FF0-47F3-A4D5-01B73B1667AF}"/>
            </a:ext>
          </a:extLst>
        </xdr:cNvPr>
        <xdr:cNvSpPr/>
      </xdr:nvSpPr>
      <xdr:spPr>
        <a:xfrm>
          <a:off x="2857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164193</xdr:rowOff>
    </xdr:from>
    <xdr:to>
      <xdr:col>10</xdr:col>
      <xdr:colOff>165100</xdr:colOff>
      <xdr:row>105</xdr:row>
      <xdr:rowOff>94343</xdr:rowOff>
    </xdr:to>
    <xdr:sp macro="" textlink="">
      <xdr:nvSpPr>
        <xdr:cNvPr id="316" name="フローチャート: 判断 315">
          <a:extLst>
            <a:ext uri="{FF2B5EF4-FFF2-40B4-BE49-F238E27FC236}">
              <a16:creationId xmlns:a16="http://schemas.microsoft.com/office/drawing/2014/main" id="{25ECE3B3-6BE1-4FBD-8B91-9764E294104E}"/>
            </a:ext>
          </a:extLst>
        </xdr:cNvPr>
        <xdr:cNvSpPr/>
      </xdr:nvSpPr>
      <xdr:spPr>
        <a:xfrm>
          <a:off x="1968500" y="1799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162561</xdr:rowOff>
    </xdr:from>
    <xdr:to>
      <xdr:col>6</xdr:col>
      <xdr:colOff>38100</xdr:colOff>
      <xdr:row>105</xdr:row>
      <xdr:rowOff>92711</xdr:rowOff>
    </xdr:to>
    <xdr:sp macro="" textlink="">
      <xdr:nvSpPr>
        <xdr:cNvPr id="317" name="フローチャート: 判断 316">
          <a:extLst>
            <a:ext uri="{FF2B5EF4-FFF2-40B4-BE49-F238E27FC236}">
              <a16:creationId xmlns:a16="http://schemas.microsoft.com/office/drawing/2014/main" id="{FEED515B-B163-4BFB-A229-E2AC56353EC2}"/>
            </a:ext>
          </a:extLst>
        </xdr:cNvPr>
        <xdr:cNvSpPr/>
      </xdr:nvSpPr>
      <xdr:spPr>
        <a:xfrm>
          <a:off x="1079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7685356A-9647-4309-8685-4DB05DB9CA4F}"/>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D98BE842-87A4-47A2-A54B-C0E921E70A1E}"/>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BE0A46DA-4AC3-4234-962D-D433EE643B56}"/>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21" name="テキスト ボックス 320">
          <a:extLst>
            <a:ext uri="{FF2B5EF4-FFF2-40B4-BE49-F238E27FC236}">
              <a16:creationId xmlns:a16="http://schemas.microsoft.com/office/drawing/2014/main" id="{BD110EA2-4B32-4600-A307-F64AA047D09A}"/>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2" name="テキスト ボックス 321">
          <a:extLst>
            <a:ext uri="{FF2B5EF4-FFF2-40B4-BE49-F238E27FC236}">
              <a16:creationId xmlns:a16="http://schemas.microsoft.com/office/drawing/2014/main" id="{9A79D752-3C22-4344-B342-56FFB1376CA9}"/>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128270</xdr:rowOff>
    </xdr:from>
    <xdr:to>
      <xdr:col>24</xdr:col>
      <xdr:colOff>114300</xdr:colOff>
      <xdr:row>109</xdr:row>
      <xdr:rowOff>58420</xdr:rowOff>
    </xdr:to>
    <xdr:sp macro="" textlink="">
      <xdr:nvSpPr>
        <xdr:cNvPr id="323" name="楕円 322">
          <a:extLst>
            <a:ext uri="{FF2B5EF4-FFF2-40B4-BE49-F238E27FC236}">
              <a16:creationId xmlns:a16="http://schemas.microsoft.com/office/drawing/2014/main" id="{25796417-99DB-4581-AF79-DD6E3038009E}"/>
            </a:ext>
          </a:extLst>
        </xdr:cNvPr>
        <xdr:cNvSpPr/>
      </xdr:nvSpPr>
      <xdr:spPr>
        <a:xfrm>
          <a:off x="4584700" y="18644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108</xdr:row>
      <xdr:rowOff>43197</xdr:rowOff>
    </xdr:from>
    <xdr:ext cx="405111" cy="259045"/>
    <xdr:sp macro="" textlink="">
      <xdr:nvSpPr>
        <xdr:cNvPr id="324" name="【市民会館】&#10;有形固定資産減価償却率該当値テキスト">
          <a:extLst>
            <a:ext uri="{FF2B5EF4-FFF2-40B4-BE49-F238E27FC236}">
              <a16:creationId xmlns:a16="http://schemas.microsoft.com/office/drawing/2014/main" id="{FDDEF25D-73A5-4893-90CD-27A9A5722C4E}"/>
            </a:ext>
          </a:extLst>
        </xdr:cNvPr>
        <xdr:cNvSpPr txBox="1"/>
      </xdr:nvSpPr>
      <xdr:spPr>
        <a:xfrm>
          <a:off x="4673600" y="18559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125005</xdr:rowOff>
    </xdr:from>
    <xdr:to>
      <xdr:col>20</xdr:col>
      <xdr:colOff>38100</xdr:colOff>
      <xdr:row>109</xdr:row>
      <xdr:rowOff>55155</xdr:rowOff>
    </xdr:to>
    <xdr:sp macro="" textlink="">
      <xdr:nvSpPr>
        <xdr:cNvPr id="325" name="楕円 324">
          <a:extLst>
            <a:ext uri="{FF2B5EF4-FFF2-40B4-BE49-F238E27FC236}">
              <a16:creationId xmlns:a16="http://schemas.microsoft.com/office/drawing/2014/main" id="{EAB2063A-2C40-4018-8927-BF503B5DA334}"/>
            </a:ext>
          </a:extLst>
        </xdr:cNvPr>
        <xdr:cNvSpPr/>
      </xdr:nvSpPr>
      <xdr:spPr>
        <a:xfrm>
          <a:off x="3746500" y="18641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109</xdr:row>
      <xdr:rowOff>4355</xdr:rowOff>
    </xdr:from>
    <xdr:to>
      <xdr:col>24</xdr:col>
      <xdr:colOff>63500</xdr:colOff>
      <xdr:row>109</xdr:row>
      <xdr:rowOff>7620</xdr:rowOff>
    </xdr:to>
    <xdr:cxnSp macro="">
      <xdr:nvCxnSpPr>
        <xdr:cNvPr id="326" name="直線コネクタ 325">
          <a:extLst>
            <a:ext uri="{FF2B5EF4-FFF2-40B4-BE49-F238E27FC236}">
              <a16:creationId xmlns:a16="http://schemas.microsoft.com/office/drawing/2014/main" id="{DA934E01-07A0-4EAD-AD10-3D9B0636133D}"/>
            </a:ext>
          </a:extLst>
        </xdr:cNvPr>
        <xdr:cNvCxnSpPr/>
      </xdr:nvCxnSpPr>
      <xdr:spPr>
        <a:xfrm>
          <a:off x="3797300" y="18692405"/>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121738</xdr:rowOff>
    </xdr:from>
    <xdr:to>
      <xdr:col>15</xdr:col>
      <xdr:colOff>101600</xdr:colOff>
      <xdr:row>109</xdr:row>
      <xdr:rowOff>51888</xdr:rowOff>
    </xdr:to>
    <xdr:sp macro="" textlink="">
      <xdr:nvSpPr>
        <xdr:cNvPr id="327" name="楕円 326">
          <a:extLst>
            <a:ext uri="{FF2B5EF4-FFF2-40B4-BE49-F238E27FC236}">
              <a16:creationId xmlns:a16="http://schemas.microsoft.com/office/drawing/2014/main" id="{47CD0954-4D76-4A65-BFF3-5EC11E8DB228}"/>
            </a:ext>
          </a:extLst>
        </xdr:cNvPr>
        <xdr:cNvSpPr/>
      </xdr:nvSpPr>
      <xdr:spPr>
        <a:xfrm>
          <a:off x="2857500" y="18638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109</xdr:row>
      <xdr:rowOff>1088</xdr:rowOff>
    </xdr:from>
    <xdr:to>
      <xdr:col>19</xdr:col>
      <xdr:colOff>177800</xdr:colOff>
      <xdr:row>109</xdr:row>
      <xdr:rowOff>4355</xdr:rowOff>
    </xdr:to>
    <xdr:cxnSp macro="">
      <xdr:nvCxnSpPr>
        <xdr:cNvPr id="328" name="直線コネクタ 327">
          <a:extLst>
            <a:ext uri="{FF2B5EF4-FFF2-40B4-BE49-F238E27FC236}">
              <a16:creationId xmlns:a16="http://schemas.microsoft.com/office/drawing/2014/main" id="{1933375C-069E-4335-8CA6-1A356A48310D}"/>
            </a:ext>
          </a:extLst>
        </xdr:cNvPr>
        <xdr:cNvCxnSpPr/>
      </xdr:nvCxnSpPr>
      <xdr:spPr>
        <a:xfrm>
          <a:off x="2908300" y="18689138"/>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118473</xdr:rowOff>
    </xdr:from>
    <xdr:to>
      <xdr:col>10</xdr:col>
      <xdr:colOff>165100</xdr:colOff>
      <xdr:row>109</xdr:row>
      <xdr:rowOff>48623</xdr:rowOff>
    </xdr:to>
    <xdr:sp macro="" textlink="">
      <xdr:nvSpPr>
        <xdr:cNvPr id="329" name="楕円 328">
          <a:extLst>
            <a:ext uri="{FF2B5EF4-FFF2-40B4-BE49-F238E27FC236}">
              <a16:creationId xmlns:a16="http://schemas.microsoft.com/office/drawing/2014/main" id="{1F2C9C16-FEA3-44E4-94F2-E17624131F79}"/>
            </a:ext>
          </a:extLst>
        </xdr:cNvPr>
        <xdr:cNvSpPr/>
      </xdr:nvSpPr>
      <xdr:spPr>
        <a:xfrm>
          <a:off x="1968500" y="1863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169273</xdr:rowOff>
    </xdr:from>
    <xdr:to>
      <xdr:col>15</xdr:col>
      <xdr:colOff>50800</xdr:colOff>
      <xdr:row>109</xdr:row>
      <xdr:rowOff>1088</xdr:rowOff>
    </xdr:to>
    <xdr:cxnSp macro="">
      <xdr:nvCxnSpPr>
        <xdr:cNvPr id="330" name="直線コネクタ 329">
          <a:extLst>
            <a:ext uri="{FF2B5EF4-FFF2-40B4-BE49-F238E27FC236}">
              <a16:creationId xmlns:a16="http://schemas.microsoft.com/office/drawing/2014/main" id="{E0F1411C-517C-40B5-A81A-1AD169704C6B}"/>
            </a:ext>
          </a:extLst>
        </xdr:cNvPr>
        <xdr:cNvCxnSpPr/>
      </xdr:nvCxnSpPr>
      <xdr:spPr>
        <a:xfrm>
          <a:off x="2019300" y="18685873"/>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17236</xdr:rowOff>
    </xdr:from>
    <xdr:to>
      <xdr:col>6</xdr:col>
      <xdr:colOff>38100</xdr:colOff>
      <xdr:row>108</xdr:row>
      <xdr:rowOff>118836</xdr:rowOff>
    </xdr:to>
    <xdr:sp macro="" textlink="">
      <xdr:nvSpPr>
        <xdr:cNvPr id="331" name="楕円 330">
          <a:extLst>
            <a:ext uri="{FF2B5EF4-FFF2-40B4-BE49-F238E27FC236}">
              <a16:creationId xmlns:a16="http://schemas.microsoft.com/office/drawing/2014/main" id="{DE4AB19C-1DE6-4B9D-B7D1-6282D21521DE}"/>
            </a:ext>
          </a:extLst>
        </xdr:cNvPr>
        <xdr:cNvSpPr/>
      </xdr:nvSpPr>
      <xdr:spPr>
        <a:xfrm>
          <a:off x="1079500" y="1853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68036</xdr:rowOff>
    </xdr:from>
    <xdr:to>
      <xdr:col>10</xdr:col>
      <xdr:colOff>114300</xdr:colOff>
      <xdr:row>108</xdr:row>
      <xdr:rowOff>169273</xdr:rowOff>
    </xdr:to>
    <xdr:cxnSp macro="">
      <xdr:nvCxnSpPr>
        <xdr:cNvPr id="332" name="直線コネクタ 331">
          <a:extLst>
            <a:ext uri="{FF2B5EF4-FFF2-40B4-BE49-F238E27FC236}">
              <a16:creationId xmlns:a16="http://schemas.microsoft.com/office/drawing/2014/main" id="{07130534-DF03-4CB8-B7CE-116DBCB26CAF}"/>
            </a:ext>
          </a:extLst>
        </xdr:cNvPr>
        <xdr:cNvCxnSpPr/>
      </xdr:nvCxnSpPr>
      <xdr:spPr>
        <a:xfrm>
          <a:off x="1130300" y="18584636"/>
          <a:ext cx="889000" cy="101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42290</xdr:rowOff>
    </xdr:from>
    <xdr:ext cx="405111" cy="259045"/>
    <xdr:sp macro="" textlink="">
      <xdr:nvSpPr>
        <xdr:cNvPr id="333" name="n_1aveValue【市民会館】&#10;有形固定資産減価償却率">
          <a:extLst>
            <a:ext uri="{FF2B5EF4-FFF2-40B4-BE49-F238E27FC236}">
              <a16:creationId xmlns:a16="http://schemas.microsoft.com/office/drawing/2014/main" id="{46EE5C21-CEFC-4F58-A800-289C4C85FC67}"/>
            </a:ext>
          </a:extLst>
        </xdr:cNvPr>
        <xdr:cNvSpPr txBox="1"/>
      </xdr:nvSpPr>
      <xdr:spPr>
        <a:xfrm>
          <a:off x="3582044" y="1787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154957</xdr:rowOff>
    </xdr:from>
    <xdr:ext cx="405111" cy="259045"/>
    <xdr:sp macro="" textlink="">
      <xdr:nvSpPr>
        <xdr:cNvPr id="334" name="n_2aveValue【市民会館】&#10;有形固定資産減価償却率">
          <a:extLst>
            <a:ext uri="{FF2B5EF4-FFF2-40B4-BE49-F238E27FC236}">
              <a16:creationId xmlns:a16="http://schemas.microsoft.com/office/drawing/2014/main" id="{F5F97635-D6CA-4747-A4F7-7E617B29C946}"/>
            </a:ext>
          </a:extLst>
        </xdr:cNvPr>
        <xdr:cNvSpPr txBox="1"/>
      </xdr:nvSpPr>
      <xdr:spPr>
        <a:xfrm>
          <a:off x="2705744" y="1781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110870</xdr:rowOff>
    </xdr:from>
    <xdr:ext cx="405111" cy="259045"/>
    <xdr:sp macro="" textlink="">
      <xdr:nvSpPr>
        <xdr:cNvPr id="335" name="n_3aveValue【市民会館】&#10;有形固定資産減価償却率">
          <a:extLst>
            <a:ext uri="{FF2B5EF4-FFF2-40B4-BE49-F238E27FC236}">
              <a16:creationId xmlns:a16="http://schemas.microsoft.com/office/drawing/2014/main" id="{811D158A-C2C1-457A-B218-26806DB88B61}"/>
            </a:ext>
          </a:extLst>
        </xdr:cNvPr>
        <xdr:cNvSpPr txBox="1"/>
      </xdr:nvSpPr>
      <xdr:spPr>
        <a:xfrm>
          <a:off x="1816744" y="1777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109238</xdr:rowOff>
    </xdr:from>
    <xdr:ext cx="405111" cy="259045"/>
    <xdr:sp macro="" textlink="">
      <xdr:nvSpPr>
        <xdr:cNvPr id="336" name="n_4aveValue【市民会館】&#10;有形固定資産減価償却率">
          <a:extLst>
            <a:ext uri="{FF2B5EF4-FFF2-40B4-BE49-F238E27FC236}">
              <a16:creationId xmlns:a16="http://schemas.microsoft.com/office/drawing/2014/main" id="{BB192F9F-6CD5-42F5-A9D0-0894E8D45F33}"/>
            </a:ext>
          </a:extLst>
        </xdr:cNvPr>
        <xdr:cNvSpPr txBox="1"/>
      </xdr:nvSpPr>
      <xdr:spPr>
        <a:xfrm>
          <a:off x="927744" y="17768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109</xdr:row>
      <xdr:rowOff>46282</xdr:rowOff>
    </xdr:from>
    <xdr:ext cx="405111" cy="259045"/>
    <xdr:sp macro="" textlink="">
      <xdr:nvSpPr>
        <xdr:cNvPr id="337" name="n_1mainValue【市民会館】&#10;有形固定資産減価償却率">
          <a:extLst>
            <a:ext uri="{FF2B5EF4-FFF2-40B4-BE49-F238E27FC236}">
              <a16:creationId xmlns:a16="http://schemas.microsoft.com/office/drawing/2014/main" id="{A34FEE5D-E2E3-4EA2-A048-A2C9CED8D69C}"/>
            </a:ext>
          </a:extLst>
        </xdr:cNvPr>
        <xdr:cNvSpPr txBox="1"/>
      </xdr:nvSpPr>
      <xdr:spPr>
        <a:xfrm>
          <a:off x="3582044" y="18734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109</xdr:row>
      <xdr:rowOff>43015</xdr:rowOff>
    </xdr:from>
    <xdr:ext cx="405111" cy="259045"/>
    <xdr:sp macro="" textlink="">
      <xdr:nvSpPr>
        <xdr:cNvPr id="338" name="n_2mainValue【市民会館】&#10;有形固定資産減価償却率">
          <a:extLst>
            <a:ext uri="{FF2B5EF4-FFF2-40B4-BE49-F238E27FC236}">
              <a16:creationId xmlns:a16="http://schemas.microsoft.com/office/drawing/2014/main" id="{9BC8D1CB-A1C7-411A-BAF2-1D86AB1C6B39}"/>
            </a:ext>
          </a:extLst>
        </xdr:cNvPr>
        <xdr:cNvSpPr txBox="1"/>
      </xdr:nvSpPr>
      <xdr:spPr>
        <a:xfrm>
          <a:off x="2705744" y="18731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109</xdr:row>
      <xdr:rowOff>39750</xdr:rowOff>
    </xdr:from>
    <xdr:ext cx="405111" cy="259045"/>
    <xdr:sp macro="" textlink="">
      <xdr:nvSpPr>
        <xdr:cNvPr id="339" name="n_3mainValue【市民会館】&#10;有形固定資産減価償却率">
          <a:extLst>
            <a:ext uri="{FF2B5EF4-FFF2-40B4-BE49-F238E27FC236}">
              <a16:creationId xmlns:a16="http://schemas.microsoft.com/office/drawing/2014/main" id="{15E7C669-FA2B-448A-9F12-407CF832C1D2}"/>
            </a:ext>
          </a:extLst>
        </xdr:cNvPr>
        <xdr:cNvSpPr txBox="1"/>
      </xdr:nvSpPr>
      <xdr:spPr>
        <a:xfrm>
          <a:off x="1816744" y="18727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108</xdr:row>
      <xdr:rowOff>109963</xdr:rowOff>
    </xdr:from>
    <xdr:ext cx="405111" cy="259045"/>
    <xdr:sp macro="" textlink="">
      <xdr:nvSpPr>
        <xdr:cNvPr id="340" name="n_4mainValue【市民会館】&#10;有形固定資産減価償却率">
          <a:extLst>
            <a:ext uri="{FF2B5EF4-FFF2-40B4-BE49-F238E27FC236}">
              <a16:creationId xmlns:a16="http://schemas.microsoft.com/office/drawing/2014/main" id="{F18A19FA-1C89-4AFF-8944-00E20906A6E7}"/>
            </a:ext>
          </a:extLst>
        </xdr:cNvPr>
        <xdr:cNvSpPr txBox="1"/>
      </xdr:nvSpPr>
      <xdr:spPr>
        <a:xfrm>
          <a:off x="927744" y="1862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41" name="正方形/長方形 340">
          <a:extLst>
            <a:ext uri="{FF2B5EF4-FFF2-40B4-BE49-F238E27FC236}">
              <a16:creationId xmlns:a16="http://schemas.microsoft.com/office/drawing/2014/main" id="{E1CC248C-EF04-4CF6-8CDB-EF4F7CA563B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2" name="正方形/長方形 341">
          <a:extLst>
            <a:ext uri="{FF2B5EF4-FFF2-40B4-BE49-F238E27FC236}">
              <a16:creationId xmlns:a16="http://schemas.microsoft.com/office/drawing/2014/main" id="{3CD2C21E-76CF-4C56-B68C-526D398728DC}"/>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3" name="正方形/長方形 342">
          <a:extLst>
            <a:ext uri="{FF2B5EF4-FFF2-40B4-BE49-F238E27FC236}">
              <a16:creationId xmlns:a16="http://schemas.microsoft.com/office/drawing/2014/main" id="{175E0BAA-30D6-4301-9A22-E5421A41260C}"/>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4" name="正方形/長方形 343">
          <a:extLst>
            <a:ext uri="{FF2B5EF4-FFF2-40B4-BE49-F238E27FC236}">
              <a16:creationId xmlns:a16="http://schemas.microsoft.com/office/drawing/2014/main" id="{753822BC-66C6-48CF-8628-851D7A4BCE8C}"/>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5" name="正方形/長方形 344">
          <a:extLst>
            <a:ext uri="{FF2B5EF4-FFF2-40B4-BE49-F238E27FC236}">
              <a16:creationId xmlns:a16="http://schemas.microsoft.com/office/drawing/2014/main" id="{E034C71E-301E-4F7B-B71F-FD1353C020E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6" name="正方形/長方形 345">
          <a:extLst>
            <a:ext uri="{FF2B5EF4-FFF2-40B4-BE49-F238E27FC236}">
              <a16:creationId xmlns:a16="http://schemas.microsoft.com/office/drawing/2014/main" id="{A7A6D110-E851-4C52-BA14-2F5E3434914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7" name="正方形/長方形 346">
          <a:extLst>
            <a:ext uri="{FF2B5EF4-FFF2-40B4-BE49-F238E27FC236}">
              <a16:creationId xmlns:a16="http://schemas.microsoft.com/office/drawing/2014/main" id="{D5E83149-C69D-47FF-A00E-23031333B013}"/>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8" name="正方形/長方形 347">
          <a:extLst>
            <a:ext uri="{FF2B5EF4-FFF2-40B4-BE49-F238E27FC236}">
              <a16:creationId xmlns:a16="http://schemas.microsoft.com/office/drawing/2014/main" id="{741F1E61-3C61-4137-9512-4F7EF3FB6FE8}"/>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9" name="テキスト ボックス 348">
          <a:extLst>
            <a:ext uri="{FF2B5EF4-FFF2-40B4-BE49-F238E27FC236}">
              <a16:creationId xmlns:a16="http://schemas.microsoft.com/office/drawing/2014/main" id="{A4A4315E-0843-40FC-B761-6E9D756A39D6}"/>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50" name="直線コネクタ 349">
          <a:extLst>
            <a:ext uri="{FF2B5EF4-FFF2-40B4-BE49-F238E27FC236}">
              <a16:creationId xmlns:a16="http://schemas.microsoft.com/office/drawing/2014/main" id="{026205AA-8B1D-4C50-88D6-BE92251CE189}"/>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51" name="直線コネクタ 350">
          <a:extLst>
            <a:ext uri="{FF2B5EF4-FFF2-40B4-BE49-F238E27FC236}">
              <a16:creationId xmlns:a16="http://schemas.microsoft.com/office/drawing/2014/main" id="{643230E4-5D82-4E1B-9123-8A94614ECDF3}"/>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52" name="テキスト ボックス 351">
          <a:extLst>
            <a:ext uri="{FF2B5EF4-FFF2-40B4-BE49-F238E27FC236}">
              <a16:creationId xmlns:a16="http://schemas.microsoft.com/office/drawing/2014/main" id="{C3198162-93C9-4833-979F-AAAE31936562}"/>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53" name="直線コネクタ 352">
          <a:extLst>
            <a:ext uri="{FF2B5EF4-FFF2-40B4-BE49-F238E27FC236}">
              <a16:creationId xmlns:a16="http://schemas.microsoft.com/office/drawing/2014/main" id="{EC876F19-4AE5-4C56-B344-3F3E63AA9207}"/>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4" name="テキスト ボックス 353">
          <a:extLst>
            <a:ext uri="{FF2B5EF4-FFF2-40B4-BE49-F238E27FC236}">
              <a16:creationId xmlns:a16="http://schemas.microsoft.com/office/drawing/2014/main" id="{0ED44924-9F80-4C2D-A48A-3417EBE1B608}"/>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5" name="直線コネクタ 354">
          <a:extLst>
            <a:ext uri="{FF2B5EF4-FFF2-40B4-BE49-F238E27FC236}">
              <a16:creationId xmlns:a16="http://schemas.microsoft.com/office/drawing/2014/main" id="{627CF149-E024-4B0D-9DE6-FB38661C0874}"/>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6" name="テキスト ボックス 355">
          <a:extLst>
            <a:ext uri="{FF2B5EF4-FFF2-40B4-BE49-F238E27FC236}">
              <a16:creationId xmlns:a16="http://schemas.microsoft.com/office/drawing/2014/main" id="{296C5C4F-F8DA-41F3-AFB9-1E951CED51AF}"/>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7" name="直線コネクタ 356">
          <a:extLst>
            <a:ext uri="{FF2B5EF4-FFF2-40B4-BE49-F238E27FC236}">
              <a16:creationId xmlns:a16="http://schemas.microsoft.com/office/drawing/2014/main" id="{C63AC47E-D936-49A2-9941-05DFA5FC700C}"/>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8" name="テキスト ボックス 357">
          <a:extLst>
            <a:ext uri="{FF2B5EF4-FFF2-40B4-BE49-F238E27FC236}">
              <a16:creationId xmlns:a16="http://schemas.microsoft.com/office/drawing/2014/main" id="{DAD51B59-8D82-4A63-95CD-ACE2A913204B}"/>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9" name="直線コネクタ 358">
          <a:extLst>
            <a:ext uri="{FF2B5EF4-FFF2-40B4-BE49-F238E27FC236}">
              <a16:creationId xmlns:a16="http://schemas.microsoft.com/office/drawing/2014/main" id="{EFDAA71D-D3F9-4450-A7F4-5F417A8AFBB3}"/>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60" name="テキスト ボックス 359">
          <a:extLst>
            <a:ext uri="{FF2B5EF4-FFF2-40B4-BE49-F238E27FC236}">
              <a16:creationId xmlns:a16="http://schemas.microsoft.com/office/drawing/2014/main" id="{E5645F08-8BF7-4C58-84F4-393E3BEB0CB8}"/>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61" name="直線コネクタ 360">
          <a:extLst>
            <a:ext uri="{FF2B5EF4-FFF2-40B4-BE49-F238E27FC236}">
              <a16:creationId xmlns:a16="http://schemas.microsoft.com/office/drawing/2014/main" id="{B4FADBDA-AC8F-416B-B47F-A457C3D4D922}"/>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2" name="テキスト ボックス 361">
          <a:extLst>
            <a:ext uri="{FF2B5EF4-FFF2-40B4-BE49-F238E27FC236}">
              <a16:creationId xmlns:a16="http://schemas.microsoft.com/office/drawing/2014/main" id="{80417F80-DF40-4273-A381-472B86DEFA4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3" name="【市民会館】&#10;一人当たり面積グラフ枠">
          <a:extLst>
            <a:ext uri="{FF2B5EF4-FFF2-40B4-BE49-F238E27FC236}">
              <a16:creationId xmlns:a16="http://schemas.microsoft.com/office/drawing/2014/main" id="{68BA9BC5-B449-40FB-BFD1-09B53FAD0F94}"/>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58674</xdr:rowOff>
    </xdr:from>
    <xdr:to>
      <xdr:col>54</xdr:col>
      <xdr:colOff>189865</xdr:colOff>
      <xdr:row>108</xdr:row>
      <xdr:rowOff>99822</xdr:rowOff>
    </xdr:to>
    <xdr:cxnSp macro="">
      <xdr:nvCxnSpPr>
        <xdr:cNvPr id="364" name="直線コネクタ 363">
          <a:extLst>
            <a:ext uri="{FF2B5EF4-FFF2-40B4-BE49-F238E27FC236}">
              <a16:creationId xmlns:a16="http://schemas.microsoft.com/office/drawing/2014/main" id="{4F383B68-285A-453C-919F-58A06BD09C01}"/>
            </a:ext>
          </a:extLst>
        </xdr:cNvPr>
        <xdr:cNvCxnSpPr/>
      </xdr:nvCxnSpPr>
      <xdr:spPr>
        <a:xfrm flipV="1">
          <a:off x="10476865" y="17203674"/>
          <a:ext cx="0" cy="1412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103649</xdr:rowOff>
    </xdr:from>
    <xdr:ext cx="469744" cy="259045"/>
    <xdr:sp macro="" textlink="">
      <xdr:nvSpPr>
        <xdr:cNvPr id="365" name="【市民会館】&#10;一人当たり面積最小値テキスト">
          <a:extLst>
            <a:ext uri="{FF2B5EF4-FFF2-40B4-BE49-F238E27FC236}">
              <a16:creationId xmlns:a16="http://schemas.microsoft.com/office/drawing/2014/main" id="{0E36B7FB-44CB-4F8C-A8A6-BD9EC2B0BF09}"/>
            </a:ext>
          </a:extLst>
        </xdr:cNvPr>
        <xdr:cNvSpPr txBox="1"/>
      </xdr:nvSpPr>
      <xdr:spPr>
        <a:xfrm>
          <a:off x="10515600" y="18620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99822</xdr:rowOff>
    </xdr:from>
    <xdr:to>
      <xdr:col>55</xdr:col>
      <xdr:colOff>88900</xdr:colOff>
      <xdr:row>108</xdr:row>
      <xdr:rowOff>99822</xdr:rowOff>
    </xdr:to>
    <xdr:cxnSp macro="">
      <xdr:nvCxnSpPr>
        <xdr:cNvPr id="366" name="直線コネクタ 365">
          <a:extLst>
            <a:ext uri="{FF2B5EF4-FFF2-40B4-BE49-F238E27FC236}">
              <a16:creationId xmlns:a16="http://schemas.microsoft.com/office/drawing/2014/main" id="{40A92F7A-4EDB-4D8C-BD02-2DC12616BAF5}"/>
            </a:ext>
          </a:extLst>
        </xdr:cNvPr>
        <xdr:cNvCxnSpPr/>
      </xdr:nvCxnSpPr>
      <xdr:spPr>
        <a:xfrm>
          <a:off x="10388600" y="18616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5351</xdr:rowOff>
    </xdr:from>
    <xdr:ext cx="469744" cy="259045"/>
    <xdr:sp macro="" textlink="">
      <xdr:nvSpPr>
        <xdr:cNvPr id="367" name="【市民会館】&#10;一人当たり面積最大値テキスト">
          <a:extLst>
            <a:ext uri="{FF2B5EF4-FFF2-40B4-BE49-F238E27FC236}">
              <a16:creationId xmlns:a16="http://schemas.microsoft.com/office/drawing/2014/main" id="{E809B5EB-237C-4EFF-8A78-05D85B54FC4A}"/>
            </a:ext>
          </a:extLst>
        </xdr:cNvPr>
        <xdr:cNvSpPr txBox="1"/>
      </xdr:nvSpPr>
      <xdr:spPr>
        <a:xfrm>
          <a:off x="10515600" y="16978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58674</xdr:rowOff>
    </xdr:from>
    <xdr:to>
      <xdr:col>55</xdr:col>
      <xdr:colOff>88900</xdr:colOff>
      <xdr:row>100</xdr:row>
      <xdr:rowOff>58674</xdr:rowOff>
    </xdr:to>
    <xdr:cxnSp macro="">
      <xdr:nvCxnSpPr>
        <xdr:cNvPr id="368" name="直線コネクタ 367">
          <a:extLst>
            <a:ext uri="{FF2B5EF4-FFF2-40B4-BE49-F238E27FC236}">
              <a16:creationId xmlns:a16="http://schemas.microsoft.com/office/drawing/2014/main" id="{A17A0EDF-D543-454C-8E0C-A84CE53B540A}"/>
            </a:ext>
          </a:extLst>
        </xdr:cNvPr>
        <xdr:cNvCxnSpPr/>
      </xdr:nvCxnSpPr>
      <xdr:spPr>
        <a:xfrm>
          <a:off x="10388600" y="172036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128415</xdr:rowOff>
    </xdr:from>
    <xdr:ext cx="469744" cy="259045"/>
    <xdr:sp macro="" textlink="">
      <xdr:nvSpPr>
        <xdr:cNvPr id="369" name="【市民会館】&#10;一人当たり面積平均値テキスト">
          <a:extLst>
            <a:ext uri="{FF2B5EF4-FFF2-40B4-BE49-F238E27FC236}">
              <a16:creationId xmlns:a16="http://schemas.microsoft.com/office/drawing/2014/main" id="{2623B0C3-F625-40F4-903F-6F008F903F6A}"/>
            </a:ext>
          </a:extLst>
        </xdr:cNvPr>
        <xdr:cNvSpPr txBox="1"/>
      </xdr:nvSpPr>
      <xdr:spPr>
        <a:xfrm>
          <a:off x="10515600" y="18302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149988</xdr:rowOff>
    </xdr:from>
    <xdr:to>
      <xdr:col>55</xdr:col>
      <xdr:colOff>50800</xdr:colOff>
      <xdr:row>107</xdr:row>
      <xdr:rowOff>80138</xdr:rowOff>
    </xdr:to>
    <xdr:sp macro="" textlink="">
      <xdr:nvSpPr>
        <xdr:cNvPr id="370" name="フローチャート: 判断 369">
          <a:extLst>
            <a:ext uri="{FF2B5EF4-FFF2-40B4-BE49-F238E27FC236}">
              <a16:creationId xmlns:a16="http://schemas.microsoft.com/office/drawing/2014/main" id="{5AE69AA9-B8C9-477E-BE33-5D25E7293443}"/>
            </a:ext>
          </a:extLst>
        </xdr:cNvPr>
        <xdr:cNvSpPr/>
      </xdr:nvSpPr>
      <xdr:spPr>
        <a:xfrm>
          <a:off x="10426700" y="18323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133986</xdr:rowOff>
    </xdr:from>
    <xdr:to>
      <xdr:col>50</xdr:col>
      <xdr:colOff>165100</xdr:colOff>
      <xdr:row>107</xdr:row>
      <xdr:rowOff>64136</xdr:rowOff>
    </xdr:to>
    <xdr:sp macro="" textlink="">
      <xdr:nvSpPr>
        <xdr:cNvPr id="371" name="フローチャート: 判断 370">
          <a:extLst>
            <a:ext uri="{FF2B5EF4-FFF2-40B4-BE49-F238E27FC236}">
              <a16:creationId xmlns:a16="http://schemas.microsoft.com/office/drawing/2014/main" id="{F0F610ED-1AE3-41DD-A551-1A1B50E39E7A}"/>
            </a:ext>
          </a:extLst>
        </xdr:cNvPr>
        <xdr:cNvSpPr/>
      </xdr:nvSpPr>
      <xdr:spPr>
        <a:xfrm>
          <a:off x="9588500" y="18307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143890</xdr:rowOff>
    </xdr:from>
    <xdr:to>
      <xdr:col>46</xdr:col>
      <xdr:colOff>38100</xdr:colOff>
      <xdr:row>107</xdr:row>
      <xdr:rowOff>74040</xdr:rowOff>
    </xdr:to>
    <xdr:sp macro="" textlink="">
      <xdr:nvSpPr>
        <xdr:cNvPr id="372" name="フローチャート: 判断 371">
          <a:extLst>
            <a:ext uri="{FF2B5EF4-FFF2-40B4-BE49-F238E27FC236}">
              <a16:creationId xmlns:a16="http://schemas.microsoft.com/office/drawing/2014/main" id="{A3414819-46FF-43CA-8530-35EABFECAB7D}"/>
            </a:ext>
          </a:extLst>
        </xdr:cNvPr>
        <xdr:cNvSpPr/>
      </xdr:nvSpPr>
      <xdr:spPr>
        <a:xfrm>
          <a:off x="8699500" y="183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150749</xdr:rowOff>
    </xdr:from>
    <xdr:to>
      <xdr:col>41</xdr:col>
      <xdr:colOff>101600</xdr:colOff>
      <xdr:row>107</xdr:row>
      <xdr:rowOff>80899</xdr:rowOff>
    </xdr:to>
    <xdr:sp macro="" textlink="">
      <xdr:nvSpPr>
        <xdr:cNvPr id="373" name="フローチャート: 判断 372">
          <a:extLst>
            <a:ext uri="{FF2B5EF4-FFF2-40B4-BE49-F238E27FC236}">
              <a16:creationId xmlns:a16="http://schemas.microsoft.com/office/drawing/2014/main" id="{909FD130-4F75-41A6-9DB3-BD59189249C8}"/>
            </a:ext>
          </a:extLst>
        </xdr:cNvPr>
        <xdr:cNvSpPr/>
      </xdr:nvSpPr>
      <xdr:spPr>
        <a:xfrm>
          <a:off x="7810500" y="18324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132842</xdr:rowOff>
    </xdr:from>
    <xdr:to>
      <xdr:col>36</xdr:col>
      <xdr:colOff>165100</xdr:colOff>
      <xdr:row>107</xdr:row>
      <xdr:rowOff>62992</xdr:rowOff>
    </xdr:to>
    <xdr:sp macro="" textlink="">
      <xdr:nvSpPr>
        <xdr:cNvPr id="374" name="フローチャート: 判断 373">
          <a:extLst>
            <a:ext uri="{FF2B5EF4-FFF2-40B4-BE49-F238E27FC236}">
              <a16:creationId xmlns:a16="http://schemas.microsoft.com/office/drawing/2014/main" id="{765ED713-7684-4C20-9209-459786A8F02A}"/>
            </a:ext>
          </a:extLst>
        </xdr:cNvPr>
        <xdr:cNvSpPr/>
      </xdr:nvSpPr>
      <xdr:spPr>
        <a:xfrm>
          <a:off x="6921500" y="18306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CCEF452F-488D-4EB8-9F72-9C9A03847275}"/>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DDA28E94-2026-4E93-9349-771BF274222F}"/>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7" name="テキスト ボックス 376">
          <a:extLst>
            <a:ext uri="{FF2B5EF4-FFF2-40B4-BE49-F238E27FC236}">
              <a16:creationId xmlns:a16="http://schemas.microsoft.com/office/drawing/2014/main" id="{7B93F644-4885-4E42-B9BA-EEA89B1CF8A7}"/>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8" name="テキスト ボックス 377">
          <a:extLst>
            <a:ext uri="{FF2B5EF4-FFF2-40B4-BE49-F238E27FC236}">
              <a16:creationId xmlns:a16="http://schemas.microsoft.com/office/drawing/2014/main" id="{52C2E3BA-9F03-4EE2-B6C1-479F6042D436}"/>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9" name="テキスト ボックス 378">
          <a:extLst>
            <a:ext uri="{FF2B5EF4-FFF2-40B4-BE49-F238E27FC236}">
              <a16:creationId xmlns:a16="http://schemas.microsoft.com/office/drawing/2014/main" id="{0D514F27-864E-4225-84BD-AB7FFCF5E33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30735</xdr:rowOff>
    </xdr:from>
    <xdr:to>
      <xdr:col>55</xdr:col>
      <xdr:colOff>50800</xdr:colOff>
      <xdr:row>106</xdr:row>
      <xdr:rowOff>132335</xdr:rowOff>
    </xdr:to>
    <xdr:sp macro="" textlink="">
      <xdr:nvSpPr>
        <xdr:cNvPr id="380" name="楕円 379">
          <a:extLst>
            <a:ext uri="{FF2B5EF4-FFF2-40B4-BE49-F238E27FC236}">
              <a16:creationId xmlns:a16="http://schemas.microsoft.com/office/drawing/2014/main" id="{2AE2B7D1-FEEE-46CA-A43C-BCC49892EC38}"/>
            </a:ext>
          </a:extLst>
        </xdr:cNvPr>
        <xdr:cNvSpPr/>
      </xdr:nvSpPr>
      <xdr:spPr>
        <a:xfrm>
          <a:off x="10426700" y="18204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53612</xdr:rowOff>
    </xdr:from>
    <xdr:ext cx="469744" cy="259045"/>
    <xdr:sp macro="" textlink="">
      <xdr:nvSpPr>
        <xdr:cNvPr id="381" name="【市民会館】&#10;一人当たり面積該当値テキスト">
          <a:extLst>
            <a:ext uri="{FF2B5EF4-FFF2-40B4-BE49-F238E27FC236}">
              <a16:creationId xmlns:a16="http://schemas.microsoft.com/office/drawing/2014/main" id="{3CE4630D-F544-4597-8DE0-EC69EF0C9700}"/>
            </a:ext>
          </a:extLst>
        </xdr:cNvPr>
        <xdr:cNvSpPr txBox="1"/>
      </xdr:nvSpPr>
      <xdr:spPr>
        <a:xfrm>
          <a:off x="10515600" y="18055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31114</xdr:rowOff>
    </xdr:from>
    <xdr:to>
      <xdr:col>50</xdr:col>
      <xdr:colOff>165100</xdr:colOff>
      <xdr:row>106</xdr:row>
      <xdr:rowOff>132714</xdr:rowOff>
    </xdr:to>
    <xdr:sp macro="" textlink="">
      <xdr:nvSpPr>
        <xdr:cNvPr id="382" name="楕円 381">
          <a:extLst>
            <a:ext uri="{FF2B5EF4-FFF2-40B4-BE49-F238E27FC236}">
              <a16:creationId xmlns:a16="http://schemas.microsoft.com/office/drawing/2014/main" id="{9D158D8B-0CD2-436A-95E7-FD7630EDFC3C}"/>
            </a:ext>
          </a:extLst>
        </xdr:cNvPr>
        <xdr:cNvSpPr/>
      </xdr:nvSpPr>
      <xdr:spPr>
        <a:xfrm>
          <a:off x="9588500" y="18204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81535</xdr:rowOff>
    </xdr:from>
    <xdr:to>
      <xdr:col>55</xdr:col>
      <xdr:colOff>0</xdr:colOff>
      <xdr:row>106</xdr:row>
      <xdr:rowOff>81914</xdr:rowOff>
    </xdr:to>
    <xdr:cxnSp macro="">
      <xdr:nvCxnSpPr>
        <xdr:cNvPr id="383" name="直線コネクタ 382">
          <a:extLst>
            <a:ext uri="{FF2B5EF4-FFF2-40B4-BE49-F238E27FC236}">
              <a16:creationId xmlns:a16="http://schemas.microsoft.com/office/drawing/2014/main" id="{D98D487B-176A-490C-B17D-81A4ED58917B}"/>
            </a:ext>
          </a:extLst>
        </xdr:cNvPr>
        <xdr:cNvCxnSpPr/>
      </xdr:nvCxnSpPr>
      <xdr:spPr>
        <a:xfrm flipV="1">
          <a:off x="9639300" y="18255235"/>
          <a:ext cx="838200" cy="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144272</xdr:rowOff>
    </xdr:from>
    <xdr:to>
      <xdr:col>46</xdr:col>
      <xdr:colOff>38100</xdr:colOff>
      <xdr:row>106</xdr:row>
      <xdr:rowOff>74422</xdr:rowOff>
    </xdr:to>
    <xdr:sp macro="" textlink="">
      <xdr:nvSpPr>
        <xdr:cNvPr id="384" name="楕円 383">
          <a:extLst>
            <a:ext uri="{FF2B5EF4-FFF2-40B4-BE49-F238E27FC236}">
              <a16:creationId xmlns:a16="http://schemas.microsoft.com/office/drawing/2014/main" id="{06EB73D1-2C5A-4683-8126-2567FB8D9E57}"/>
            </a:ext>
          </a:extLst>
        </xdr:cNvPr>
        <xdr:cNvSpPr/>
      </xdr:nvSpPr>
      <xdr:spPr>
        <a:xfrm>
          <a:off x="8699500" y="1814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23622</xdr:rowOff>
    </xdr:from>
    <xdr:to>
      <xdr:col>50</xdr:col>
      <xdr:colOff>114300</xdr:colOff>
      <xdr:row>106</xdr:row>
      <xdr:rowOff>81914</xdr:rowOff>
    </xdr:to>
    <xdr:cxnSp macro="">
      <xdr:nvCxnSpPr>
        <xdr:cNvPr id="385" name="直線コネクタ 384">
          <a:extLst>
            <a:ext uri="{FF2B5EF4-FFF2-40B4-BE49-F238E27FC236}">
              <a16:creationId xmlns:a16="http://schemas.microsoft.com/office/drawing/2014/main" id="{5866714A-C925-44D0-B5D4-0028F0ED7F05}"/>
            </a:ext>
          </a:extLst>
        </xdr:cNvPr>
        <xdr:cNvCxnSpPr/>
      </xdr:nvCxnSpPr>
      <xdr:spPr>
        <a:xfrm>
          <a:off x="8750300" y="18197322"/>
          <a:ext cx="889000" cy="58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81026</xdr:rowOff>
    </xdr:from>
    <xdr:to>
      <xdr:col>41</xdr:col>
      <xdr:colOff>101600</xdr:colOff>
      <xdr:row>106</xdr:row>
      <xdr:rowOff>11176</xdr:rowOff>
    </xdr:to>
    <xdr:sp macro="" textlink="">
      <xdr:nvSpPr>
        <xdr:cNvPr id="386" name="楕円 385">
          <a:extLst>
            <a:ext uri="{FF2B5EF4-FFF2-40B4-BE49-F238E27FC236}">
              <a16:creationId xmlns:a16="http://schemas.microsoft.com/office/drawing/2014/main" id="{41736558-F076-4637-B204-6B40F958271F}"/>
            </a:ext>
          </a:extLst>
        </xdr:cNvPr>
        <xdr:cNvSpPr/>
      </xdr:nvSpPr>
      <xdr:spPr>
        <a:xfrm>
          <a:off x="7810500" y="18083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131826</xdr:rowOff>
    </xdr:from>
    <xdr:to>
      <xdr:col>45</xdr:col>
      <xdr:colOff>177800</xdr:colOff>
      <xdr:row>106</xdr:row>
      <xdr:rowOff>23622</xdr:rowOff>
    </xdr:to>
    <xdr:cxnSp macro="">
      <xdr:nvCxnSpPr>
        <xdr:cNvPr id="387" name="直線コネクタ 386">
          <a:extLst>
            <a:ext uri="{FF2B5EF4-FFF2-40B4-BE49-F238E27FC236}">
              <a16:creationId xmlns:a16="http://schemas.microsoft.com/office/drawing/2014/main" id="{73D7EFAD-08C5-4797-A8D3-4251FE2C6CCC}"/>
            </a:ext>
          </a:extLst>
        </xdr:cNvPr>
        <xdr:cNvCxnSpPr/>
      </xdr:nvCxnSpPr>
      <xdr:spPr>
        <a:xfrm>
          <a:off x="7861300" y="18134076"/>
          <a:ext cx="889000" cy="63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116839</xdr:rowOff>
    </xdr:from>
    <xdr:to>
      <xdr:col>36</xdr:col>
      <xdr:colOff>165100</xdr:colOff>
      <xdr:row>108</xdr:row>
      <xdr:rowOff>46989</xdr:rowOff>
    </xdr:to>
    <xdr:sp macro="" textlink="">
      <xdr:nvSpPr>
        <xdr:cNvPr id="388" name="楕円 387">
          <a:extLst>
            <a:ext uri="{FF2B5EF4-FFF2-40B4-BE49-F238E27FC236}">
              <a16:creationId xmlns:a16="http://schemas.microsoft.com/office/drawing/2014/main" id="{E980BD8B-1343-468A-BA47-80E20DF7CE71}"/>
            </a:ext>
          </a:extLst>
        </xdr:cNvPr>
        <xdr:cNvSpPr/>
      </xdr:nvSpPr>
      <xdr:spPr>
        <a:xfrm>
          <a:off x="6921500" y="1846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131826</xdr:rowOff>
    </xdr:from>
    <xdr:to>
      <xdr:col>41</xdr:col>
      <xdr:colOff>50800</xdr:colOff>
      <xdr:row>107</xdr:row>
      <xdr:rowOff>167639</xdr:rowOff>
    </xdr:to>
    <xdr:cxnSp macro="">
      <xdr:nvCxnSpPr>
        <xdr:cNvPr id="389" name="直線コネクタ 388">
          <a:extLst>
            <a:ext uri="{FF2B5EF4-FFF2-40B4-BE49-F238E27FC236}">
              <a16:creationId xmlns:a16="http://schemas.microsoft.com/office/drawing/2014/main" id="{96ECEE69-EDD2-46F8-A326-53BC569F2F29}"/>
            </a:ext>
          </a:extLst>
        </xdr:cNvPr>
        <xdr:cNvCxnSpPr/>
      </xdr:nvCxnSpPr>
      <xdr:spPr>
        <a:xfrm flipV="1">
          <a:off x="6972300" y="18134076"/>
          <a:ext cx="889000" cy="378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55263</xdr:rowOff>
    </xdr:from>
    <xdr:ext cx="469744" cy="259045"/>
    <xdr:sp macro="" textlink="">
      <xdr:nvSpPr>
        <xdr:cNvPr id="390" name="n_1aveValue【市民会館】&#10;一人当たり面積">
          <a:extLst>
            <a:ext uri="{FF2B5EF4-FFF2-40B4-BE49-F238E27FC236}">
              <a16:creationId xmlns:a16="http://schemas.microsoft.com/office/drawing/2014/main" id="{62531B59-365F-4696-B515-8A448EB8B08F}"/>
            </a:ext>
          </a:extLst>
        </xdr:cNvPr>
        <xdr:cNvSpPr txBox="1"/>
      </xdr:nvSpPr>
      <xdr:spPr>
        <a:xfrm>
          <a:off x="9391727" y="18400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65167</xdr:rowOff>
    </xdr:from>
    <xdr:ext cx="469744" cy="259045"/>
    <xdr:sp macro="" textlink="">
      <xdr:nvSpPr>
        <xdr:cNvPr id="391" name="n_2aveValue【市民会館】&#10;一人当たり面積">
          <a:extLst>
            <a:ext uri="{FF2B5EF4-FFF2-40B4-BE49-F238E27FC236}">
              <a16:creationId xmlns:a16="http://schemas.microsoft.com/office/drawing/2014/main" id="{1D4B4BBA-F1B1-4C34-A8D1-2C5226B8A69A}"/>
            </a:ext>
          </a:extLst>
        </xdr:cNvPr>
        <xdr:cNvSpPr txBox="1"/>
      </xdr:nvSpPr>
      <xdr:spPr>
        <a:xfrm>
          <a:off x="8515427" y="18410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72026</xdr:rowOff>
    </xdr:from>
    <xdr:ext cx="469744" cy="259045"/>
    <xdr:sp macro="" textlink="">
      <xdr:nvSpPr>
        <xdr:cNvPr id="392" name="n_3aveValue【市民会館】&#10;一人当たり面積">
          <a:extLst>
            <a:ext uri="{FF2B5EF4-FFF2-40B4-BE49-F238E27FC236}">
              <a16:creationId xmlns:a16="http://schemas.microsoft.com/office/drawing/2014/main" id="{8C9D06F7-0C0F-46F4-A8AA-ABCE0AD17E5A}"/>
            </a:ext>
          </a:extLst>
        </xdr:cNvPr>
        <xdr:cNvSpPr txBox="1"/>
      </xdr:nvSpPr>
      <xdr:spPr>
        <a:xfrm>
          <a:off x="7626427" y="1841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79519</xdr:rowOff>
    </xdr:from>
    <xdr:ext cx="469744" cy="259045"/>
    <xdr:sp macro="" textlink="">
      <xdr:nvSpPr>
        <xdr:cNvPr id="393" name="n_4aveValue【市民会館】&#10;一人当たり面積">
          <a:extLst>
            <a:ext uri="{FF2B5EF4-FFF2-40B4-BE49-F238E27FC236}">
              <a16:creationId xmlns:a16="http://schemas.microsoft.com/office/drawing/2014/main" id="{CAF4565C-CEF1-4B9B-9D33-84D4C413C5E5}"/>
            </a:ext>
          </a:extLst>
        </xdr:cNvPr>
        <xdr:cNvSpPr txBox="1"/>
      </xdr:nvSpPr>
      <xdr:spPr>
        <a:xfrm>
          <a:off x="6737427" y="18081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149241</xdr:rowOff>
    </xdr:from>
    <xdr:ext cx="469744" cy="259045"/>
    <xdr:sp macro="" textlink="">
      <xdr:nvSpPr>
        <xdr:cNvPr id="394" name="n_1mainValue【市民会館】&#10;一人当たり面積">
          <a:extLst>
            <a:ext uri="{FF2B5EF4-FFF2-40B4-BE49-F238E27FC236}">
              <a16:creationId xmlns:a16="http://schemas.microsoft.com/office/drawing/2014/main" id="{375A0D8B-62A8-49BC-8506-26EA4FB88D1B}"/>
            </a:ext>
          </a:extLst>
        </xdr:cNvPr>
        <xdr:cNvSpPr txBox="1"/>
      </xdr:nvSpPr>
      <xdr:spPr>
        <a:xfrm>
          <a:off x="9391727" y="17980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90949</xdr:rowOff>
    </xdr:from>
    <xdr:ext cx="469744" cy="259045"/>
    <xdr:sp macro="" textlink="">
      <xdr:nvSpPr>
        <xdr:cNvPr id="395" name="n_2mainValue【市民会館】&#10;一人当たり面積">
          <a:extLst>
            <a:ext uri="{FF2B5EF4-FFF2-40B4-BE49-F238E27FC236}">
              <a16:creationId xmlns:a16="http://schemas.microsoft.com/office/drawing/2014/main" id="{A761D135-36C9-4CA3-9CF7-E5D7AF05D7D8}"/>
            </a:ext>
          </a:extLst>
        </xdr:cNvPr>
        <xdr:cNvSpPr txBox="1"/>
      </xdr:nvSpPr>
      <xdr:spPr>
        <a:xfrm>
          <a:off x="8515427" y="17921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27703</xdr:rowOff>
    </xdr:from>
    <xdr:ext cx="469744" cy="259045"/>
    <xdr:sp macro="" textlink="">
      <xdr:nvSpPr>
        <xdr:cNvPr id="396" name="n_3mainValue【市民会館】&#10;一人当たり面積">
          <a:extLst>
            <a:ext uri="{FF2B5EF4-FFF2-40B4-BE49-F238E27FC236}">
              <a16:creationId xmlns:a16="http://schemas.microsoft.com/office/drawing/2014/main" id="{F035C3F3-8A1E-4907-A0F1-1666300D955B}"/>
            </a:ext>
          </a:extLst>
        </xdr:cNvPr>
        <xdr:cNvSpPr txBox="1"/>
      </xdr:nvSpPr>
      <xdr:spPr>
        <a:xfrm>
          <a:off x="7626427" y="17858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38116</xdr:rowOff>
    </xdr:from>
    <xdr:ext cx="469744" cy="259045"/>
    <xdr:sp macro="" textlink="">
      <xdr:nvSpPr>
        <xdr:cNvPr id="397" name="n_4mainValue【市民会館】&#10;一人当たり面積">
          <a:extLst>
            <a:ext uri="{FF2B5EF4-FFF2-40B4-BE49-F238E27FC236}">
              <a16:creationId xmlns:a16="http://schemas.microsoft.com/office/drawing/2014/main" id="{5CDE25E7-6B09-414A-B592-F056974CF770}"/>
            </a:ext>
          </a:extLst>
        </xdr:cNvPr>
        <xdr:cNvSpPr txBox="1"/>
      </xdr:nvSpPr>
      <xdr:spPr>
        <a:xfrm>
          <a:off x="6737427" y="1855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8" name="正方形/長方形 397">
          <a:extLst>
            <a:ext uri="{FF2B5EF4-FFF2-40B4-BE49-F238E27FC236}">
              <a16:creationId xmlns:a16="http://schemas.microsoft.com/office/drawing/2014/main" id="{3D657EDC-CEFD-4CCF-A90A-EF4338B859AA}"/>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9" name="正方形/長方形 398">
          <a:extLst>
            <a:ext uri="{FF2B5EF4-FFF2-40B4-BE49-F238E27FC236}">
              <a16:creationId xmlns:a16="http://schemas.microsoft.com/office/drawing/2014/main" id="{65B345EB-02C1-44D9-A769-442BA1D39FC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0" name="正方形/長方形 399">
          <a:extLst>
            <a:ext uri="{FF2B5EF4-FFF2-40B4-BE49-F238E27FC236}">
              <a16:creationId xmlns:a16="http://schemas.microsoft.com/office/drawing/2014/main" id="{BE079DBB-769A-4670-8351-00AAF026DD1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1" name="正方形/長方形 400">
          <a:extLst>
            <a:ext uri="{FF2B5EF4-FFF2-40B4-BE49-F238E27FC236}">
              <a16:creationId xmlns:a16="http://schemas.microsoft.com/office/drawing/2014/main" id="{4F9B7115-70BD-4688-8C40-2897D29A5EBB}"/>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2" name="正方形/長方形 401">
          <a:extLst>
            <a:ext uri="{FF2B5EF4-FFF2-40B4-BE49-F238E27FC236}">
              <a16:creationId xmlns:a16="http://schemas.microsoft.com/office/drawing/2014/main" id="{2AD1F53B-2DFC-4E0D-A871-5949B74393FB}"/>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3" name="正方形/長方形 402">
          <a:extLst>
            <a:ext uri="{FF2B5EF4-FFF2-40B4-BE49-F238E27FC236}">
              <a16:creationId xmlns:a16="http://schemas.microsoft.com/office/drawing/2014/main" id="{33218B04-B76F-4098-B79E-E4E3FD9E3459}"/>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4" name="正方形/長方形 403">
          <a:extLst>
            <a:ext uri="{FF2B5EF4-FFF2-40B4-BE49-F238E27FC236}">
              <a16:creationId xmlns:a16="http://schemas.microsoft.com/office/drawing/2014/main" id="{0AFEDE85-F100-4837-BDA9-7C59F887F3FF}"/>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5" name="正方形/長方形 404">
          <a:extLst>
            <a:ext uri="{FF2B5EF4-FFF2-40B4-BE49-F238E27FC236}">
              <a16:creationId xmlns:a16="http://schemas.microsoft.com/office/drawing/2014/main" id="{E851E566-C261-4786-88D9-9CF731E59DBD}"/>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6" name="テキスト ボックス 405">
          <a:extLst>
            <a:ext uri="{FF2B5EF4-FFF2-40B4-BE49-F238E27FC236}">
              <a16:creationId xmlns:a16="http://schemas.microsoft.com/office/drawing/2014/main" id="{600E8257-9014-4D89-AA5D-76D8A9CC4DE3}"/>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7" name="直線コネクタ 406">
          <a:extLst>
            <a:ext uri="{FF2B5EF4-FFF2-40B4-BE49-F238E27FC236}">
              <a16:creationId xmlns:a16="http://schemas.microsoft.com/office/drawing/2014/main" id="{99F67770-73E1-4DEE-9505-6E7EBF8A8538}"/>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8" name="テキスト ボックス 407">
          <a:extLst>
            <a:ext uri="{FF2B5EF4-FFF2-40B4-BE49-F238E27FC236}">
              <a16:creationId xmlns:a16="http://schemas.microsoft.com/office/drawing/2014/main" id="{75F51C7D-CF0A-4F26-AE9E-E71BF09ED818}"/>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9" name="直線コネクタ 408">
          <a:extLst>
            <a:ext uri="{FF2B5EF4-FFF2-40B4-BE49-F238E27FC236}">
              <a16:creationId xmlns:a16="http://schemas.microsoft.com/office/drawing/2014/main" id="{91DBF5EE-8278-4088-B796-D31EDF9F41D8}"/>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0" name="テキスト ボックス 409">
          <a:extLst>
            <a:ext uri="{FF2B5EF4-FFF2-40B4-BE49-F238E27FC236}">
              <a16:creationId xmlns:a16="http://schemas.microsoft.com/office/drawing/2014/main" id="{F2E14DF4-63D2-4A37-AE2B-C02761945D09}"/>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1" name="直線コネクタ 410">
          <a:extLst>
            <a:ext uri="{FF2B5EF4-FFF2-40B4-BE49-F238E27FC236}">
              <a16:creationId xmlns:a16="http://schemas.microsoft.com/office/drawing/2014/main" id="{E579465F-ECF6-40F3-8115-CEC736D77B5A}"/>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2" name="テキスト ボックス 411">
          <a:extLst>
            <a:ext uri="{FF2B5EF4-FFF2-40B4-BE49-F238E27FC236}">
              <a16:creationId xmlns:a16="http://schemas.microsoft.com/office/drawing/2014/main" id="{DC38C3E1-4E79-4888-802C-7A0429EFB576}"/>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3" name="直線コネクタ 412">
          <a:extLst>
            <a:ext uri="{FF2B5EF4-FFF2-40B4-BE49-F238E27FC236}">
              <a16:creationId xmlns:a16="http://schemas.microsoft.com/office/drawing/2014/main" id="{DE6E9841-BFD7-41D3-B7E4-07BDCC545A31}"/>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4" name="テキスト ボックス 413">
          <a:extLst>
            <a:ext uri="{FF2B5EF4-FFF2-40B4-BE49-F238E27FC236}">
              <a16:creationId xmlns:a16="http://schemas.microsoft.com/office/drawing/2014/main" id="{F84B362F-9015-4A7E-993E-C22ED19268B7}"/>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5" name="直線コネクタ 414">
          <a:extLst>
            <a:ext uri="{FF2B5EF4-FFF2-40B4-BE49-F238E27FC236}">
              <a16:creationId xmlns:a16="http://schemas.microsoft.com/office/drawing/2014/main" id="{AF8CA7DC-02EE-4B6B-8850-2B5237AFE96D}"/>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6" name="テキスト ボックス 415">
          <a:extLst>
            <a:ext uri="{FF2B5EF4-FFF2-40B4-BE49-F238E27FC236}">
              <a16:creationId xmlns:a16="http://schemas.microsoft.com/office/drawing/2014/main" id="{F0B6C0AA-3AA0-42F6-8FC4-FCB4F62A67E9}"/>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7" name="直線コネクタ 416">
          <a:extLst>
            <a:ext uri="{FF2B5EF4-FFF2-40B4-BE49-F238E27FC236}">
              <a16:creationId xmlns:a16="http://schemas.microsoft.com/office/drawing/2014/main" id="{11CEB4F4-43F4-49DC-81A2-C8A22529D4ED}"/>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8" name="テキスト ボックス 417">
          <a:extLst>
            <a:ext uri="{FF2B5EF4-FFF2-40B4-BE49-F238E27FC236}">
              <a16:creationId xmlns:a16="http://schemas.microsoft.com/office/drawing/2014/main" id="{69536D8B-1ECE-45E2-A558-658DB228171E}"/>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9" name="直線コネクタ 418">
          <a:extLst>
            <a:ext uri="{FF2B5EF4-FFF2-40B4-BE49-F238E27FC236}">
              <a16:creationId xmlns:a16="http://schemas.microsoft.com/office/drawing/2014/main" id="{7E4C4282-13FA-4AEB-A1AC-2BFB8A4D01C9}"/>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0" name="テキスト ボックス 419">
          <a:extLst>
            <a:ext uri="{FF2B5EF4-FFF2-40B4-BE49-F238E27FC236}">
              <a16:creationId xmlns:a16="http://schemas.microsoft.com/office/drawing/2014/main" id="{9C79666B-DB80-4335-8777-0C78C58355E2}"/>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1" name="直線コネクタ 420">
          <a:extLst>
            <a:ext uri="{FF2B5EF4-FFF2-40B4-BE49-F238E27FC236}">
              <a16:creationId xmlns:a16="http://schemas.microsoft.com/office/drawing/2014/main" id="{B402CA39-6EED-4903-9D68-F438566B98E2}"/>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2" name="【一般廃棄物処理施設】&#10;有形固定資産減価償却率グラフ枠">
          <a:extLst>
            <a:ext uri="{FF2B5EF4-FFF2-40B4-BE49-F238E27FC236}">
              <a16:creationId xmlns:a16="http://schemas.microsoft.com/office/drawing/2014/main" id="{180A33F3-7743-4FFA-9488-E3C1A5B6849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125186</xdr:rowOff>
    </xdr:from>
    <xdr:to>
      <xdr:col>85</xdr:col>
      <xdr:colOff>126364</xdr:colOff>
      <xdr:row>42</xdr:row>
      <xdr:rowOff>92528</xdr:rowOff>
    </xdr:to>
    <xdr:cxnSp macro="">
      <xdr:nvCxnSpPr>
        <xdr:cNvPr id="423" name="直線コネクタ 422">
          <a:extLst>
            <a:ext uri="{FF2B5EF4-FFF2-40B4-BE49-F238E27FC236}">
              <a16:creationId xmlns:a16="http://schemas.microsoft.com/office/drawing/2014/main" id="{4B7E5C2D-EFD3-4DB8-9D4B-BC777450A6E1}"/>
            </a:ext>
          </a:extLst>
        </xdr:cNvPr>
        <xdr:cNvCxnSpPr/>
      </xdr:nvCxnSpPr>
      <xdr:spPr>
        <a:xfrm flipV="1">
          <a:off x="16318864" y="5954486"/>
          <a:ext cx="0" cy="13389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4" name="【一般廃棄物処理施設】&#10;有形固定資産減価償却率最小値テキスト">
          <a:extLst>
            <a:ext uri="{FF2B5EF4-FFF2-40B4-BE49-F238E27FC236}">
              <a16:creationId xmlns:a16="http://schemas.microsoft.com/office/drawing/2014/main" id="{564554C7-0DF5-461D-A611-81DB7F1533C4}"/>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5" name="直線コネクタ 424">
          <a:extLst>
            <a:ext uri="{FF2B5EF4-FFF2-40B4-BE49-F238E27FC236}">
              <a16:creationId xmlns:a16="http://schemas.microsoft.com/office/drawing/2014/main" id="{43423A77-F97F-4B90-BA51-AC21E09FDF72}"/>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71863</xdr:rowOff>
    </xdr:from>
    <xdr:ext cx="405111" cy="259045"/>
    <xdr:sp macro="" textlink="">
      <xdr:nvSpPr>
        <xdr:cNvPr id="426" name="【一般廃棄物処理施設】&#10;有形固定資産減価償却率最大値テキスト">
          <a:extLst>
            <a:ext uri="{FF2B5EF4-FFF2-40B4-BE49-F238E27FC236}">
              <a16:creationId xmlns:a16="http://schemas.microsoft.com/office/drawing/2014/main" id="{AE1F42CB-E510-43DB-BDE1-DDD918CA7C46}"/>
            </a:ext>
          </a:extLst>
        </xdr:cNvPr>
        <xdr:cNvSpPr txBox="1"/>
      </xdr:nvSpPr>
      <xdr:spPr>
        <a:xfrm>
          <a:off x="16357600" y="5729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125186</xdr:rowOff>
    </xdr:from>
    <xdr:to>
      <xdr:col>86</xdr:col>
      <xdr:colOff>25400</xdr:colOff>
      <xdr:row>34</xdr:row>
      <xdr:rowOff>125186</xdr:rowOff>
    </xdr:to>
    <xdr:cxnSp macro="">
      <xdr:nvCxnSpPr>
        <xdr:cNvPr id="427" name="直線コネクタ 426">
          <a:extLst>
            <a:ext uri="{FF2B5EF4-FFF2-40B4-BE49-F238E27FC236}">
              <a16:creationId xmlns:a16="http://schemas.microsoft.com/office/drawing/2014/main" id="{97CA304C-8ADE-4242-8591-72B058906988}"/>
            </a:ext>
          </a:extLst>
        </xdr:cNvPr>
        <xdr:cNvCxnSpPr/>
      </xdr:nvCxnSpPr>
      <xdr:spPr>
        <a:xfrm>
          <a:off x="16230600" y="5954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119760</xdr:rowOff>
    </xdr:from>
    <xdr:ext cx="405111" cy="259045"/>
    <xdr:sp macro="" textlink="">
      <xdr:nvSpPr>
        <xdr:cNvPr id="428" name="【一般廃棄物処理施設】&#10;有形固定資産減価償却率平均値テキスト">
          <a:extLst>
            <a:ext uri="{FF2B5EF4-FFF2-40B4-BE49-F238E27FC236}">
              <a16:creationId xmlns:a16="http://schemas.microsoft.com/office/drawing/2014/main" id="{362582E1-A579-43EF-98BA-A39C8E527DCE}"/>
            </a:ext>
          </a:extLst>
        </xdr:cNvPr>
        <xdr:cNvSpPr txBox="1"/>
      </xdr:nvSpPr>
      <xdr:spPr>
        <a:xfrm>
          <a:off x="16357600" y="64634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141333</xdr:rowOff>
    </xdr:from>
    <xdr:to>
      <xdr:col>85</xdr:col>
      <xdr:colOff>177800</xdr:colOff>
      <xdr:row>38</xdr:row>
      <xdr:rowOff>71482</xdr:rowOff>
    </xdr:to>
    <xdr:sp macro="" textlink="">
      <xdr:nvSpPr>
        <xdr:cNvPr id="429" name="フローチャート: 判断 428">
          <a:extLst>
            <a:ext uri="{FF2B5EF4-FFF2-40B4-BE49-F238E27FC236}">
              <a16:creationId xmlns:a16="http://schemas.microsoft.com/office/drawing/2014/main" id="{416E3530-0097-4F97-BD2B-6C84D45643F1}"/>
            </a:ext>
          </a:extLst>
        </xdr:cNvPr>
        <xdr:cNvSpPr/>
      </xdr:nvSpPr>
      <xdr:spPr>
        <a:xfrm>
          <a:off x="16268700" y="64849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115207</xdr:rowOff>
    </xdr:from>
    <xdr:to>
      <xdr:col>81</xdr:col>
      <xdr:colOff>101600</xdr:colOff>
      <xdr:row>38</xdr:row>
      <xdr:rowOff>45357</xdr:rowOff>
    </xdr:to>
    <xdr:sp macro="" textlink="">
      <xdr:nvSpPr>
        <xdr:cNvPr id="430" name="フローチャート: 判断 429">
          <a:extLst>
            <a:ext uri="{FF2B5EF4-FFF2-40B4-BE49-F238E27FC236}">
              <a16:creationId xmlns:a16="http://schemas.microsoft.com/office/drawing/2014/main" id="{E50FD2BE-5C64-4986-AABB-8DC6F37D60E8}"/>
            </a:ext>
          </a:extLst>
        </xdr:cNvPr>
        <xdr:cNvSpPr/>
      </xdr:nvSpPr>
      <xdr:spPr>
        <a:xfrm>
          <a:off x="15430500" y="645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121739</xdr:rowOff>
    </xdr:from>
    <xdr:to>
      <xdr:col>76</xdr:col>
      <xdr:colOff>165100</xdr:colOff>
      <xdr:row>38</xdr:row>
      <xdr:rowOff>51888</xdr:rowOff>
    </xdr:to>
    <xdr:sp macro="" textlink="">
      <xdr:nvSpPr>
        <xdr:cNvPr id="431" name="フローチャート: 判断 430">
          <a:extLst>
            <a:ext uri="{FF2B5EF4-FFF2-40B4-BE49-F238E27FC236}">
              <a16:creationId xmlns:a16="http://schemas.microsoft.com/office/drawing/2014/main" id="{A6BC7197-CC24-47C3-B236-CF37C67F0C74}"/>
            </a:ext>
          </a:extLst>
        </xdr:cNvPr>
        <xdr:cNvSpPr/>
      </xdr:nvSpPr>
      <xdr:spPr>
        <a:xfrm>
          <a:off x="14541500" y="646538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169091</xdr:rowOff>
    </xdr:from>
    <xdr:to>
      <xdr:col>72</xdr:col>
      <xdr:colOff>38100</xdr:colOff>
      <xdr:row>38</xdr:row>
      <xdr:rowOff>99241</xdr:rowOff>
    </xdr:to>
    <xdr:sp macro="" textlink="">
      <xdr:nvSpPr>
        <xdr:cNvPr id="432" name="フローチャート: 判断 431">
          <a:extLst>
            <a:ext uri="{FF2B5EF4-FFF2-40B4-BE49-F238E27FC236}">
              <a16:creationId xmlns:a16="http://schemas.microsoft.com/office/drawing/2014/main" id="{68D0080D-DF45-4104-84D0-30DE73270EBC}"/>
            </a:ext>
          </a:extLst>
        </xdr:cNvPr>
        <xdr:cNvSpPr/>
      </xdr:nvSpPr>
      <xdr:spPr>
        <a:xfrm>
          <a:off x="13652500" y="6512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907</xdr:rowOff>
    </xdr:from>
    <xdr:to>
      <xdr:col>67</xdr:col>
      <xdr:colOff>101600</xdr:colOff>
      <xdr:row>38</xdr:row>
      <xdr:rowOff>102507</xdr:rowOff>
    </xdr:to>
    <xdr:sp macro="" textlink="">
      <xdr:nvSpPr>
        <xdr:cNvPr id="433" name="フローチャート: 判断 432">
          <a:extLst>
            <a:ext uri="{FF2B5EF4-FFF2-40B4-BE49-F238E27FC236}">
              <a16:creationId xmlns:a16="http://schemas.microsoft.com/office/drawing/2014/main" id="{09B09179-B7BA-4D3C-93E6-DC447314C07E}"/>
            </a:ext>
          </a:extLst>
        </xdr:cNvPr>
        <xdr:cNvSpPr/>
      </xdr:nvSpPr>
      <xdr:spPr>
        <a:xfrm>
          <a:off x="12763500" y="651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56186D9-13A6-4183-A7BC-060790123F66}"/>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3B9EFAAC-613D-4D2F-8363-615008F1140A}"/>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018C0061-38BF-4E50-8F29-A30E49EC7412}"/>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F4EEACCE-40DA-466B-8189-8E5E766E3937}"/>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B7A5CD80-62F3-4926-9ABD-AC26629A4342}"/>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157661</xdr:rowOff>
    </xdr:from>
    <xdr:to>
      <xdr:col>85</xdr:col>
      <xdr:colOff>177800</xdr:colOff>
      <xdr:row>35</xdr:row>
      <xdr:rowOff>87811</xdr:rowOff>
    </xdr:to>
    <xdr:sp macro="" textlink="">
      <xdr:nvSpPr>
        <xdr:cNvPr id="439" name="楕円 438">
          <a:extLst>
            <a:ext uri="{FF2B5EF4-FFF2-40B4-BE49-F238E27FC236}">
              <a16:creationId xmlns:a16="http://schemas.microsoft.com/office/drawing/2014/main" id="{CF0BCEC6-4F94-4FA0-B565-98DE63735947}"/>
            </a:ext>
          </a:extLst>
        </xdr:cNvPr>
        <xdr:cNvSpPr/>
      </xdr:nvSpPr>
      <xdr:spPr>
        <a:xfrm>
          <a:off x="16268700" y="5986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72588</xdr:rowOff>
    </xdr:from>
    <xdr:ext cx="405111" cy="259045"/>
    <xdr:sp macro="" textlink="">
      <xdr:nvSpPr>
        <xdr:cNvPr id="440" name="【一般廃棄物処理施設】&#10;有形固定資産減価償却率該当値テキスト">
          <a:extLst>
            <a:ext uri="{FF2B5EF4-FFF2-40B4-BE49-F238E27FC236}">
              <a16:creationId xmlns:a16="http://schemas.microsoft.com/office/drawing/2014/main" id="{37C53832-CD73-4F19-B67D-6097B4864800}"/>
            </a:ext>
          </a:extLst>
        </xdr:cNvPr>
        <xdr:cNvSpPr txBox="1"/>
      </xdr:nvSpPr>
      <xdr:spPr>
        <a:xfrm>
          <a:off x="16357600" y="5901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51526</xdr:rowOff>
    </xdr:from>
    <xdr:to>
      <xdr:col>81</xdr:col>
      <xdr:colOff>101600</xdr:colOff>
      <xdr:row>34</xdr:row>
      <xdr:rowOff>153126</xdr:rowOff>
    </xdr:to>
    <xdr:sp macro="" textlink="">
      <xdr:nvSpPr>
        <xdr:cNvPr id="441" name="楕円 440">
          <a:extLst>
            <a:ext uri="{FF2B5EF4-FFF2-40B4-BE49-F238E27FC236}">
              <a16:creationId xmlns:a16="http://schemas.microsoft.com/office/drawing/2014/main" id="{D2B949DC-4A1E-4BD8-B380-D9E473B5C37A}"/>
            </a:ext>
          </a:extLst>
        </xdr:cNvPr>
        <xdr:cNvSpPr/>
      </xdr:nvSpPr>
      <xdr:spPr>
        <a:xfrm>
          <a:off x="15430500" y="5880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102326</xdr:rowOff>
    </xdr:from>
    <xdr:to>
      <xdr:col>85</xdr:col>
      <xdr:colOff>127000</xdr:colOff>
      <xdr:row>35</xdr:row>
      <xdr:rowOff>37011</xdr:rowOff>
    </xdr:to>
    <xdr:cxnSp macro="">
      <xdr:nvCxnSpPr>
        <xdr:cNvPr id="442" name="直線コネクタ 441">
          <a:extLst>
            <a:ext uri="{FF2B5EF4-FFF2-40B4-BE49-F238E27FC236}">
              <a16:creationId xmlns:a16="http://schemas.microsoft.com/office/drawing/2014/main" id="{8BB255EC-476D-460B-8553-323196F4B869}"/>
            </a:ext>
          </a:extLst>
        </xdr:cNvPr>
        <xdr:cNvCxnSpPr/>
      </xdr:nvCxnSpPr>
      <xdr:spPr>
        <a:xfrm>
          <a:off x="15481300" y="5931626"/>
          <a:ext cx="838200" cy="106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115207</xdr:rowOff>
    </xdr:from>
    <xdr:to>
      <xdr:col>76</xdr:col>
      <xdr:colOff>165100</xdr:colOff>
      <xdr:row>34</xdr:row>
      <xdr:rowOff>45357</xdr:rowOff>
    </xdr:to>
    <xdr:sp macro="" textlink="">
      <xdr:nvSpPr>
        <xdr:cNvPr id="443" name="楕円 442">
          <a:extLst>
            <a:ext uri="{FF2B5EF4-FFF2-40B4-BE49-F238E27FC236}">
              <a16:creationId xmlns:a16="http://schemas.microsoft.com/office/drawing/2014/main" id="{18FF73C6-1282-4D0E-93C7-B90B0AA82650}"/>
            </a:ext>
          </a:extLst>
        </xdr:cNvPr>
        <xdr:cNvSpPr/>
      </xdr:nvSpPr>
      <xdr:spPr>
        <a:xfrm>
          <a:off x="14541500" y="5773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166007</xdr:rowOff>
    </xdr:from>
    <xdr:to>
      <xdr:col>81</xdr:col>
      <xdr:colOff>50800</xdr:colOff>
      <xdr:row>34</xdr:row>
      <xdr:rowOff>102326</xdr:rowOff>
    </xdr:to>
    <xdr:cxnSp macro="">
      <xdr:nvCxnSpPr>
        <xdr:cNvPr id="444" name="直線コネクタ 443">
          <a:extLst>
            <a:ext uri="{FF2B5EF4-FFF2-40B4-BE49-F238E27FC236}">
              <a16:creationId xmlns:a16="http://schemas.microsoft.com/office/drawing/2014/main" id="{B1FD60B8-ADB7-4A27-A2F7-1CDC0B8C6D73}"/>
            </a:ext>
          </a:extLst>
        </xdr:cNvPr>
        <xdr:cNvCxnSpPr/>
      </xdr:nvCxnSpPr>
      <xdr:spPr>
        <a:xfrm>
          <a:off x="14592300" y="5823857"/>
          <a:ext cx="889000" cy="107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7439</xdr:rowOff>
    </xdr:from>
    <xdr:to>
      <xdr:col>72</xdr:col>
      <xdr:colOff>38100</xdr:colOff>
      <xdr:row>33</xdr:row>
      <xdr:rowOff>109039</xdr:rowOff>
    </xdr:to>
    <xdr:sp macro="" textlink="">
      <xdr:nvSpPr>
        <xdr:cNvPr id="445" name="楕円 444">
          <a:extLst>
            <a:ext uri="{FF2B5EF4-FFF2-40B4-BE49-F238E27FC236}">
              <a16:creationId xmlns:a16="http://schemas.microsoft.com/office/drawing/2014/main" id="{639EC69A-9E17-4034-9D46-C13A113E48AF}"/>
            </a:ext>
          </a:extLst>
        </xdr:cNvPr>
        <xdr:cNvSpPr/>
      </xdr:nvSpPr>
      <xdr:spPr>
        <a:xfrm>
          <a:off x="13652500" y="5665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58239</xdr:rowOff>
    </xdr:from>
    <xdr:to>
      <xdr:col>76</xdr:col>
      <xdr:colOff>114300</xdr:colOff>
      <xdr:row>33</xdr:row>
      <xdr:rowOff>166007</xdr:rowOff>
    </xdr:to>
    <xdr:cxnSp macro="">
      <xdr:nvCxnSpPr>
        <xdr:cNvPr id="446" name="直線コネクタ 445">
          <a:extLst>
            <a:ext uri="{FF2B5EF4-FFF2-40B4-BE49-F238E27FC236}">
              <a16:creationId xmlns:a16="http://schemas.microsoft.com/office/drawing/2014/main" id="{D167ACF3-0559-47B7-A781-C85C5EA112C6}"/>
            </a:ext>
          </a:extLst>
        </xdr:cNvPr>
        <xdr:cNvCxnSpPr/>
      </xdr:nvCxnSpPr>
      <xdr:spPr>
        <a:xfrm>
          <a:off x="13703300" y="5716089"/>
          <a:ext cx="889000" cy="107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35197</xdr:rowOff>
    </xdr:from>
    <xdr:to>
      <xdr:col>67</xdr:col>
      <xdr:colOff>101600</xdr:colOff>
      <xdr:row>41</xdr:row>
      <xdr:rowOff>136797</xdr:rowOff>
    </xdr:to>
    <xdr:sp macro="" textlink="">
      <xdr:nvSpPr>
        <xdr:cNvPr id="447" name="楕円 446">
          <a:extLst>
            <a:ext uri="{FF2B5EF4-FFF2-40B4-BE49-F238E27FC236}">
              <a16:creationId xmlns:a16="http://schemas.microsoft.com/office/drawing/2014/main" id="{4DEE93A6-875F-45D4-B9FB-6CCBED8CEA06}"/>
            </a:ext>
          </a:extLst>
        </xdr:cNvPr>
        <xdr:cNvSpPr/>
      </xdr:nvSpPr>
      <xdr:spPr>
        <a:xfrm>
          <a:off x="12763500" y="7064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58239</xdr:rowOff>
    </xdr:from>
    <xdr:to>
      <xdr:col>71</xdr:col>
      <xdr:colOff>177800</xdr:colOff>
      <xdr:row>41</xdr:row>
      <xdr:rowOff>85997</xdr:rowOff>
    </xdr:to>
    <xdr:cxnSp macro="">
      <xdr:nvCxnSpPr>
        <xdr:cNvPr id="448" name="直線コネクタ 447">
          <a:extLst>
            <a:ext uri="{FF2B5EF4-FFF2-40B4-BE49-F238E27FC236}">
              <a16:creationId xmlns:a16="http://schemas.microsoft.com/office/drawing/2014/main" id="{14B8F28F-9D3A-4700-85D5-FD4A47F14730}"/>
            </a:ext>
          </a:extLst>
        </xdr:cNvPr>
        <xdr:cNvCxnSpPr/>
      </xdr:nvCxnSpPr>
      <xdr:spPr>
        <a:xfrm flipV="1">
          <a:off x="12814300" y="5716089"/>
          <a:ext cx="889000" cy="1399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36484</xdr:rowOff>
    </xdr:from>
    <xdr:ext cx="405111" cy="259045"/>
    <xdr:sp macro="" textlink="">
      <xdr:nvSpPr>
        <xdr:cNvPr id="449" name="n_1aveValue【一般廃棄物処理施設】&#10;有形固定資産減価償却率">
          <a:extLst>
            <a:ext uri="{FF2B5EF4-FFF2-40B4-BE49-F238E27FC236}">
              <a16:creationId xmlns:a16="http://schemas.microsoft.com/office/drawing/2014/main" id="{BFCE48B3-E60A-45A3-8EB6-DE69FCCB74B2}"/>
            </a:ext>
          </a:extLst>
        </xdr:cNvPr>
        <xdr:cNvSpPr txBox="1"/>
      </xdr:nvSpPr>
      <xdr:spPr>
        <a:xfrm>
          <a:off x="15266044" y="6551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43015</xdr:rowOff>
    </xdr:from>
    <xdr:ext cx="405111" cy="259045"/>
    <xdr:sp macro="" textlink="">
      <xdr:nvSpPr>
        <xdr:cNvPr id="450" name="n_2aveValue【一般廃棄物処理施設】&#10;有形固定資産減価償却率">
          <a:extLst>
            <a:ext uri="{FF2B5EF4-FFF2-40B4-BE49-F238E27FC236}">
              <a16:creationId xmlns:a16="http://schemas.microsoft.com/office/drawing/2014/main" id="{859BC5D2-5BD3-47AE-88CE-CB6F8C3460A5}"/>
            </a:ext>
          </a:extLst>
        </xdr:cNvPr>
        <xdr:cNvSpPr txBox="1"/>
      </xdr:nvSpPr>
      <xdr:spPr>
        <a:xfrm>
          <a:off x="14389744" y="6558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90368</xdr:rowOff>
    </xdr:from>
    <xdr:ext cx="405111" cy="259045"/>
    <xdr:sp macro="" textlink="">
      <xdr:nvSpPr>
        <xdr:cNvPr id="451" name="n_3aveValue【一般廃棄物処理施設】&#10;有形固定資産減価償却率">
          <a:extLst>
            <a:ext uri="{FF2B5EF4-FFF2-40B4-BE49-F238E27FC236}">
              <a16:creationId xmlns:a16="http://schemas.microsoft.com/office/drawing/2014/main" id="{C94C9103-0561-4989-AF64-90403AEADC0C}"/>
            </a:ext>
          </a:extLst>
        </xdr:cNvPr>
        <xdr:cNvSpPr txBox="1"/>
      </xdr:nvSpPr>
      <xdr:spPr>
        <a:xfrm>
          <a:off x="13500744" y="6605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119034</xdr:rowOff>
    </xdr:from>
    <xdr:ext cx="405111" cy="259045"/>
    <xdr:sp macro="" textlink="">
      <xdr:nvSpPr>
        <xdr:cNvPr id="452" name="n_4aveValue【一般廃棄物処理施設】&#10;有形固定資産減価償却率">
          <a:extLst>
            <a:ext uri="{FF2B5EF4-FFF2-40B4-BE49-F238E27FC236}">
              <a16:creationId xmlns:a16="http://schemas.microsoft.com/office/drawing/2014/main" id="{53C0EF5D-15D3-4A49-912E-6DA32248A275}"/>
            </a:ext>
          </a:extLst>
        </xdr:cNvPr>
        <xdr:cNvSpPr txBox="1"/>
      </xdr:nvSpPr>
      <xdr:spPr>
        <a:xfrm>
          <a:off x="12611744" y="6291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169653</xdr:rowOff>
    </xdr:from>
    <xdr:ext cx="405111" cy="259045"/>
    <xdr:sp macro="" textlink="">
      <xdr:nvSpPr>
        <xdr:cNvPr id="453" name="n_1mainValue【一般廃棄物処理施設】&#10;有形固定資産減価償却率">
          <a:extLst>
            <a:ext uri="{FF2B5EF4-FFF2-40B4-BE49-F238E27FC236}">
              <a16:creationId xmlns:a16="http://schemas.microsoft.com/office/drawing/2014/main" id="{008F0120-6E0E-48EF-B982-FD003116EF57}"/>
            </a:ext>
          </a:extLst>
        </xdr:cNvPr>
        <xdr:cNvSpPr txBox="1"/>
      </xdr:nvSpPr>
      <xdr:spPr>
        <a:xfrm>
          <a:off x="15266044" y="5656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61884</xdr:rowOff>
    </xdr:from>
    <xdr:ext cx="405111" cy="259045"/>
    <xdr:sp macro="" textlink="">
      <xdr:nvSpPr>
        <xdr:cNvPr id="454" name="n_2mainValue【一般廃棄物処理施設】&#10;有形固定資産減価償却率">
          <a:extLst>
            <a:ext uri="{FF2B5EF4-FFF2-40B4-BE49-F238E27FC236}">
              <a16:creationId xmlns:a16="http://schemas.microsoft.com/office/drawing/2014/main" id="{6F9ED2EA-E7A4-4B75-81B2-8FFF9238D62C}"/>
            </a:ext>
          </a:extLst>
        </xdr:cNvPr>
        <xdr:cNvSpPr txBox="1"/>
      </xdr:nvSpPr>
      <xdr:spPr>
        <a:xfrm>
          <a:off x="14389744" y="5548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31</xdr:row>
      <xdr:rowOff>125566</xdr:rowOff>
    </xdr:from>
    <xdr:ext cx="340478" cy="259045"/>
    <xdr:sp macro="" textlink="">
      <xdr:nvSpPr>
        <xdr:cNvPr id="455" name="n_3mainValue【一般廃棄物処理施設】&#10;有形固定資産減価償却率">
          <a:extLst>
            <a:ext uri="{FF2B5EF4-FFF2-40B4-BE49-F238E27FC236}">
              <a16:creationId xmlns:a16="http://schemas.microsoft.com/office/drawing/2014/main" id="{E27136E0-19B5-4705-A51E-38D41ECA422D}"/>
            </a:ext>
          </a:extLst>
        </xdr:cNvPr>
        <xdr:cNvSpPr txBox="1"/>
      </xdr:nvSpPr>
      <xdr:spPr>
        <a:xfrm>
          <a:off x="13533061" y="544051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127924</xdr:rowOff>
    </xdr:from>
    <xdr:ext cx="405111" cy="259045"/>
    <xdr:sp macro="" textlink="">
      <xdr:nvSpPr>
        <xdr:cNvPr id="456" name="n_4mainValue【一般廃棄物処理施設】&#10;有形固定資産減価償却率">
          <a:extLst>
            <a:ext uri="{FF2B5EF4-FFF2-40B4-BE49-F238E27FC236}">
              <a16:creationId xmlns:a16="http://schemas.microsoft.com/office/drawing/2014/main" id="{1118FEEF-0CE1-4B84-A533-BAC251C48140}"/>
            </a:ext>
          </a:extLst>
        </xdr:cNvPr>
        <xdr:cNvSpPr txBox="1"/>
      </xdr:nvSpPr>
      <xdr:spPr>
        <a:xfrm>
          <a:off x="12611744" y="7157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7" name="正方形/長方形 456">
          <a:extLst>
            <a:ext uri="{FF2B5EF4-FFF2-40B4-BE49-F238E27FC236}">
              <a16:creationId xmlns:a16="http://schemas.microsoft.com/office/drawing/2014/main" id="{90229D2D-222E-4F8D-BBC9-70B1A6E3FDD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8" name="正方形/長方形 457">
          <a:extLst>
            <a:ext uri="{FF2B5EF4-FFF2-40B4-BE49-F238E27FC236}">
              <a16:creationId xmlns:a16="http://schemas.microsoft.com/office/drawing/2014/main" id="{6ABDA4B2-6D86-4FF6-8E47-8731005C530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9" name="正方形/長方形 458">
          <a:extLst>
            <a:ext uri="{FF2B5EF4-FFF2-40B4-BE49-F238E27FC236}">
              <a16:creationId xmlns:a16="http://schemas.microsoft.com/office/drawing/2014/main" id="{6DBC1EF2-A0A7-40D8-928A-35263F3D1AE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0" name="正方形/長方形 459">
          <a:extLst>
            <a:ext uri="{FF2B5EF4-FFF2-40B4-BE49-F238E27FC236}">
              <a16:creationId xmlns:a16="http://schemas.microsoft.com/office/drawing/2014/main" id="{E0E8DCA2-EB56-49B6-BE0C-EF4AA517BEAB}"/>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1" name="正方形/長方形 460">
          <a:extLst>
            <a:ext uri="{FF2B5EF4-FFF2-40B4-BE49-F238E27FC236}">
              <a16:creationId xmlns:a16="http://schemas.microsoft.com/office/drawing/2014/main" id="{DA8616A8-F7EA-4425-AC29-88E6A4F8F83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2" name="正方形/長方形 461">
          <a:extLst>
            <a:ext uri="{FF2B5EF4-FFF2-40B4-BE49-F238E27FC236}">
              <a16:creationId xmlns:a16="http://schemas.microsoft.com/office/drawing/2014/main" id="{B02F7C8C-AD5D-4123-BCAC-44BE4B99BFF7}"/>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3" name="正方形/長方形 462">
          <a:extLst>
            <a:ext uri="{FF2B5EF4-FFF2-40B4-BE49-F238E27FC236}">
              <a16:creationId xmlns:a16="http://schemas.microsoft.com/office/drawing/2014/main" id="{BBC5D1CB-1F13-473C-84C7-9FA26E6001A4}"/>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4" name="正方形/長方形 463">
          <a:extLst>
            <a:ext uri="{FF2B5EF4-FFF2-40B4-BE49-F238E27FC236}">
              <a16:creationId xmlns:a16="http://schemas.microsoft.com/office/drawing/2014/main" id="{3C0A3E84-0BE8-4DCB-85A0-303D680699C9}"/>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5" name="テキスト ボックス 464">
          <a:extLst>
            <a:ext uri="{FF2B5EF4-FFF2-40B4-BE49-F238E27FC236}">
              <a16:creationId xmlns:a16="http://schemas.microsoft.com/office/drawing/2014/main" id="{FEAD4ED5-C736-4B9F-9D4D-0BDA7588AE67}"/>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6" name="直線コネクタ 465">
          <a:extLst>
            <a:ext uri="{FF2B5EF4-FFF2-40B4-BE49-F238E27FC236}">
              <a16:creationId xmlns:a16="http://schemas.microsoft.com/office/drawing/2014/main" id="{8DF56DE7-0A23-448D-A343-71FA3B98F29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7" name="直線コネクタ 466">
          <a:extLst>
            <a:ext uri="{FF2B5EF4-FFF2-40B4-BE49-F238E27FC236}">
              <a16:creationId xmlns:a16="http://schemas.microsoft.com/office/drawing/2014/main" id="{EC2BB621-56DC-4F7A-9DC8-E6A165DB315B}"/>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8" name="テキスト ボックス 467">
          <a:extLst>
            <a:ext uri="{FF2B5EF4-FFF2-40B4-BE49-F238E27FC236}">
              <a16:creationId xmlns:a16="http://schemas.microsoft.com/office/drawing/2014/main" id="{B8904F11-6844-4BC7-B427-708D0F493AD7}"/>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9" name="直線コネクタ 468">
          <a:extLst>
            <a:ext uri="{FF2B5EF4-FFF2-40B4-BE49-F238E27FC236}">
              <a16:creationId xmlns:a16="http://schemas.microsoft.com/office/drawing/2014/main" id="{9A3670EA-984C-4B98-9A99-029DD3047E6F}"/>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38</xdr:row>
      <xdr:rowOff>48277</xdr:rowOff>
    </xdr:from>
    <xdr:ext cx="685572" cy="259045"/>
    <xdr:sp macro="" textlink="">
      <xdr:nvSpPr>
        <xdr:cNvPr id="470" name="テキスト ボックス 469">
          <a:extLst>
            <a:ext uri="{FF2B5EF4-FFF2-40B4-BE49-F238E27FC236}">
              <a16:creationId xmlns:a16="http://schemas.microsoft.com/office/drawing/2014/main" id="{2BBCAADA-4CF5-41B8-AE55-393C0AB3EB30}"/>
            </a:ext>
          </a:extLst>
        </xdr:cNvPr>
        <xdr:cNvSpPr txBox="1"/>
      </xdr:nvSpPr>
      <xdr:spPr>
        <a:xfrm>
          <a:off x="17602428" y="656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71" name="直線コネクタ 470">
          <a:extLst>
            <a:ext uri="{FF2B5EF4-FFF2-40B4-BE49-F238E27FC236}">
              <a16:creationId xmlns:a16="http://schemas.microsoft.com/office/drawing/2014/main" id="{7316D733-BB18-44A7-A87D-AC43E9B84519}"/>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472" name="テキスト ボックス 471">
          <a:extLst>
            <a:ext uri="{FF2B5EF4-FFF2-40B4-BE49-F238E27FC236}">
              <a16:creationId xmlns:a16="http://schemas.microsoft.com/office/drawing/2014/main" id="{9F346974-A0A2-49B7-94EE-1913841EE137}"/>
            </a:ext>
          </a:extLst>
        </xdr:cNvPr>
        <xdr:cNvSpPr txBox="1"/>
      </xdr:nvSpPr>
      <xdr:spPr>
        <a:xfrm>
          <a:off x="17602428" y="610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3" name="直線コネクタ 472">
          <a:extLst>
            <a:ext uri="{FF2B5EF4-FFF2-40B4-BE49-F238E27FC236}">
              <a16:creationId xmlns:a16="http://schemas.microsoft.com/office/drawing/2014/main" id="{7D80F087-AA0C-48D9-9FB7-09EF5E937971}"/>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474" name="テキスト ボックス 473">
          <a:extLst>
            <a:ext uri="{FF2B5EF4-FFF2-40B4-BE49-F238E27FC236}">
              <a16:creationId xmlns:a16="http://schemas.microsoft.com/office/drawing/2014/main" id="{38513C49-DDD9-40FF-89DB-743A39F5BA48}"/>
            </a:ext>
          </a:extLst>
        </xdr:cNvPr>
        <xdr:cNvSpPr txBox="1"/>
      </xdr:nvSpPr>
      <xdr:spPr>
        <a:xfrm>
          <a:off x="17602428" y="564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5" name="直線コネクタ 474">
          <a:extLst>
            <a:ext uri="{FF2B5EF4-FFF2-40B4-BE49-F238E27FC236}">
              <a16:creationId xmlns:a16="http://schemas.microsoft.com/office/drawing/2014/main" id="{24D2FB8D-DEAC-471A-B06A-CA4335AE8ADA}"/>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476" name="テキスト ボックス 475">
          <a:extLst>
            <a:ext uri="{FF2B5EF4-FFF2-40B4-BE49-F238E27FC236}">
              <a16:creationId xmlns:a16="http://schemas.microsoft.com/office/drawing/2014/main" id="{24B28237-61B7-40BD-9DE9-5701590E0E74}"/>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7" name="【一般廃棄物処理施設】&#10;一人当たり有形固定資産（償却資産）額グラフ枠">
          <a:extLst>
            <a:ext uri="{FF2B5EF4-FFF2-40B4-BE49-F238E27FC236}">
              <a16:creationId xmlns:a16="http://schemas.microsoft.com/office/drawing/2014/main" id="{516EFA5F-2400-4CBB-AFDA-BEC7CB56190C}"/>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136005</xdr:rowOff>
    </xdr:from>
    <xdr:to>
      <xdr:col>116</xdr:col>
      <xdr:colOff>62864</xdr:colOff>
      <xdr:row>41</xdr:row>
      <xdr:rowOff>131321</xdr:rowOff>
    </xdr:to>
    <xdr:cxnSp macro="">
      <xdr:nvCxnSpPr>
        <xdr:cNvPr id="478" name="直線コネクタ 477">
          <a:extLst>
            <a:ext uri="{FF2B5EF4-FFF2-40B4-BE49-F238E27FC236}">
              <a16:creationId xmlns:a16="http://schemas.microsoft.com/office/drawing/2014/main" id="{CB5F4497-7A0F-4B0A-A731-0CCC2A5A6E8F}"/>
            </a:ext>
          </a:extLst>
        </xdr:cNvPr>
        <xdr:cNvCxnSpPr/>
      </xdr:nvCxnSpPr>
      <xdr:spPr>
        <a:xfrm flipV="1">
          <a:off x="22160864" y="5793855"/>
          <a:ext cx="0" cy="1366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135148</xdr:rowOff>
    </xdr:from>
    <xdr:ext cx="469744" cy="259045"/>
    <xdr:sp macro="" textlink="">
      <xdr:nvSpPr>
        <xdr:cNvPr id="479" name="【一般廃棄物処理施設】&#10;一人当たり有形固定資産（償却資産）額最小値テキスト">
          <a:extLst>
            <a:ext uri="{FF2B5EF4-FFF2-40B4-BE49-F238E27FC236}">
              <a16:creationId xmlns:a16="http://schemas.microsoft.com/office/drawing/2014/main" id="{73DAC6C2-993D-46E0-864C-DDE13902A1EE}"/>
            </a:ext>
          </a:extLst>
        </xdr:cNvPr>
        <xdr:cNvSpPr txBox="1"/>
      </xdr:nvSpPr>
      <xdr:spPr>
        <a:xfrm>
          <a:off x="22199600" y="7164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131321</xdr:rowOff>
    </xdr:from>
    <xdr:to>
      <xdr:col>116</xdr:col>
      <xdr:colOff>152400</xdr:colOff>
      <xdr:row>41</xdr:row>
      <xdr:rowOff>131321</xdr:rowOff>
    </xdr:to>
    <xdr:cxnSp macro="">
      <xdr:nvCxnSpPr>
        <xdr:cNvPr id="480" name="直線コネクタ 479">
          <a:extLst>
            <a:ext uri="{FF2B5EF4-FFF2-40B4-BE49-F238E27FC236}">
              <a16:creationId xmlns:a16="http://schemas.microsoft.com/office/drawing/2014/main" id="{EF501E16-CF56-41B2-95A9-73B89ADE8FB9}"/>
            </a:ext>
          </a:extLst>
        </xdr:cNvPr>
        <xdr:cNvCxnSpPr/>
      </xdr:nvCxnSpPr>
      <xdr:spPr>
        <a:xfrm>
          <a:off x="22072600" y="7160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82682</xdr:rowOff>
    </xdr:from>
    <xdr:ext cx="690189" cy="259045"/>
    <xdr:sp macro="" textlink="">
      <xdr:nvSpPr>
        <xdr:cNvPr id="481" name="【一般廃棄物処理施設】&#10;一人当たり有形固定資産（償却資産）額最大値テキスト">
          <a:extLst>
            <a:ext uri="{FF2B5EF4-FFF2-40B4-BE49-F238E27FC236}">
              <a16:creationId xmlns:a16="http://schemas.microsoft.com/office/drawing/2014/main" id="{5B89E9E1-ABED-4749-BE83-0891C5147C3C}"/>
            </a:ext>
          </a:extLst>
        </xdr:cNvPr>
        <xdr:cNvSpPr txBox="1"/>
      </xdr:nvSpPr>
      <xdr:spPr>
        <a:xfrm>
          <a:off x="22199600" y="556908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136005</xdr:rowOff>
    </xdr:from>
    <xdr:to>
      <xdr:col>116</xdr:col>
      <xdr:colOff>152400</xdr:colOff>
      <xdr:row>33</xdr:row>
      <xdr:rowOff>136005</xdr:rowOff>
    </xdr:to>
    <xdr:cxnSp macro="">
      <xdr:nvCxnSpPr>
        <xdr:cNvPr id="482" name="直線コネクタ 481">
          <a:extLst>
            <a:ext uri="{FF2B5EF4-FFF2-40B4-BE49-F238E27FC236}">
              <a16:creationId xmlns:a16="http://schemas.microsoft.com/office/drawing/2014/main" id="{FFA63CE6-CD5F-4FC7-8CB4-91913288EFA7}"/>
            </a:ext>
          </a:extLst>
        </xdr:cNvPr>
        <xdr:cNvCxnSpPr/>
      </xdr:nvCxnSpPr>
      <xdr:spPr>
        <a:xfrm>
          <a:off x="22072600" y="5793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129901</xdr:rowOff>
    </xdr:from>
    <xdr:ext cx="599010" cy="259045"/>
    <xdr:sp macro="" textlink="">
      <xdr:nvSpPr>
        <xdr:cNvPr id="483" name="【一般廃棄物処理施設】&#10;一人当たり有形固定資産（償却資産）額平均値テキスト">
          <a:extLst>
            <a:ext uri="{FF2B5EF4-FFF2-40B4-BE49-F238E27FC236}">
              <a16:creationId xmlns:a16="http://schemas.microsoft.com/office/drawing/2014/main" id="{4AFFB5C7-E978-4698-81DD-DB3FC4DE6B15}"/>
            </a:ext>
          </a:extLst>
        </xdr:cNvPr>
        <xdr:cNvSpPr txBox="1"/>
      </xdr:nvSpPr>
      <xdr:spPr>
        <a:xfrm>
          <a:off x="22199600" y="68164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321,469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107024</xdr:rowOff>
    </xdr:from>
    <xdr:to>
      <xdr:col>116</xdr:col>
      <xdr:colOff>114300</xdr:colOff>
      <xdr:row>41</xdr:row>
      <xdr:rowOff>37174</xdr:rowOff>
    </xdr:to>
    <xdr:sp macro="" textlink="">
      <xdr:nvSpPr>
        <xdr:cNvPr id="484" name="フローチャート: 判断 483">
          <a:extLst>
            <a:ext uri="{FF2B5EF4-FFF2-40B4-BE49-F238E27FC236}">
              <a16:creationId xmlns:a16="http://schemas.microsoft.com/office/drawing/2014/main" id="{C16449EA-A3B6-4EAE-B7C8-D5AD93D2AD0F}"/>
            </a:ext>
          </a:extLst>
        </xdr:cNvPr>
        <xdr:cNvSpPr/>
      </xdr:nvSpPr>
      <xdr:spPr>
        <a:xfrm>
          <a:off x="22110700" y="6965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109413</xdr:rowOff>
    </xdr:from>
    <xdr:to>
      <xdr:col>112</xdr:col>
      <xdr:colOff>38100</xdr:colOff>
      <xdr:row>41</xdr:row>
      <xdr:rowOff>39563</xdr:rowOff>
    </xdr:to>
    <xdr:sp macro="" textlink="">
      <xdr:nvSpPr>
        <xdr:cNvPr id="485" name="フローチャート: 判断 484">
          <a:extLst>
            <a:ext uri="{FF2B5EF4-FFF2-40B4-BE49-F238E27FC236}">
              <a16:creationId xmlns:a16="http://schemas.microsoft.com/office/drawing/2014/main" id="{E66D6D1C-B024-4A32-B3DD-7C3ED7260B1B}"/>
            </a:ext>
          </a:extLst>
        </xdr:cNvPr>
        <xdr:cNvSpPr/>
      </xdr:nvSpPr>
      <xdr:spPr>
        <a:xfrm>
          <a:off x="21272500" y="6967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122236</xdr:rowOff>
    </xdr:from>
    <xdr:to>
      <xdr:col>107</xdr:col>
      <xdr:colOff>101600</xdr:colOff>
      <xdr:row>41</xdr:row>
      <xdr:rowOff>52386</xdr:rowOff>
    </xdr:to>
    <xdr:sp macro="" textlink="">
      <xdr:nvSpPr>
        <xdr:cNvPr id="486" name="フローチャート: 判断 485">
          <a:extLst>
            <a:ext uri="{FF2B5EF4-FFF2-40B4-BE49-F238E27FC236}">
              <a16:creationId xmlns:a16="http://schemas.microsoft.com/office/drawing/2014/main" id="{20879E9E-F47E-4D8D-9C63-AACEE66B2794}"/>
            </a:ext>
          </a:extLst>
        </xdr:cNvPr>
        <xdr:cNvSpPr/>
      </xdr:nvSpPr>
      <xdr:spPr>
        <a:xfrm>
          <a:off x="20383500" y="6980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136295</xdr:rowOff>
    </xdr:from>
    <xdr:to>
      <xdr:col>102</xdr:col>
      <xdr:colOff>165100</xdr:colOff>
      <xdr:row>41</xdr:row>
      <xdr:rowOff>66445</xdr:rowOff>
    </xdr:to>
    <xdr:sp macro="" textlink="">
      <xdr:nvSpPr>
        <xdr:cNvPr id="487" name="フローチャート: 判断 486">
          <a:extLst>
            <a:ext uri="{FF2B5EF4-FFF2-40B4-BE49-F238E27FC236}">
              <a16:creationId xmlns:a16="http://schemas.microsoft.com/office/drawing/2014/main" id="{D1A089D7-8190-4AE5-89B9-464A254AF25D}"/>
            </a:ext>
          </a:extLst>
        </xdr:cNvPr>
        <xdr:cNvSpPr/>
      </xdr:nvSpPr>
      <xdr:spPr>
        <a:xfrm>
          <a:off x="19494500" y="699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118345</xdr:rowOff>
    </xdr:from>
    <xdr:to>
      <xdr:col>98</xdr:col>
      <xdr:colOff>38100</xdr:colOff>
      <xdr:row>41</xdr:row>
      <xdr:rowOff>48495</xdr:rowOff>
    </xdr:to>
    <xdr:sp macro="" textlink="">
      <xdr:nvSpPr>
        <xdr:cNvPr id="488" name="フローチャート: 判断 487">
          <a:extLst>
            <a:ext uri="{FF2B5EF4-FFF2-40B4-BE49-F238E27FC236}">
              <a16:creationId xmlns:a16="http://schemas.microsoft.com/office/drawing/2014/main" id="{31A448AA-0764-4292-B67E-B7E61C03EF58}"/>
            </a:ext>
          </a:extLst>
        </xdr:cNvPr>
        <xdr:cNvSpPr/>
      </xdr:nvSpPr>
      <xdr:spPr>
        <a:xfrm>
          <a:off x="18605500" y="6976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4A4DF908-C4E1-41D0-BED1-5DC114274F79}"/>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AAFEE1D1-8360-45F6-84F1-C63908CE854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2694AE03-54C6-4C98-913F-5FF495EF76FC}"/>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D7EFAD62-9885-4742-9FF9-32C1A7643343}"/>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09A7315E-DA87-4C70-92BA-8838FF33C122}"/>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6286</xdr:rowOff>
    </xdr:from>
    <xdr:to>
      <xdr:col>116</xdr:col>
      <xdr:colOff>114300</xdr:colOff>
      <xdr:row>41</xdr:row>
      <xdr:rowOff>107886</xdr:rowOff>
    </xdr:to>
    <xdr:sp macro="" textlink="">
      <xdr:nvSpPr>
        <xdr:cNvPr id="494" name="楕円 493">
          <a:extLst>
            <a:ext uri="{FF2B5EF4-FFF2-40B4-BE49-F238E27FC236}">
              <a16:creationId xmlns:a16="http://schemas.microsoft.com/office/drawing/2014/main" id="{4C5B19F9-70BF-4BD1-A9E1-A4F48AEBD236}"/>
            </a:ext>
          </a:extLst>
        </xdr:cNvPr>
        <xdr:cNvSpPr/>
      </xdr:nvSpPr>
      <xdr:spPr>
        <a:xfrm>
          <a:off x="22110700" y="7035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92663</xdr:rowOff>
    </xdr:from>
    <xdr:ext cx="599010" cy="259045"/>
    <xdr:sp macro="" textlink="">
      <xdr:nvSpPr>
        <xdr:cNvPr id="495" name="【一般廃棄物処理施設】&#10;一人当たり有形固定資産（償却資産）額該当値テキスト">
          <a:extLst>
            <a:ext uri="{FF2B5EF4-FFF2-40B4-BE49-F238E27FC236}">
              <a16:creationId xmlns:a16="http://schemas.microsoft.com/office/drawing/2014/main" id="{8F0806E9-ACED-46A7-BF65-6C2A71C86F3A}"/>
            </a:ext>
          </a:extLst>
        </xdr:cNvPr>
        <xdr:cNvSpPr txBox="1"/>
      </xdr:nvSpPr>
      <xdr:spPr>
        <a:xfrm>
          <a:off x="22199600" y="6950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6334</xdr:rowOff>
    </xdr:from>
    <xdr:to>
      <xdr:col>112</xdr:col>
      <xdr:colOff>38100</xdr:colOff>
      <xdr:row>41</xdr:row>
      <xdr:rowOff>107934</xdr:rowOff>
    </xdr:to>
    <xdr:sp macro="" textlink="">
      <xdr:nvSpPr>
        <xdr:cNvPr id="496" name="楕円 495">
          <a:extLst>
            <a:ext uri="{FF2B5EF4-FFF2-40B4-BE49-F238E27FC236}">
              <a16:creationId xmlns:a16="http://schemas.microsoft.com/office/drawing/2014/main" id="{61870265-3FAA-45E5-82E2-18E6CE530521}"/>
            </a:ext>
          </a:extLst>
        </xdr:cNvPr>
        <xdr:cNvSpPr/>
      </xdr:nvSpPr>
      <xdr:spPr>
        <a:xfrm>
          <a:off x="21272500" y="7035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57086</xdr:rowOff>
    </xdr:from>
    <xdr:to>
      <xdr:col>116</xdr:col>
      <xdr:colOff>63500</xdr:colOff>
      <xdr:row>41</xdr:row>
      <xdr:rowOff>57134</xdr:rowOff>
    </xdr:to>
    <xdr:cxnSp macro="">
      <xdr:nvCxnSpPr>
        <xdr:cNvPr id="497" name="直線コネクタ 496">
          <a:extLst>
            <a:ext uri="{FF2B5EF4-FFF2-40B4-BE49-F238E27FC236}">
              <a16:creationId xmlns:a16="http://schemas.microsoft.com/office/drawing/2014/main" id="{45043501-5498-47F2-9DD4-76FA7402FC92}"/>
            </a:ext>
          </a:extLst>
        </xdr:cNvPr>
        <xdr:cNvCxnSpPr/>
      </xdr:nvCxnSpPr>
      <xdr:spPr>
        <a:xfrm flipV="1">
          <a:off x="21323300" y="7086536"/>
          <a:ext cx="838200" cy="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167014</xdr:rowOff>
    </xdr:from>
    <xdr:to>
      <xdr:col>107</xdr:col>
      <xdr:colOff>101600</xdr:colOff>
      <xdr:row>41</xdr:row>
      <xdr:rowOff>97164</xdr:rowOff>
    </xdr:to>
    <xdr:sp macro="" textlink="">
      <xdr:nvSpPr>
        <xdr:cNvPr id="498" name="楕円 497">
          <a:extLst>
            <a:ext uri="{FF2B5EF4-FFF2-40B4-BE49-F238E27FC236}">
              <a16:creationId xmlns:a16="http://schemas.microsoft.com/office/drawing/2014/main" id="{9BAC0B30-CACB-4B08-8D54-F3EB8EC67FC6}"/>
            </a:ext>
          </a:extLst>
        </xdr:cNvPr>
        <xdr:cNvSpPr/>
      </xdr:nvSpPr>
      <xdr:spPr>
        <a:xfrm>
          <a:off x="20383500" y="7025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46364</xdr:rowOff>
    </xdr:from>
    <xdr:to>
      <xdr:col>111</xdr:col>
      <xdr:colOff>177800</xdr:colOff>
      <xdr:row>41</xdr:row>
      <xdr:rowOff>57134</xdr:rowOff>
    </xdr:to>
    <xdr:cxnSp macro="">
      <xdr:nvCxnSpPr>
        <xdr:cNvPr id="499" name="直線コネクタ 498">
          <a:extLst>
            <a:ext uri="{FF2B5EF4-FFF2-40B4-BE49-F238E27FC236}">
              <a16:creationId xmlns:a16="http://schemas.microsoft.com/office/drawing/2014/main" id="{C09F059B-0736-44B9-8EF8-2FB3A88F8042}"/>
            </a:ext>
          </a:extLst>
        </xdr:cNvPr>
        <xdr:cNvCxnSpPr/>
      </xdr:nvCxnSpPr>
      <xdr:spPr>
        <a:xfrm>
          <a:off x="20434300" y="7075814"/>
          <a:ext cx="889000" cy="10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155335</xdr:rowOff>
    </xdr:from>
    <xdr:to>
      <xdr:col>102</xdr:col>
      <xdr:colOff>165100</xdr:colOff>
      <xdr:row>41</xdr:row>
      <xdr:rowOff>85485</xdr:rowOff>
    </xdr:to>
    <xdr:sp macro="" textlink="">
      <xdr:nvSpPr>
        <xdr:cNvPr id="500" name="楕円 499">
          <a:extLst>
            <a:ext uri="{FF2B5EF4-FFF2-40B4-BE49-F238E27FC236}">
              <a16:creationId xmlns:a16="http://schemas.microsoft.com/office/drawing/2014/main" id="{4AD4396B-532C-4615-BD70-1C13146A7A83}"/>
            </a:ext>
          </a:extLst>
        </xdr:cNvPr>
        <xdr:cNvSpPr/>
      </xdr:nvSpPr>
      <xdr:spPr>
        <a:xfrm>
          <a:off x="19494500" y="7013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34685</xdr:rowOff>
    </xdr:from>
    <xdr:to>
      <xdr:col>107</xdr:col>
      <xdr:colOff>50800</xdr:colOff>
      <xdr:row>41</xdr:row>
      <xdr:rowOff>46364</xdr:rowOff>
    </xdr:to>
    <xdr:cxnSp macro="">
      <xdr:nvCxnSpPr>
        <xdr:cNvPr id="501" name="直線コネクタ 500">
          <a:extLst>
            <a:ext uri="{FF2B5EF4-FFF2-40B4-BE49-F238E27FC236}">
              <a16:creationId xmlns:a16="http://schemas.microsoft.com/office/drawing/2014/main" id="{8E39DC50-A140-4A8B-AD5F-9FDCB7FCE4F5}"/>
            </a:ext>
          </a:extLst>
        </xdr:cNvPr>
        <xdr:cNvCxnSpPr/>
      </xdr:nvCxnSpPr>
      <xdr:spPr>
        <a:xfrm>
          <a:off x="19545300" y="7064135"/>
          <a:ext cx="889000" cy="11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79411</xdr:rowOff>
    </xdr:from>
    <xdr:to>
      <xdr:col>98</xdr:col>
      <xdr:colOff>38100</xdr:colOff>
      <xdr:row>42</xdr:row>
      <xdr:rowOff>9561</xdr:rowOff>
    </xdr:to>
    <xdr:sp macro="" textlink="">
      <xdr:nvSpPr>
        <xdr:cNvPr id="502" name="楕円 501">
          <a:extLst>
            <a:ext uri="{FF2B5EF4-FFF2-40B4-BE49-F238E27FC236}">
              <a16:creationId xmlns:a16="http://schemas.microsoft.com/office/drawing/2014/main" id="{E6BD03F8-3058-4F11-9F03-696512C69D05}"/>
            </a:ext>
          </a:extLst>
        </xdr:cNvPr>
        <xdr:cNvSpPr/>
      </xdr:nvSpPr>
      <xdr:spPr>
        <a:xfrm>
          <a:off x="18605500" y="7108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34685</xdr:rowOff>
    </xdr:from>
    <xdr:to>
      <xdr:col>102</xdr:col>
      <xdr:colOff>114300</xdr:colOff>
      <xdr:row>41</xdr:row>
      <xdr:rowOff>130211</xdr:rowOff>
    </xdr:to>
    <xdr:cxnSp macro="">
      <xdr:nvCxnSpPr>
        <xdr:cNvPr id="503" name="直線コネクタ 502">
          <a:extLst>
            <a:ext uri="{FF2B5EF4-FFF2-40B4-BE49-F238E27FC236}">
              <a16:creationId xmlns:a16="http://schemas.microsoft.com/office/drawing/2014/main" id="{BFBAA16B-5F44-4E6B-9194-1630A8B962C4}"/>
            </a:ext>
          </a:extLst>
        </xdr:cNvPr>
        <xdr:cNvCxnSpPr/>
      </xdr:nvCxnSpPr>
      <xdr:spPr>
        <a:xfrm flipV="1">
          <a:off x="18656300" y="7064135"/>
          <a:ext cx="889000" cy="95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56090</xdr:rowOff>
    </xdr:from>
    <xdr:ext cx="599010" cy="259045"/>
    <xdr:sp macro="" textlink="">
      <xdr:nvSpPr>
        <xdr:cNvPr id="504" name="n_1aveValue【一般廃棄物処理施設】&#10;一人当たり有形固定資産（償却資産）額">
          <a:extLst>
            <a:ext uri="{FF2B5EF4-FFF2-40B4-BE49-F238E27FC236}">
              <a16:creationId xmlns:a16="http://schemas.microsoft.com/office/drawing/2014/main" id="{2CC9ADC3-8912-4191-A8DF-F3CA217AB996}"/>
            </a:ext>
          </a:extLst>
        </xdr:cNvPr>
        <xdr:cNvSpPr txBox="1"/>
      </xdr:nvSpPr>
      <xdr:spPr>
        <a:xfrm>
          <a:off x="21011095" y="674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68913</xdr:rowOff>
    </xdr:from>
    <xdr:ext cx="599010" cy="259045"/>
    <xdr:sp macro="" textlink="">
      <xdr:nvSpPr>
        <xdr:cNvPr id="505" name="n_2aveValue【一般廃棄物処理施設】&#10;一人当たり有形固定資産（償却資産）額">
          <a:extLst>
            <a:ext uri="{FF2B5EF4-FFF2-40B4-BE49-F238E27FC236}">
              <a16:creationId xmlns:a16="http://schemas.microsoft.com/office/drawing/2014/main" id="{273AE257-578D-4620-B6B1-5E52CB0572A0}"/>
            </a:ext>
          </a:extLst>
        </xdr:cNvPr>
        <xdr:cNvSpPr txBox="1"/>
      </xdr:nvSpPr>
      <xdr:spPr>
        <a:xfrm>
          <a:off x="20134795" y="6755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82972</xdr:rowOff>
    </xdr:from>
    <xdr:ext cx="599010" cy="259045"/>
    <xdr:sp macro="" textlink="">
      <xdr:nvSpPr>
        <xdr:cNvPr id="506" name="n_3aveValue【一般廃棄物処理施設】&#10;一人当たり有形固定資産（償却資産）額">
          <a:extLst>
            <a:ext uri="{FF2B5EF4-FFF2-40B4-BE49-F238E27FC236}">
              <a16:creationId xmlns:a16="http://schemas.microsoft.com/office/drawing/2014/main" id="{22A32043-D791-4376-8CC7-A921A0190C8E}"/>
            </a:ext>
          </a:extLst>
        </xdr:cNvPr>
        <xdr:cNvSpPr txBox="1"/>
      </xdr:nvSpPr>
      <xdr:spPr>
        <a:xfrm>
          <a:off x="19245795" y="6769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65022</xdr:rowOff>
    </xdr:from>
    <xdr:ext cx="599010" cy="259045"/>
    <xdr:sp macro="" textlink="">
      <xdr:nvSpPr>
        <xdr:cNvPr id="507" name="n_4aveValue【一般廃棄物処理施設】&#10;一人当たり有形固定資産（償却資産）額">
          <a:extLst>
            <a:ext uri="{FF2B5EF4-FFF2-40B4-BE49-F238E27FC236}">
              <a16:creationId xmlns:a16="http://schemas.microsoft.com/office/drawing/2014/main" id="{1A5B9A71-947D-4ABA-AC78-F2791AB295AA}"/>
            </a:ext>
          </a:extLst>
        </xdr:cNvPr>
        <xdr:cNvSpPr txBox="1"/>
      </xdr:nvSpPr>
      <xdr:spPr>
        <a:xfrm>
          <a:off x="18356795" y="675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41</xdr:row>
      <xdr:rowOff>99061</xdr:rowOff>
    </xdr:from>
    <xdr:ext cx="599010" cy="259045"/>
    <xdr:sp macro="" textlink="">
      <xdr:nvSpPr>
        <xdr:cNvPr id="508" name="n_1mainValue【一般廃棄物処理施設】&#10;一人当たり有形固定資産（償却資産）額">
          <a:extLst>
            <a:ext uri="{FF2B5EF4-FFF2-40B4-BE49-F238E27FC236}">
              <a16:creationId xmlns:a16="http://schemas.microsoft.com/office/drawing/2014/main" id="{AF0DD5B4-60A3-49A4-BC72-CDB16A43BAB3}"/>
            </a:ext>
          </a:extLst>
        </xdr:cNvPr>
        <xdr:cNvSpPr txBox="1"/>
      </xdr:nvSpPr>
      <xdr:spPr>
        <a:xfrm>
          <a:off x="21011095" y="71285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88291</xdr:rowOff>
    </xdr:from>
    <xdr:ext cx="599010" cy="259045"/>
    <xdr:sp macro="" textlink="">
      <xdr:nvSpPr>
        <xdr:cNvPr id="509" name="n_2mainValue【一般廃棄物処理施設】&#10;一人当たり有形固定資産（償却資産）額">
          <a:extLst>
            <a:ext uri="{FF2B5EF4-FFF2-40B4-BE49-F238E27FC236}">
              <a16:creationId xmlns:a16="http://schemas.microsoft.com/office/drawing/2014/main" id="{DC3CB344-28AD-4816-8C9D-34024E1C1326}"/>
            </a:ext>
          </a:extLst>
        </xdr:cNvPr>
        <xdr:cNvSpPr txBox="1"/>
      </xdr:nvSpPr>
      <xdr:spPr>
        <a:xfrm>
          <a:off x="20134795" y="7117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76612</xdr:rowOff>
    </xdr:from>
    <xdr:ext cx="599010" cy="259045"/>
    <xdr:sp macro="" textlink="">
      <xdr:nvSpPr>
        <xdr:cNvPr id="510" name="n_3mainValue【一般廃棄物処理施設】&#10;一人当たり有形固定資産（償却資産）額">
          <a:extLst>
            <a:ext uri="{FF2B5EF4-FFF2-40B4-BE49-F238E27FC236}">
              <a16:creationId xmlns:a16="http://schemas.microsoft.com/office/drawing/2014/main" id="{F993A1BE-D3F1-46D8-A6DC-756B5EB28F77}"/>
            </a:ext>
          </a:extLst>
        </xdr:cNvPr>
        <xdr:cNvSpPr txBox="1"/>
      </xdr:nvSpPr>
      <xdr:spPr>
        <a:xfrm>
          <a:off x="19245795" y="7106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133428</xdr:colOff>
      <xdr:row>42</xdr:row>
      <xdr:rowOff>688</xdr:rowOff>
    </xdr:from>
    <xdr:ext cx="469744" cy="259045"/>
    <xdr:sp macro="" textlink="">
      <xdr:nvSpPr>
        <xdr:cNvPr id="511" name="n_4mainValue【一般廃棄物処理施設】&#10;一人当たり有形固定資産（償却資産）額">
          <a:extLst>
            <a:ext uri="{FF2B5EF4-FFF2-40B4-BE49-F238E27FC236}">
              <a16:creationId xmlns:a16="http://schemas.microsoft.com/office/drawing/2014/main" id="{912F5522-E130-4F77-8D0D-A70E2724F829}"/>
            </a:ext>
          </a:extLst>
        </xdr:cNvPr>
        <xdr:cNvSpPr txBox="1"/>
      </xdr:nvSpPr>
      <xdr:spPr>
        <a:xfrm>
          <a:off x="18421428" y="7201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2" name="正方形/長方形 511">
          <a:extLst>
            <a:ext uri="{FF2B5EF4-FFF2-40B4-BE49-F238E27FC236}">
              <a16:creationId xmlns:a16="http://schemas.microsoft.com/office/drawing/2014/main" id="{B40279FD-8F41-4996-B898-EC6AFDE2151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3" name="正方形/長方形 512">
          <a:extLst>
            <a:ext uri="{FF2B5EF4-FFF2-40B4-BE49-F238E27FC236}">
              <a16:creationId xmlns:a16="http://schemas.microsoft.com/office/drawing/2014/main" id="{BF1E89F8-7F7A-4F66-AD78-0AC256FCFAD1}"/>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4" name="正方形/長方形 513">
          <a:extLst>
            <a:ext uri="{FF2B5EF4-FFF2-40B4-BE49-F238E27FC236}">
              <a16:creationId xmlns:a16="http://schemas.microsoft.com/office/drawing/2014/main" id="{C61E0C8D-2A21-43B8-B244-296B302025BA}"/>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5" name="正方形/長方形 514">
          <a:extLst>
            <a:ext uri="{FF2B5EF4-FFF2-40B4-BE49-F238E27FC236}">
              <a16:creationId xmlns:a16="http://schemas.microsoft.com/office/drawing/2014/main" id="{8817A7AE-4BD9-4042-BD15-2526E4C4C1A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6" name="正方形/長方形 515">
          <a:extLst>
            <a:ext uri="{FF2B5EF4-FFF2-40B4-BE49-F238E27FC236}">
              <a16:creationId xmlns:a16="http://schemas.microsoft.com/office/drawing/2014/main" id="{3A694747-77E6-4CCA-B25F-3F656F0E613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7" name="正方形/長方形 516">
          <a:extLst>
            <a:ext uri="{FF2B5EF4-FFF2-40B4-BE49-F238E27FC236}">
              <a16:creationId xmlns:a16="http://schemas.microsoft.com/office/drawing/2014/main" id="{A30945E1-DCDC-46BD-A828-B0BFBFCA7072}"/>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8" name="正方形/長方形 517">
          <a:extLst>
            <a:ext uri="{FF2B5EF4-FFF2-40B4-BE49-F238E27FC236}">
              <a16:creationId xmlns:a16="http://schemas.microsoft.com/office/drawing/2014/main" id="{5EB908AD-B75B-4E74-B357-6450ADEFA5E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9" name="正方形/長方形 518">
          <a:extLst>
            <a:ext uri="{FF2B5EF4-FFF2-40B4-BE49-F238E27FC236}">
              <a16:creationId xmlns:a16="http://schemas.microsoft.com/office/drawing/2014/main" id="{F2BA7F8C-A288-49F4-84BD-DD655C43E7BF}"/>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20" name="正方形/長方形 519">
          <a:extLst>
            <a:ext uri="{FF2B5EF4-FFF2-40B4-BE49-F238E27FC236}">
              <a16:creationId xmlns:a16="http://schemas.microsoft.com/office/drawing/2014/main" id="{F29B95E9-379E-4E79-BDDB-83A73D26803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21" name="正方形/長方形 520">
          <a:extLst>
            <a:ext uri="{FF2B5EF4-FFF2-40B4-BE49-F238E27FC236}">
              <a16:creationId xmlns:a16="http://schemas.microsoft.com/office/drawing/2014/main" id="{843639E0-B896-43D0-927B-804042F2A636}"/>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22" name="正方形/長方形 521">
          <a:extLst>
            <a:ext uri="{FF2B5EF4-FFF2-40B4-BE49-F238E27FC236}">
              <a16:creationId xmlns:a16="http://schemas.microsoft.com/office/drawing/2014/main" id="{E94599C7-2607-48DC-998D-E027F0092265}"/>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23" name="正方形/長方形 522">
          <a:extLst>
            <a:ext uri="{FF2B5EF4-FFF2-40B4-BE49-F238E27FC236}">
              <a16:creationId xmlns:a16="http://schemas.microsoft.com/office/drawing/2014/main" id="{DDF01BB6-A263-426A-B789-33AA7BB4059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4" name="正方形/長方形 523">
          <a:extLst>
            <a:ext uri="{FF2B5EF4-FFF2-40B4-BE49-F238E27FC236}">
              <a16:creationId xmlns:a16="http://schemas.microsoft.com/office/drawing/2014/main" id="{AF9DC80A-09FF-48AC-AAB7-F9FE8427D81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5" name="正方形/長方形 524">
          <a:extLst>
            <a:ext uri="{FF2B5EF4-FFF2-40B4-BE49-F238E27FC236}">
              <a16:creationId xmlns:a16="http://schemas.microsoft.com/office/drawing/2014/main" id="{38256D95-373A-4933-8693-134A866D955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6" name="正方形/長方形 525">
          <a:extLst>
            <a:ext uri="{FF2B5EF4-FFF2-40B4-BE49-F238E27FC236}">
              <a16:creationId xmlns:a16="http://schemas.microsoft.com/office/drawing/2014/main" id="{5F1E9D7B-00B9-4BDB-8D44-9E02A8D905B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7" name="正方形/長方形 526">
          <a:extLst>
            <a:ext uri="{FF2B5EF4-FFF2-40B4-BE49-F238E27FC236}">
              <a16:creationId xmlns:a16="http://schemas.microsoft.com/office/drawing/2014/main" id="{5FBC4DBF-B19C-48B7-A4B3-C3CABA89E82D}"/>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28" name="正方形/長方形 527">
          <a:extLst>
            <a:ext uri="{FF2B5EF4-FFF2-40B4-BE49-F238E27FC236}">
              <a16:creationId xmlns:a16="http://schemas.microsoft.com/office/drawing/2014/main" id="{8A94FEC1-1AA7-4030-893B-37C12C4C7A92}"/>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9" name="正方形/長方形 528">
          <a:extLst>
            <a:ext uri="{FF2B5EF4-FFF2-40B4-BE49-F238E27FC236}">
              <a16:creationId xmlns:a16="http://schemas.microsoft.com/office/drawing/2014/main" id="{B6248893-4514-4093-84C6-F71BCB0B76B8}"/>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0" name="正方形/長方形 529">
          <a:extLst>
            <a:ext uri="{FF2B5EF4-FFF2-40B4-BE49-F238E27FC236}">
              <a16:creationId xmlns:a16="http://schemas.microsoft.com/office/drawing/2014/main" id="{B9518BB4-845C-42D0-B0D6-0D648097009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1" name="正方形/長方形 530">
          <a:extLst>
            <a:ext uri="{FF2B5EF4-FFF2-40B4-BE49-F238E27FC236}">
              <a16:creationId xmlns:a16="http://schemas.microsoft.com/office/drawing/2014/main" id="{37FCE592-8B1F-44C2-9A99-77136371DC1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2" name="正方形/長方形 531">
          <a:extLst>
            <a:ext uri="{FF2B5EF4-FFF2-40B4-BE49-F238E27FC236}">
              <a16:creationId xmlns:a16="http://schemas.microsoft.com/office/drawing/2014/main" id="{F24E9C08-5012-49CF-9AEF-1400308A82F8}"/>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3" name="正方形/長方形 532">
          <a:extLst>
            <a:ext uri="{FF2B5EF4-FFF2-40B4-BE49-F238E27FC236}">
              <a16:creationId xmlns:a16="http://schemas.microsoft.com/office/drawing/2014/main" id="{B9BB8607-E646-4A32-83CF-0BF1F441071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4" name="正方形/長方形 533">
          <a:extLst>
            <a:ext uri="{FF2B5EF4-FFF2-40B4-BE49-F238E27FC236}">
              <a16:creationId xmlns:a16="http://schemas.microsoft.com/office/drawing/2014/main" id="{2AD37E45-33EE-46F0-8198-1265C90E6C3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5" name="正方形/長方形 534">
          <a:extLst>
            <a:ext uri="{FF2B5EF4-FFF2-40B4-BE49-F238E27FC236}">
              <a16:creationId xmlns:a16="http://schemas.microsoft.com/office/drawing/2014/main" id="{36BFAAD5-2BDA-4D2B-A522-0BE0CB699D62}"/>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6" name="テキスト ボックス 535">
          <a:extLst>
            <a:ext uri="{FF2B5EF4-FFF2-40B4-BE49-F238E27FC236}">
              <a16:creationId xmlns:a16="http://schemas.microsoft.com/office/drawing/2014/main" id="{62E34CA2-D238-4320-9BD5-5C82FD13CE1E}"/>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7" name="直線コネクタ 536">
          <a:extLst>
            <a:ext uri="{FF2B5EF4-FFF2-40B4-BE49-F238E27FC236}">
              <a16:creationId xmlns:a16="http://schemas.microsoft.com/office/drawing/2014/main" id="{2F7C0F80-A121-439C-8FA6-F762958CF522}"/>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8" name="テキスト ボックス 537">
          <a:extLst>
            <a:ext uri="{FF2B5EF4-FFF2-40B4-BE49-F238E27FC236}">
              <a16:creationId xmlns:a16="http://schemas.microsoft.com/office/drawing/2014/main" id="{C60411B7-B8F1-4EBD-9AA4-68A4968F8F95}"/>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9" name="直線コネクタ 538">
          <a:extLst>
            <a:ext uri="{FF2B5EF4-FFF2-40B4-BE49-F238E27FC236}">
              <a16:creationId xmlns:a16="http://schemas.microsoft.com/office/drawing/2014/main" id="{F92654CB-B3CD-46CD-9571-D7B63103A874}"/>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40" name="テキスト ボックス 539">
          <a:extLst>
            <a:ext uri="{FF2B5EF4-FFF2-40B4-BE49-F238E27FC236}">
              <a16:creationId xmlns:a16="http://schemas.microsoft.com/office/drawing/2014/main" id="{9CE09B20-C624-4BFD-86B7-7DB0620622AF}"/>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41" name="直線コネクタ 540">
          <a:extLst>
            <a:ext uri="{FF2B5EF4-FFF2-40B4-BE49-F238E27FC236}">
              <a16:creationId xmlns:a16="http://schemas.microsoft.com/office/drawing/2014/main" id="{045761C8-C620-4916-9667-1C7886B60D6D}"/>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42" name="テキスト ボックス 541">
          <a:extLst>
            <a:ext uri="{FF2B5EF4-FFF2-40B4-BE49-F238E27FC236}">
              <a16:creationId xmlns:a16="http://schemas.microsoft.com/office/drawing/2014/main" id="{3B71F253-0549-4B68-B279-94E495D7D1FD}"/>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3" name="直線コネクタ 542">
          <a:extLst>
            <a:ext uri="{FF2B5EF4-FFF2-40B4-BE49-F238E27FC236}">
              <a16:creationId xmlns:a16="http://schemas.microsoft.com/office/drawing/2014/main" id="{CA293725-EE3B-4E76-8E30-1943D75287B6}"/>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4" name="テキスト ボックス 543">
          <a:extLst>
            <a:ext uri="{FF2B5EF4-FFF2-40B4-BE49-F238E27FC236}">
              <a16:creationId xmlns:a16="http://schemas.microsoft.com/office/drawing/2014/main" id="{EB1A0373-277E-481D-A199-A1AA04020FD6}"/>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5" name="直線コネクタ 544">
          <a:extLst>
            <a:ext uri="{FF2B5EF4-FFF2-40B4-BE49-F238E27FC236}">
              <a16:creationId xmlns:a16="http://schemas.microsoft.com/office/drawing/2014/main" id="{59F12143-A774-4525-90B6-55606198C235}"/>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6" name="テキスト ボックス 545">
          <a:extLst>
            <a:ext uri="{FF2B5EF4-FFF2-40B4-BE49-F238E27FC236}">
              <a16:creationId xmlns:a16="http://schemas.microsoft.com/office/drawing/2014/main" id="{542A9605-94E9-4E4A-92AB-714424944ABD}"/>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7" name="直線コネクタ 546">
          <a:extLst>
            <a:ext uri="{FF2B5EF4-FFF2-40B4-BE49-F238E27FC236}">
              <a16:creationId xmlns:a16="http://schemas.microsoft.com/office/drawing/2014/main" id="{500F8242-2560-473B-A6C6-32B4EBF30E27}"/>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8" name="テキスト ボックス 547">
          <a:extLst>
            <a:ext uri="{FF2B5EF4-FFF2-40B4-BE49-F238E27FC236}">
              <a16:creationId xmlns:a16="http://schemas.microsoft.com/office/drawing/2014/main" id="{409EC958-DC38-4100-B348-D32BAF0256DD}"/>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9" name="直線コネクタ 548">
          <a:extLst>
            <a:ext uri="{FF2B5EF4-FFF2-40B4-BE49-F238E27FC236}">
              <a16:creationId xmlns:a16="http://schemas.microsoft.com/office/drawing/2014/main" id="{B30400F7-CE20-4667-BA6C-1DBCBE5D5BA9}"/>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50" name="テキスト ボックス 549">
          <a:extLst>
            <a:ext uri="{FF2B5EF4-FFF2-40B4-BE49-F238E27FC236}">
              <a16:creationId xmlns:a16="http://schemas.microsoft.com/office/drawing/2014/main" id="{E166636D-5023-4853-8427-5316A9673452}"/>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1" name="直線コネクタ 550">
          <a:extLst>
            <a:ext uri="{FF2B5EF4-FFF2-40B4-BE49-F238E27FC236}">
              <a16:creationId xmlns:a16="http://schemas.microsoft.com/office/drawing/2014/main" id="{6D4F957C-DD99-439C-A5A5-EA0FFB5ABCAB}"/>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52" name="【消防施設】&#10;有形固定資産減価償却率グラフ枠">
          <a:extLst>
            <a:ext uri="{FF2B5EF4-FFF2-40B4-BE49-F238E27FC236}">
              <a16:creationId xmlns:a16="http://schemas.microsoft.com/office/drawing/2014/main" id="{CDBB57A8-6BE2-4B64-AF60-BEA7F233AF14}"/>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167095</xdr:rowOff>
    </xdr:from>
    <xdr:to>
      <xdr:col>85</xdr:col>
      <xdr:colOff>126364</xdr:colOff>
      <xdr:row>86</xdr:row>
      <xdr:rowOff>168729</xdr:rowOff>
    </xdr:to>
    <xdr:cxnSp macro="">
      <xdr:nvCxnSpPr>
        <xdr:cNvPr id="553" name="直線コネクタ 552">
          <a:extLst>
            <a:ext uri="{FF2B5EF4-FFF2-40B4-BE49-F238E27FC236}">
              <a16:creationId xmlns:a16="http://schemas.microsoft.com/office/drawing/2014/main" id="{1B56A602-DBBD-4781-B55A-E8944EB534C6}"/>
            </a:ext>
          </a:extLst>
        </xdr:cNvPr>
        <xdr:cNvCxnSpPr/>
      </xdr:nvCxnSpPr>
      <xdr:spPr>
        <a:xfrm flipV="1">
          <a:off x="16318864" y="13368745"/>
          <a:ext cx="0" cy="1544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4" name="【消防施設】&#10;有形固定資産減価償却率最小値テキスト">
          <a:extLst>
            <a:ext uri="{FF2B5EF4-FFF2-40B4-BE49-F238E27FC236}">
              <a16:creationId xmlns:a16="http://schemas.microsoft.com/office/drawing/2014/main" id="{BA38775A-AD2F-4158-BC20-B8E23652E6FD}"/>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5" name="直線コネクタ 554">
          <a:extLst>
            <a:ext uri="{FF2B5EF4-FFF2-40B4-BE49-F238E27FC236}">
              <a16:creationId xmlns:a16="http://schemas.microsoft.com/office/drawing/2014/main" id="{47BC42A6-468E-40D1-A8B3-B4D75639B93C}"/>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113772</xdr:rowOff>
    </xdr:from>
    <xdr:ext cx="340478" cy="259045"/>
    <xdr:sp macro="" textlink="">
      <xdr:nvSpPr>
        <xdr:cNvPr id="556" name="【消防施設】&#10;有形固定資産減価償却率最大値テキスト">
          <a:extLst>
            <a:ext uri="{FF2B5EF4-FFF2-40B4-BE49-F238E27FC236}">
              <a16:creationId xmlns:a16="http://schemas.microsoft.com/office/drawing/2014/main" id="{A6A983BF-27F6-4643-9840-D37C1C4930C1}"/>
            </a:ext>
          </a:extLst>
        </xdr:cNvPr>
        <xdr:cNvSpPr txBox="1"/>
      </xdr:nvSpPr>
      <xdr:spPr>
        <a:xfrm>
          <a:off x="16357600" y="1314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167095</xdr:rowOff>
    </xdr:from>
    <xdr:to>
      <xdr:col>86</xdr:col>
      <xdr:colOff>25400</xdr:colOff>
      <xdr:row>77</xdr:row>
      <xdr:rowOff>167095</xdr:rowOff>
    </xdr:to>
    <xdr:cxnSp macro="">
      <xdr:nvCxnSpPr>
        <xdr:cNvPr id="557" name="直線コネクタ 556">
          <a:extLst>
            <a:ext uri="{FF2B5EF4-FFF2-40B4-BE49-F238E27FC236}">
              <a16:creationId xmlns:a16="http://schemas.microsoft.com/office/drawing/2014/main" id="{30864A0F-BA5D-4AE0-9643-50C4B8672B39}"/>
            </a:ext>
          </a:extLst>
        </xdr:cNvPr>
        <xdr:cNvCxnSpPr/>
      </xdr:nvCxnSpPr>
      <xdr:spPr>
        <a:xfrm>
          <a:off x="16230600" y="13368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160038</xdr:rowOff>
    </xdr:from>
    <xdr:ext cx="405111" cy="259045"/>
    <xdr:sp macro="" textlink="">
      <xdr:nvSpPr>
        <xdr:cNvPr id="558" name="【消防施設】&#10;有形固定資産減価償却率平均値テキスト">
          <a:extLst>
            <a:ext uri="{FF2B5EF4-FFF2-40B4-BE49-F238E27FC236}">
              <a16:creationId xmlns:a16="http://schemas.microsoft.com/office/drawing/2014/main" id="{65275D02-3984-4A13-9990-4D914B2BBB19}"/>
            </a:ext>
          </a:extLst>
        </xdr:cNvPr>
        <xdr:cNvSpPr txBox="1"/>
      </xdr:nvSpPr>
      <xdr:spPr>
        <a:xfrm>
          <a:off x="16357600" y="142189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10161</xdr:rowOff>
    </xdr:from>
    <xdr:to>
      <xdr:col>85</xdr:col>
      <xdr:colOff>177800</xdr:colOff>
      <xdr:row>83</xdr:row>
      <xdr:rowOff>111761</xdr:rowOff>
    </xdr:to>
    <xdr:sp macro="" textlink="">
      <xdr:nvSpPr>
        <xdr:cNvPr id="559" name="フローチャート: 判断 558">
          <a:extLst>
            <a:ext uri="{FF2B5EF4-FFF2-40B4-BE49-F238E27FC236}">
              <a16:creationId xmlns:a16="http://schemas.microsoft.com/office/drawing/2014/main" id="{A24A911F-3197-41D1-8B0B-07470AD6936A}"/>
            </a:ext>
          </a:extLst>
        </xdr:cNvPr>
        <xdr:cNvSpPr/>
      </xdr:nvSpPr>
      <xdr:spPr>
        <a:xfrm>
          <a:off x="16268700" y="1424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126093</xdr:rowOff>
    </xdr:from>
    <xdr:to>
      <xdr:col>81</xdr:col>
      <xdr:colOff>101600</xdr:colOff>
      <xdr:row>83</xdr:row>
      <xdr:rowOff>56243</xdr:rowOff>
    </xdr:to>
    <xdr:sp macro="" textlink="">
      <xdr:nvSpPr>
        <xdr:cNvPr id="560" name="フローチャート: 判断 559">
          <a:extLst>
            <a:ext uri="{FF2B5EF4-FFF2-40B4-BE49-F238E27FC236}">
              <a16:creationId xmlns:a16="http://schemas.microsoft.com/office/drawing/2014/main" id="{8C744A82-B16E-4759-927E-3B454B607803}"/>
            </a:ext>
          </a:extLst>
        </xdr:cNvPr>
        <xdr:cNvSpPr/>
      </xdr:nvSpPr>
      <xdr:spPr>
        <a:xfrm>
          <a:off x="154305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95069</xdr:rowOff>
    </xdr:from>
    <xdr:to>
      <xdr:col>76</xdr:col>
      <xdr:colOff>165100</xdr:colOff>
      <xdr:row>83</xdr:row>
      <xdr:rowOff>25219</xdr:rowOff>
    </xdr:to>
    <xdr:sp macro="" textlink="">
      <xdr:nvSpPr>
        <xdr:cNvPr id="561" name="フローチャート: 判断 560">
          <a:extLst>
            <a:ext uri="{FF2B5EF4-FFF2-40B4-BE49-F238E27FC236}">
              <a16:creationId xmlns:a16="http://schemas.microsoft.com/office/drawing/2014/main" id="{725B3C4E-0937-4758-9D9D-5CE7F9F2FBC1}"/>
            </a:ext>
          </a:extLst>
        </xdr:cNvPr>
        <xdr:cNvSpPr/>
      </xdr:nvSpPr>
      <xdr:spPr>
        <a:xfrm>
          <a:off x="14541500" y="1415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80373</xdr:rowOff>
    </xdr:from>
    <xdr:to>
      <xdr:col>72</xdr:col>
      <xdr:colOff>38100</xdr:colOff>
      <xdr:row>83</xdr:row>
      <xdr:rowOff>10523</xdr:rowOff>
    </xdr:to>
    <xdr:sp macro="" textlink="">
      <xdr:nvSpPr>
        <xdr:cNvPr id="562" name="フローチャート: 判断 561">
          <a:extLst>
            <a:ext uri="{FF2B5EF4-FFF2-40B4-BE49-F238E27FC236}">
              <a16:creationId xmlns:a16="http://schemas.microsoft.com/office/drawing/2014/main" id="{D7595288-8D6B-48CD-9D59-0CBE868E7896}"/>
            </a:ext>
          </a:extLst>
        </xdr:cNvPr>
        <xdr:cNvSpPr/>
      </xdr:nvSpPr>
      <xdr:spPr>
        <a:xfrm>
          <a:off x="13652500" y="14139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88537</xdr:rowOff>
    </xdr:from>
    <xdr:to>
      <xdr:col>67</xdr:col>
      <xdr:colOff>101600</xdr:colOff>
      <xdr:row>83</xdr:row>
      <xdr:rowOff>18687</xdr:rowOff>
    </xdr:to>
    <xdr:sp macro="" textlink="">
      <xdr:nvSpPr>
        <xdr:cNvPr id="563" name="フローチャート: 判断 562">
          <a:extLst>
            <a:ext uri="{FF2B5EF4-FFF2-40B4-BE49-F238E27FC236}">
              <a16:creationId xmlns:a16="http://schemas.microsoft.com/office/drawing/2014/main" id="{E8761AA5-1779-4D83-8D32-93DAA9FDA411}"/>
            </a:ext>
          </a:extLst>
        </xdr:cNvPr>
        <xdr:cNvSpPr/>
      </xdr:nvSpPr>
      <xdr:spPr>
        <a:xfrm>
          <a:off x="12763500" y="1414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024E670B-2F92-4C1E-8A17-A843BDA523E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A09100B3-88FF-404B-9250-BDBBE20CA8FD}"/>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8DBF7D33-8B43-4B42-B9C2-32B08A30C149}"/>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7" name="テキスト ボックス 566">
          <a:extLst>
            <a:ext uri="{FF2B5EF4-FFF2-40B4-BE49-F238E27FC236}">
              <a16:creationId xmlns:a16="http://schemas.microsoft.com/office/drawing/2014/main" id="{B4BC877B-A0EC-4DB7-B964-46707F95E687}"/>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8" name="テキスト ボックス 567">
          <a:extLst>
            <a:ext uri="{FF2B5EF4-FFF2-40B4-BE49-F238E27FC236}">
              <a16:creationId xmlns:a16="http://schemas.microsoft.com/office/drawing/2014/main" id="{66072B9D-AAF3-406D-B823-1A5B249C1727}"/>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126093</xdr:rowOff>
    </xdr:from>
    <xdr:to>
      <xdr:col>85</xdr:col>
      <xdr:colOff>177800</xdr:colOff>
      <xdr:row>78</xdr:row>
      <xdr:rowOff>56243</xdr:rowOff>
    </xdr:to>
    <xdr:sp macro="" textlink="">
      <xdr:nvSpPr>
        <xdr:cNvPr id="569" name="楕円 568">
          <a:extLst>
            <a:ext uri="{FF2B5EF4-FFF2-40B4-BE49-F238E27FC236}">
              <a16:creationId xmlns:a16="http://schemas.microsoft.com/office/drawing/2014/main" id="{99009ECD-CAD6-4FE6-A68D-A9E4A0CE569C}"/>
            </a:ext>
          </a:extLst>
        </xdr:cNvPr>
        <xdr:cNvSpPr/>
      </xdr:nvSpPr>
      <xdr:spPr>
        <a:xfrm>
          <a:off x="16268700" y="13327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69323</xdr:rowOff>
    </xdr:from>
    <xdr:ext cx="340478" cy="259045"/>
    <xdr:sp macro="" textlink="">
      <xdr:nvSpPr>
        <xdr:cNvPr id="570" name="【消防施設】&#10;有形固定資産減価償却率該当値テキスト">
          <a:extLst>
            <a:ext uri="{FF2B5EF4-FFF2-40B4-BE49-F238E27FC236}">
              <a16:creationId xmlns:a16="http://schemas.microsoft.com/office/drawing/2014/main" id="{BBDC908B-02FD-4A60-BB52-9F09FAB9E916}"/>
            </a:ext>
          </a:extLst>
        </xdr:cNvPr>
        <xdr:cNvSpPr txBox="1"/>
      </xdr:nvSpPr>
      <xdr:spPr>
        <a:xfrm>
          <a:off x="16357600" y="1327097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93436</xdr:rowOff>
    </xdr:from>
    <xdr:to>
      <xdr:col>81</xdr:col>
      <xdr:colOff>101600</xdr:colOff>
      <xdr:row>78</xdr:row>
      <xdr:rowOff>23586</xdr:rowOff>
    </xdr:to>
    <xdr:sp macro="" textlink="">
      <xdr:nvSpPr>
        <xdr:cNvPr id="571" name="楕円 570">
          <a:extLst>
            <a:ext uri="{FF2B5EF4-FFF2-40B4-BE49-F238E27FC236}">
              <a16:creationId xmlns:a16="http://schemas.microsoft.com/office/drawing/2014/main" id="{3FF2BA20-ACFA-488C-8E82-6777EA8C4AE3}"/>
            </a:ext>
          </a:extLst>
        </xdr:cNvPr>
        <xdr:cNvSpPr/>
      </xdr:nvSpPr>
      <xdr:spPr>
        <a:xfrm>
          <a:off x="15430500" y="13295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77</xdr:row>
      <xdr:rowOff>144236</xdr:rowOff>
    </xdr:from>
    <xdr:to>
      <xdr:col>85</xdr:col>
      <xdr:colOff>127000</xdr:colOff>
      <xdr:row>78</xdr:row>
      <xdr:rowOff>5443</xdr:rowOff>
    </xdr:to>
    <xdr:cxnSp macro="">
      <xdr:nvCxnSpPr>
        <xdr:cNvPr id="572" name="直線コネクタ 571">
          <a:extLst>
            <a:ext uri="{FF2B5EF4-FFF2-40B4-BE49-F238E27FC236}">
              <a16:creationId xmlns:a16="http://schemas.microsoft.com/office/drawing/2014/main" id="{9C88E0F1-7F5C-462C-A0F1-B3913A9B2F46}"/>
            </a:ext>
          </a:extLst>
        </xdr:cNvPr>
        <xdr:cNvCxnSpPr/>
      </xdr:nvCxnSpPr>
      <xdr:spPr>
        <a:xfrm>
          <a:off x="15481300" y="13345886"/>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60779</xdr:rowOff>
    </xdr:from>
    <xdr:to>
      <xdr:col>76</xdr:col>
      <xdr:colOff>165100</xdr:colOff>
      <xdr:row>77</xdr:row>
      <xdr:rowOff>162379</xdr:rowOff>
    </xdr:to>
    <xdr:sp macro="" textlink="">
      <xdr:nvSpPr>
        <xdr:cNvPr id="573" name="楕円 572">
          <a:extLst>
            <a:ext uri="{FF2B5EF4-FFF2-40B4-BE49-F238E27FC236}">
              <a16:creationId xmlns:a16="http://schemas.microsoft.com/office/drawing/2014/main" id="{90EBF5C1-64FF-4E83-B23F-E850CDA448A9}"/>
            </a:ext>
          </a:extLst>
        </xdr:cNvPr>
        <xdr:cNvSpPr/>
      </xdr:nvSpPr>
      <xdr:spPr>
        <a:xfrm>
          <a:off x="14541500" y="13262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111579</xdr:rowOff>
    </xdr:from>
    <xdr:to>
      <xdr:col>81</xdr:col>
      <xdr:colOff>50800</xdr:colOff>
      <xdr:row>77</xdr:row>
      <xdr:rowOff>144236</xdr:rowOff>
    </xdr:to>
    <xdr:cxnSp macro="">
      <xdr:nvCxnSpPr>
        <xdr:cNvPr id="574" name="直線コネクタ 573">
          <a:extLst>
            <a:ext uri="{FF2B5EF4-FFF2-40B4-BE49-F238E27FC236}">
              <a16:creationId xmlns:a16="http://schemas.microsoft.com/office/drawing/2014/main" id="{28468B8C-7337-471B-A069-E20F66776F1B}"/>
            </a:ext>
          </a:extLst>
        </xdr:cNvPr>
        <xdr:cNvCxnSpPr/>
      </xdr:nvCxnSpPr>
      <xdr:spPr>
        <a:xfrm>
          <a:off x="14592300" y="1331322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47370</xdr:rowOff>
    </xdr:from>
    <xdr:ext cx="405111" cy="259045"/>
    <xdr:sp macro="" textlink="">
      <xdr:nvSpPr>
        <xdr:cNvPr id="575" name="n_1aveValue【消防施設】&#10;有形固定資産減価償却率">
          <a:extLst>
            <a:ext uri="{FF2B5EF4-FFF2-40B4-BE49-F238E27FC236}">
              <a16:creationId xmlns:a16="http://schemas.microsoft.com/office/drawing/2014/main" id="{9AC8779D-65DF-444E-9705-5B7A85A269AC}"/>
            </a:ext>
          </a:extLst>
        </xdr:cNvPr>
        <xdr:cNvSpPr txBox="1"/>
      </xdr:nvSpPr>
      <xdr:spPr>
        <a:xfrm>
          <a:off x="15266044" y="1427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16346</xdr:rowOff>
    </xdr:from>
    <xdr:ext cx="405111" cy="259045"/>
    <xdr:sp macro="" textlink="">
      <xdr:nvSpPr>
        <xdr:cNvPr id="576" name="n_2aveValue【消防施設】&#10;有形固定資産減価償却率">
          <a:extLst>
            <a:ext uri="{FF2B5EF4-FFF2-40B4-BE49-F238E27FC236}">
              <a16:creationId xmlns:a16="http://schemas.microsoft.com/office/drawing/2014/main" id="{624A8BF8-82A7-4928-A1BB-FDA7A969D4AC}"/>
            </a:ext>
          </a:extLst>
        </xdr:cNvPr>
        <xdr:cNvSpPr txBox="1"/>
      </xdr:nvSpPr>
      <xdr:spPr>
        <a:xfrm>
          <a:off x="14389744" y="14246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27050</xdr:rowOff>
    </xdr:from>
    <xdr:ext cx="405111" cy="259045"/>
    <xdr:sp macro="" textlink="">
      <xdr:nvSpPr>
        <xdr:cNvPr id="577" name="n_3aveValue【消防施設】&#10;有形固定資産減価償却率">
          <a:extLst>
            <a:ext uri="{FF2B5EF4-FFF2-40B4-BE49-F238E27FC236}">
              <a16:creationId xmlns:a16="http://schemas.microsoft.com/office/drawing/2014/main" id="{FB6A5A18-A0A4-4A87-AF6A-25B2E78FCE35}"/>
            </a:ext>
          </a:extLst>
        </xdr:cNvPr>
        <xdr:cNvSpPr txBox="1"/>
      </xdr:nvSpPr>
      <xdr:spPr>
        <a:xfrm>
          <a:off x="13500744" y="13914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35214</xdr:rowOff>
    </xdr:from>
    <xdr:ext cx="405111" cy="259045"/>
    <xdr:sp macro="" textlink="">
      <xdr:nvSpPr>
        <xdr:cNvPr id="578" name="n_4aveValue【消防施設】&#10;有形固定資産減価償却率">
          <a:extLst>
            <a:ext uri="{FF2B5EF4-FFF2-40B4-BE49-F238E27FC236}">
              <a16:creationId xmlns:a16="http://schemas.microsoft.com/office/drawing/2014/main" id="{45697F3E-DC30-46EF-A828-ECE32ED788C1}"/>
            </a:ext>
          </a:extLst>
        </xdr:cNvPr>
        <xdr:cNvSpPr txBox="1"/>
      </xdr:nvSpPr>
      <xdr:spPr>
        <a:xfrm>
          <a:off x="12611744" y="13922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76</xdr:row>
      <xdr:rowOff>40113</xdr:rowOff>
    </xdr:from>
    <xdr:ext cx="340478" cy="259045"/>
    <xdr:sp macro="" textlink="">
      <xdr:nvSpPr>
        <xdr:cNvPr id="579" name="n_1mainValue【消防施設】&#10;有形固定資産減価償却率">
          <a:extLst>
            <a:ext uri="{FF2B5EF4-FFF2-40B4-BE49-F238E27FC236}">
              <a16:creationId xmlns:a16="http://schemas.microsoft.com/office/drawing/2014/main" id="{7F27B717-9E57-4ABB-A80A-9C78DF059900}"/>
            </a:ext>
          </a:extLst>
        </xdr:cNvPr>
        <xdr:cNvSpPr txBox="1"/>
      </xdr:nvSpPr>
      <xdr:spPr>
        <a:xfrm>
          <a:off x="15298361" y="130703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76</xdr:row>
      <xdr:rowOff>7456</xdr:rowOff>
    </xdr:from>
    <xdr:ext cx="340478" cy="259045"/>
    <xdr:sp macro="" textlink="">
      <xdr:nvSpPr>
        <xdr:cNvPr id="580" name="n_2mainValue【消防施設】&#10;有形固定資産減価償却率">
          <a:extLst>
            <a:ext uri="{FF2B5EF4-FFF2-40B4-BE49-F238E27FC236}">
              <a16:creationId xmlns:a16="http://schemas.microsoft.com/office/drawing/2014/main" id="{15691470-CE4D-47D9-8806-2A0FADC5A81A}"/>
            </a:ext>
          </a:extLst>
        </xdr:cNvPr>
        <xdr:cNvSpPr txBox="1"/>
      </xdr:nvSpPr>
      <xdr:spPr>
        <a:xfrm>
          <a:off x="14422061" y="130376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1" name="正方形/長方形 580">
          <a:extLst>
            <a:ext uri="{FF2B5EF4-FFF2-40B4-BE49-F238E27FC236}">
              <a16:creationId xmlns:a16="http://schemas.microsoft.com/office/drawing/2014/main" id="{A2443D5D-29A6-49A4-832E-481FE76DDF52}"/>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2" name="正方形/長方形 581">
          <a:extLst>
            <a:ext uri="{FF2B5EF4-FFF2-40B4-BE49-F238E27FC236}">
              <a16:creationId xmlns:a16="http://schemas.microsoft.com/office/drawing/2014/main" id="{8A863107-5E5F-4D79-AE55-FBF1782C43D2}"/>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3" name="正方形/長方形 582">
          <a:extLst>
            <a:ext uri="{FF2B5EF4-FFF2-40B4-BE49-F238E27FC236}">
              <a16:creationId xmlns:a16="http://schemas.microsoft.com/office/drawing/2014/main" id="{F4B0E6CC-9386-4288-BBE8-1BF3DF31F5A6}"/>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4" name="正方形/長方形 583">
          <a:extLst>
            <a:ext uri="{FF2B5EF4-FFF2-40B4-BE49-F238E27FC236}">
              <a16:creationId xmlns:a16="http://schemas.microsoft.com/office/drawing/2014/main" id="{B1E9EA33-3A70-45BC-879D-2587F87B3E7E}"/>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5" name="正方形/長方形 584">
          <a:extLst>
            <a:ext uri="{FF2B5EF4-FFF2-40B4-BE49-F238E27FC236}">
              <a16:creationId xmlns:a16="http://schemas.microsoft.com/office/drawing/2014/main" id="{B1B0EDE0-E8ED-464A-8876-640B78B8FB1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6" name="正方形/長方形 585">
          <a:extLst>
            <a:ext uri="{FF2B5EF4-FFF2-40B4-BE49-F238E27FC236}">
              <a16:creationId xmlns:a16="http://schemas.microsoft.com/office/drawing/2014/main" id="{497C3F31-EF42-4ED0-88DF-08A205E4F32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7" name="正方形/長方形 586">
          <a:extLst>
            <a:ext uri="{FF2B5EF4-FFF2-40B4-BE49-F238E27FC236}">
              <a16:creationId xmlns:a16="http://schemas.microsoft.com/office/drawing/2014/main" id="{6C713F5B-7E36-4512-B75A-5A15FE9EC5F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8" name="正方形/長方形 587">
          <a:extLst>
            <a:ext uri="{FF2B5EF4-FFF2-40B4-BE49-F238E27FC236}">
              <a16:creationId xmlns:a16="http://schemas.microsoft.com/office/drawing/2014/main" id="{EEEDB1A2-BE19-4123-BC22-CF0828A38467}"/>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9" name="テキスト ボックス 588">
          <a:extLst>
            <a:ext uri="{FF2B5EF4-FFF2-40B4-BE49-F238E27FC236}">
              <a16:creationId xmlns:a16="http://schemas.microsoft.com/office/drawing/2014/main" id="{8DA5889B-4E3E-4C9F-A648-455E79C3A0C6}"/>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0" name="直線コネクタ 589">
          <a:extLst>
            <a:ext uri="{FF2B5EF4-FFF2-40B4-BE49-F238E27FC236}">
              <a16:creationId xmlns:a16="http://schemas.microsoft.com/office/drawing/2014/main" id="{33F25F41-DE37-4DF9-A13A-DEF9DBFEB44E}"/>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1" name="直線コネクタ 590">
          <a:extLst>
            <a:ext uri="{FF2B5EF4-FFF2-40B4-BE49-F238E27FC236}">
              <a16:creationId xmlns:a16="http://schemas.microsoft.com/office/drawing/2014/main" id="{FAF50BC8-CBDD-4A1A-98F7-C62360C16069}"/>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2" name="テキスト ボックス 591">
          <a:extLst>
            <a:ext uri="{FF2B5EF4-FFF2-40B4-BE49-F238E27FC236}">
              <a16:creationId xmlns:a16="http://schemas.microsoft.com/office/drawing/2014/main" id="{F0746254-9247-462F-B674-12306CB853E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3" name="直線コネクタ 592">
          <a:extLst>
            <a:ext uri="{FF2B5EF4-FFF2-40B4-BE49-F238E27FC236}">
              <a16:creationId xmlns:a16="http://schemas.microsoft.com/office/drawing/2014/main" id="{65931B98-118F-4D69-AB9B-A74341509147}"/>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94" name="テキスト ボックス 593">
          <a:extLst>
            <a:ext uri="{FF2B5EF4-FFF2-40B4-BE49-F238E27FC236}">
              <a16:creationId xmlns:a16="http://schemas.microsoft.com/office/drawing/2014/main" id="{20B4DF48-64F9-4192-9D1E-57EA231A758A}"/>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5" name="直線コネクタ 594">
          <a:extLst>
            <a:ext uri="{FF2B5EF4-FFF2-40B4-BE49-F238E27FC236}">
              <a16:creationId xmlns:a16="http://schemas.microsoft.com/office/drawing/2014/main" id="{B10DA7A2-E292-4DEE-857C-20E4CFEF109A}"/>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96" name="テキスト ボックス 595">
          <a:extLst>
            <a:ext uri="{FF2B5EF4-FFF2-40B4-BE49-F238E27FC236}">
              <a16:creationId xmlns:a16="http://schemas.microsoft.com/office/drawing/2014/main" id="{DB35B7DB-CA17-4F26-AD66-1D0FD45AE392}"/>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97" name="直線コネクタ 596">
          <a:extLst>
            <a:ext uri="{FF2B5EF4-FFF2-40B4-BE49-F238E27FC236}">
              <a16:creationId xmlns:a16="http://schemas.microsoft.com/office/drawing/2014/main" id="{1BD7FA59-3D11-40BA-9407-C735DCC4CC08}"/>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98" name="テキスト ボックス 597">
          <a:extLst>
            <a:ext uri="{FF2B5EF4-FFF2-40B4-BE49-F238E27FC236}">
              <a16:creationId xmlns:a16="http://schemas.microsoft.com/office/drawing/2014/main" id="{02060E22-2E73-474E-B993-CA9E34E44CD5}"/>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99" name="直線コネクタ 598">
          <a:extLst>
            <a:ext uri="{FF2B5EF4-FFF2-40B4-BE49-F238E27FC236}">
              <a16:creationId xmlns:a16="http://schemas.microsoft.com/office/drawing/2014/main" id="{C5DE4969-70CC-4DDF-A2F2-C57495F8F285}"/>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00" name="テキスト ボックス 599">
          <a:extLst>
            <a:ext uri="{FF2B5EF4-FFF2-40B4-BE49-F238E27FC236}">
              <a16:creationId xmlns:a16="http://schemas.microsoft.com/office/drawing/2014/main" id="{E674CEC0-3636-45CE-ADDE-CF50B1FF8DB4}"/>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1" name="直線コネクタ 600">
          <a:extLst>
            <a:ext uri="{FF2B5EF4-FFF2-40B4-BE49-F238E27FC236}">
              <a16:creationId xmlns:a16="http://schemas.microsoft.com/office/drawing/2014/main" id="{2EC70713-552C-46E4-9DB1-A9CB2EF6A606}"/>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02" name="テキスト ボックス 601">
          <a:extLst>
            <a:ext uri="{FF2B5EF4-FFF2-40B4-BE49-F238E27FC236}">
              <a16:creationId xmlns:a16="http://schemas.microsoft.com/office/drawing/2014/main" id="{F4A62DB6-1AB3-4E69-9F57-1C89B9656638}"/>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3" name="直線コネクタ 602">
          <a:extLst>
            <a:ext uri="{FF2B5EF4-FFF2-40B4-BE49-F238E27FC236}">
              <a16:creationId xmlns:a16="http://schemas.microsoft.com/office/drawing/2014/main" id="{4138E18F-F5C8-4DB5-886E-68CD6EC52724}"/>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4" name="テキスト ボックス 603">
          <a:extLst>
            <a:ext uri="{FF2B5EF4-FFF2-40B4-BE49-F238E27FC236}">
              <a16:creationId xmlns:a16="http://schemas.microsoft.com/office/drawing/2014/main" id="{B492427F-5F10-4932-97D2-742B82B41BBF}"/>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5" name="【消防施設】&#10;一人当たり面積グラフ枠">
          <a:extLst>
            <a:ext uri="{FF2B5EF4-FFF2-40B4-BE49-F238E27FC236}">
              <a16:creationId xmlns:a16="http://schemas.microsoft.com/office/drawing/2014/main" id="{C210607C-D5DE-4B0E-988C-33DFD3FF6347}"/>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69777</xdr:rowOff>
    </xdr:from>
    <xdr:to>
      <xdr:col>116</xdr:col>
      <xdr:colOff>62864</xdr:colOff>
      <xdr:row>86</xdr:row>
      <xdr:rowOff>166770</xdr:rowOff>
    </xdr:to>
    <xdr:cxnSp macro="">
      <xdr:nvCxnSpPr>
        <xdr:cNvPr id="606" name="直線コネクタ 605">
          <a:extLst>
            <a:ext uri="{FF2B5EF4-FFF2-40B4-BE49-F238E27FC236}">
              <a16:creationId xmlns:a16="http://schemas.microsoft.com/office/drawing/2014/main" id="{6F3901B2-108A-4C77-B97D-DF8B3ED8D1DB}"/>
            </a:ext>
          </a:extLst>
        </xdr:cNvPr>
        <xdr:cNvCxnSpPr/>
      </xdr:nvCxnSpPr>
      <xdr:spPr>
        <a:xfrm flipV="1">
          <a:off x="22160864" y="13442877"/>
          <a:ext cx="0" cy="14685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170597</xdr:rowOff>
    </xdr:from>
    <xdr:ext cx="469744" cy="259045"/>
    <xdr:sp macro="" textlink="">
      <xdr:nvSpPr>
        <xdr:cNvPr id="607" name="【消防施設】&#10;一人当たり面積最小値テキスト">
          <a:extLst>
            <a:ext uri="{FF2B5EF4-FFF2-40B4-BE49-F238E27FC236}">
              <a16:creationId xmlns:a16="http://schemas.microsoft.com/office/drawing/2014/main" id="{83C22967-99D6-4EE9-89D8-A966A3225B4F}"/>
            </a:ext>
          </a:extLst>
        </xdr:cNvPr>
        <xdr:cNvSpPr txBox="1"/>
      </xdr:nvSpPr>
      <xdr:spPr>
        <a:xfrm>
          <a:off x="22199600" y="1491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166770</xdr:rowOff>
    </xdr:from>
    <xdr:to>
      <xdr:col>116</xdr:col>
      <xdr:colOff>152400</xdr:colOff>
      <xdr:row>86</xdr:row>
      <xdr:rowOff>166770</xdr:rowOff>
    </xdr:to>
    <xdr:cxnSp macro="">
      <xdr:nvCxnSpPr>
        <xdr:cNvPr id="608" name="直線コネクタ 607">
          <a:extLst>
            <a:ext uri="{FF2B5EF4-FFF2-40B4-BE49-F238E27FC236}">
              <a16:creationId xmlns:a16="http://schemas.microsoft.com/office/drawing/2014/main" id="{B6F1DDA9-A683-480C-8CAC-23A3963BC52F}"/>
            </a:ext>
          </a:extLst>
        </xdr:cNvPr>
        <xdr:cNvCxnSpPr/>
      </xdr:nvCxnSpPr>
      <xdr:spPr>
        <a:xfrm>
          <a:off x="22072600" y="14911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16454</xdr:rowOff>
    </xdr:from>
    <xdr:ext cx="469744" cy="259045"/>
    <xdr:sp macro="" textlink="">
      <xdr:nvSpPr>
        <xdr:cNvPr id="609" name="【消防施設】&#10;一人当たり面積最大値テキスト">
          <a:extLst>
            <a:ext uri="{FF2B5EF4-FFF2-40B4-BE49-F238E27FC236}">
              <a16:creationId xmlns:a16="http://schemas.microsoft.com/office/drawing/2014/main" id="{71E6309F-7143-4A48-8754-F65C6BFC43B3}"/>
            </a:ext>
          </a:extLst>
        </xdr:cNvPr>
        <xdr:cNvSpPr txBox="1"/>
      </xdr:nvSpPr>
      <xdr:spPr>
        <a:xfrm>
          <a:off x="22199600" y="13218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69777</xdr:rowOff>
    </xdr:from>
    <xdr:to>
      <xdr:col>116</xdr:col>
      <xdr:colOff>152400</xdr:colOff>
      <xdr:row>78</xdr:row>
      <xdr:rowOff>69777</xdr:rowOff>
    </xdr:to>
    <xdr:cxnSp macro="">
      <xdr:nvCxnSpPr>
        <xdr:cNvPr id="610" name="直線コネクタ 609">
          <a:extLst>
            <a:ext uri="{FF2B5EF4-FFF2-40B4-BE49-F238E27FC236}">
              <a16:creationId xmlns:a16="http://schemas.microsoft.com/office/drawing/2014/main" id="{CF3C437B-DA5A-476E-8710-427F98D3F719}"/>
            </a:ext>
          </a:extLst>
        </xdr:cNvPr>
        <xdr:cNvCxnSpPr/>
      </xdr:nvCxnSpPr>
      <xdr:spPr>
        <a:xfrm>
          <a:off x="22072600" y="134428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7202</xdr:rowOff>
    </xdr:from>
    <xdr:ext cx="469744" cy="259045"/>
    <xdr:sp macro="" textlink="">
      <xdr:nvSpPr>
        <xdr:cNvPr id="611" name="【消防施設】&#10;一人当たり面積平均値テキスト">
          <a:extLst>
            <a:ext uri="{FF2B5EF4-FFF2-40B4-BE49-F238E27FC236}">
              <a16:creationId xmlns:a16="http://schemas.microsoft.com/office/drawing/2014/main" id="{74F229B1-2350-4436-8357-E3BBA7A84DF0}"/>
            </a:ext>
          </a:extLst>
        </xdr:cNvPr>
        <xdr:cNvSpPr txBox="1"/>
      </xdr:nvSpPr>
      <xdr:spPr>
        <a:xfrm>
          <a:off x="22199600" y="147519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28775</xdr:rowOff>
    </xdr:from>
    <xdr:to>
      <xdr:col>116</xdr:col>
      <xdr:colOff>114300</xdr:colOff>
      <xdr:row>86</xdr:row>
      <xdr:rowOff>130375</xdr:rowOff>
    </xdr:to>
    <xdr:sp macro="" textlink="">
      <xdr:nvSpPr>
        <xdr:cNvPr id="612" name="フローチャート: 判断 611">
          <a:extLst>
            <a:ext uri="{FF2B5EF4-FFF2-40B4-BE49-F238E27FC236}">
              <a16:creationId xmlns:a16="http://schemas.microsoft.com/office/drawing/2014/main" id="{772FCA9B-067A-4254-9396-BAF70CCB3CD4}"/>
            </a:ext>
          </a:extLst>
        </xdr:cNvPr>
        <xdr:cNvSpPr/>
      </xdr:nvSpPr>
      <xdr:spPr>
        <a:xfrm>
          <a:off x="22110700" y="14773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10813</xdr:rowOff>
    </xdr:from>
    <xdr:to>
      <xdr:col>112</xdr:col>
      <xdr:colOff>38100</xdr:colOff>
      <xdr:row>86</xdr:row>
      <xdr:rowOff>112413</xdr:rowOff>
    </xdr:to>
    <xdr:sp macro="" textlink="">
      <xdr:nvSpPr>
        <xdr:cNvPr id="613" name="フローチャート: 判断 612">
          <a:extLst>
            <a:ext uri="{FF2B5EF4-FFF2-40B4-BE49-F238E27FC236}">
              <a16:creationId xmlns:a16="http://schemas.microsoft.com/office/drawing/2014/main" id="{CC82FDF9-C484-4C3E-B74D-B44DFC574B38}"/>
            </a:ext>
          </a:extLst>
        </xdr:cNvPr>
        <xdr:cNvSpPr/>
      </xdr:nvSpPr>
      <xdr:spPr>
        <a:xfrm>
          <a:off x="21272500" y="1475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20937</xdr:rowOff>
    </xdr:from>
    <xdr:to>
      <xdr:col>107</xdr:col>
      <xdr:colOff>101600</xdr:colOff>
      <xdr:row>86</xdr:row>
      <xdr:rowOff>122537</xdr:rowOff>
    </xdr:to>
    <xdr:sp macro="" textlink="">
      <xdr:nvSpPr>
        <xdr:cNvPr id="614" name="フローチャート: 判断 613">
          <a:extLst>
            <a:ext uri="{FF2B5EF4-FFF2-40B4-BE49-F238E27FC236}">
              <a16:creationId xmlns:a16="http://schemas.microsoft.com/office/drawing/2014/main" id="{1223950B-4635-48E7-9F97-8B4FE0F592DC}"/>
            </a:ext>
          </a:extLst>
        </xdr:cNvPr>
        <xdr:cNvSpPr/>
      </xdr:nvSpPr>
      <xdr:spPr>
        <a:xfrm>
          <a:off x="20383500" y="14765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23549</xdr:rowOff>
    </xdr:from>
    <xdr:to>
      <xdr:col>102</xdr:col>
      <xdr:colOff>165100</xdr:colOff>
      <xdr:row>86</xdr:row>
      <xdr:rowOff>125149</xdr:rowOff>
    </xdr:to>
    <xdr:sp macro="" textlink="">
      <xdr:nvSpPr>
        <xdr:cNvPr id="615" name="フローチャート: 判断 614">
          <a:extLst>
            <a:ext uri="{FF2B5EF4-FFF2-40B4-BE49-F238E27FC236}">
              <a16:creationId xmlns:a16="http://schemas.microsoft.com/office/drawing/2014/main" id="{E213703C-13ED-4913-B541-C3AACAB72083}"/>
            </a:ext>
          </a:extLst>
        </xdr:cNvPr>
        <xdr:cNvSpPr/>
      </xdr:nvSpPr>
      <xdr:spPr>
        <a:xfrm>
          <a:off x="19494500" y="1476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151566</xdr:rowOff>
    </xdr:from>
    <xdr:to>
      <xdr:col>98</xdr:col>
      <xdr:colOff>38100</xdr:colOff>
      <xdr:row>86</xdr:row>
      <xdr:rowOff>81716</xdr:rowOff>
    </xdr:to>
    <xdr:sp macro="" textlink="">
      <xdr:nvSpPr>
        <xdr:cNvPr id="616" name="フローチャート: 判断 615">
          <a:extLst>
            <a:ext uri="{FF2B5EF4-FFF2-40B4-BE49-F238E27FC236}">
              <a16:creationId xmlns:a16="http://schemas.microsoft.com/office/drawing/2014/main" id="{A7064CF6-A8D2-4767-90B1-E4457EE4E154}"/>
            </a:ext>
          </a:extLst>
        </xdr:cNvPr>
        <xdr:cNvSpPr/>
      </xdr:nvSpPr>
      <xdr:spPr>
        <a:xfrm>
          <a:off x="18605500" y="1472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7" name="テキスト ボックス 616">
          <a:extLst>
            <a:ext uri="{FF2B5EF4-FFF2-40B4-BE49-F238E27FC236}">
              <a16:creationId xmlns:a16="http://schemas.microsoft.com/office/drawing/2014/main" id="{821B9A56-6572-4D7E-963D-049EEA544EF4}"/>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442CE506-C05E-4777-888F-647401A5B878}"/>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5B9EA155-F266-482D-B8B5-44ADAA39066A}"/>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5BFFF67C-1F5E-45EE-8D81-FFC5A2903BC4}"/>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854F5BF0-7D3A-4879-9A8A-3E3850F85781}"/>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58820</xdr:rowOff>
    </xdr:from>
    <xdr:to>
      <xdr:col>116</xdr:col>
      <xdr:colOff>114300</xdr:colOff>
      <xdr:row>85</xdr:row>
      <xdr:rowOff>160420</xdr:rowOff>
    </xdr:to>
    <xdr:sp macro="" textlink="">
      <xdr:nvSpPr>
        <xdr:cNvPr id="622" name="楕円 621">
          <a:extLst>
            <a:ext uri="{FF2B5EF4-FFF2-40B4-BE49-F238E27FC236}">
              <a16:creationId xmlns:a16="http://schemas.microsoft.com/office/drawing/2014/main" id="{B0625EBD-E36D-49D2-A49D-AA717E22DE25}"/>
            </a:ext>
          </a:extLst>
        </xdr:cNvPr>
        <xdr:cNvSpPr/>
      </xdr:nvSpPr>
      <xdr:spPr>
        <a:xfrm>
          <a:off x="22110700" y="14632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81697</xdr:rowOff>
    </xdr:from>
    <xdr:ext cx="469744" cy="259045"/>
    <xdr:sp macro="" textlink="">
      <xdr:nvSpPr>
        <xdr:cNvPr id="623" name="【消防施設】&#10;一人当たり面積該当値テキスト">
          <a:extLst>
            <a:ext uri="{FF2B5EF4-FFF2-40B4-BE49-F238E27FC236}">
              <a16:creationId xmlns:a16="http://schemas.microsoft.com/office/drawing/2014/main" id="{7FE6359F-8655-4998-81C9-4C74D9C0CC55}"/>
            </a:ext>
          </a:extLst>
        </xdr:cNvPr>
        <xdr:cNvSpPr txBox="1"/>
      </xdr:nvSpPr>
      <xdr:spPr>
        <a:xfrm>
          <a:off x="22199600" y="14483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58820</xdr:rowOff>
    </xdr:from>
    <xdr:to>
      <xdr:col>112</xdr:col>
      <xdr:colOff>38100</xdr:colOff>
      <xdr:row>85</xdr:row>
      <xdr:rowOff>160420</xdr:rowOff>
    </xdr:to>
    <xdr:sp macro="" textlink="">
      <xdr:nvSpPr>
        <xdr:cNvPr id="624" name="楕円 623">
          <a:extLst>
            <a:ext uri="{FF2B5EF4-FFF2-40B4-BE49-F238E27FC236}">
              <a16:creationId xmlns:a16="http://schemas.microsoft.com/office/drawing/2014/main" id="{220673E1-704D-4147-81D7-D977BE637EBB}"/>
            </a:ext>
          </a:extLst>
        </xdr:cNvPr>
        <xdr:cNvSpPr/>
      </xdr:nvSpPr>
      <xdr:spPr>
        <a:xfrm>
          <a:off x="21272500" y="14632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109620</xdr:rowOff>
    </xdr:from>
    <xdr:to>
      <xdr:col>116</xdr:col>
      <xdr:colOff>63500</xdr:colOff>
      <xdr:row>85</xdr:row>
      <xdr:rowOff>109620</xdr:rowOff>
    </xdr:to>
    <xdr:cxnSp macro="">
      <xdr:nvCxnSpPr>
        <xdr:cNvPr id="625" name="直線コネクタ 624">
          <a:extLst>
            <a:ext uri="{FF2B5EF4-FFF2-40B4-BE49-F238E27FC236}">
              <a16:creationId xmlns:a16="http://schemas.microsoft.com/office/drawing/2014/main" id="{3106D12D-DB8C-4559-9631-13AB7EDB0E62}"/>
            </a:ext>
          </a:extLst>
        </xdr:cNvPr>
        <xdr:cNvCxnSpPr/>
      </xdr:nvCxnSpPr>
      <xdr:spPr>
        <a:xfrm>
          <a:off x="21323300" y="1468287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26163</xdr:rowOff>
    </xdr:from>
    <xdr:to>
      <xdr:col>107</xdr:col>
      <xdr:colOff>101600</xdr:colOff>
      <xdr:row>85</xdr:row>
      <xdr:rowOff>127763</xdr:rowOff>
    </xdr:to>
    <xdr:sp macro="" textlink="">
      <xdr:nvSpPr>
        <xdr:cNvPr id="626" name="楕円 625">
          <a:extLst>
            <a:ext uri="{FF2B5EF4-FFF2-40B4-BE49-F238E27FC236}">
              <a16:creationId xmlns:a16="http://schemas.microsoft.com/office/drawing/2014/main" id="{1371613A-0856-492E-84BE-7B6391789FA6}"/>
            </a:ext>
          </a:extLst>
        </xdr:cNvPr>
        <xdr:cNvSpPr/>
      </xdr:nvSpPr>
      <xdr:spPr>
        <a:xfrm>
          <a:off x="20383500" y="1459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76963</xdr:rowOff>
    </xdr:from>
    <xdr:to>
      <xdr:col>111</xdr:col>
      <xdr:colOff>177800</xdr:colOff>
      <xdr:row>85</xdr:row>
      <xdr:rowOff>109620</xdr:rowOff>
    </xdr:to>
    <xdr:cxnSp macro="">
      <xdr:nvCxnSpPr>
        <xdr:cNvPr id="627" name="直線コネクタ 626">
          <a:extLst>
            <a:ext uri="{FF2B5EF4-FFF2-40B4-BE49-F238E27FC236}">
              <a16:creationId xmlns:a16="http://schemas.microsoft.com/office/drawing/2014/main" id="{C333DABE-B024-4E50-9B8E-BAB99F5D16CF}"/>
            </a:ext>
          </a:extLst>
        </xdr:cNvPr>
        <xdr:cNvCxnSpPr/>
      </xdr:nvCxnSpPr>
      <xdr:spPr>
        <a:xfrm>
          <a:off x="20434300" y="1465021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103540</xdr:rowOff>
    </xdr:from>
    <xdr:ext cx="469744" cy="259045"/>
    <xdr:sp macro="" textlink="">
      <xdr:nvSpPr>
        <xdr:cNvPr id="628" name="n_1aveValue【消防施設】&#10;一人当たり面積">
          <a:extLst>
            <a:ext uri="{FF2B5EF4-FFF2-40B4-BE49-F238E27FC236}">
              <a16:creationId xmlns:a16="http://schemas.microsoft.com/office/drawing/2014/main" id="{A8D8AD81-2873-40FB-A934-7483E1BA78D9}"/>
            </a:ext>
          </a:extLst>
        </xdr:cNvPr>
        <xdr:cNvSpPr txBox="1"/>
      </xdr:nvSpPr>
      <xdr:spPr>
        <a:xfrm>
          <a:off x="21075727" y="14848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113664</xdr:rowOff>
    </xdr:from>
    <xdr:ext cx="469744" cy="259045"/>
    <xdr:sp macro="" textlink="">
      <xdr:nvSpPr>
        <xdr:cNvPr id="629" name="n_2aveValue【消防施設】&#10;一人当たり面積">
          <a:extLst>
            <a:ext uri="{FF2B5EF4-FFF2-40B4-BE49-F238E27FC236}">
              <a16:creationId xmlns:a16="http://schemas.microsoft.com/office/drawing/2014/main" id="{01CE8BBA-B0E1-4173-90C9-6FE3A72460F9}"/>
            </a:ext>
          </a:extLst>
        </xdr:cNvPr>
        <xdr:cNvSpPr txBox="1"/>
      </xdr:nvSpPr>
      <xdr:spPr>
        <a:xfrm>
          <a:off x="20199427" y="14858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141676</xdr:rowOff>
    </xdr:from>
    <xdr:ext cx="469744" cy="259045"/>
    <xdr:sp macro="" textlink="">
      <xdr:nvSpPr>
        <xdr:cNvPr id="630" name="n_3aveValue【消防施設】&#10;一人当たり面積">
          <a:extLst>
            <a:ext uri="{FF2B5EF4-FFF2-40B4-BE49-F238E27FC236}">
              <a16:creationId xmlns:a16="http://schemas.microsoft.com/office/drawing/2014/main" id="{274CFE4D-59D0-4338-B849-7C9ABB99D094}"/>
            </a:ext>
          </a:extLst>
        </xdr:cNvPr>
        <xdr:cNvSpPr txBox="1"/>
      </xdr:nvSpPr>
      <xdr:spPr>
        <a:xfrm>
          <a:off x="19310427" y="14543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98243</xdr:rowOff>
    </xdr:from>
    <xdr:ext cx="469744" cy="259045"/>
    <xdr:sp macro="" textlink="">
      <xdr:nvSpPr>
        <xdr:cNvPr id="631" name="n_4aveValue【消防施設】&#10;一人当たり面積">
          <a:extLst>
            <a:ext uri="{FF2B5EF4-FFF2-40B4-BE49-F238E27FC236}">
              <a16:creationId xmlns:a16="http://schemas.microsoft.com/office/drawing/2014/main" id="{23C548AA-9135-45C3-AAE2-E814BDBB0971}"/>
            </a:ext>
          </a:extLst>
        </xdr:cNvPr>
        <xdr:cNvSpPr txBox="1"/>
      </xdr:nvSpPr>
      <xdr:spPr>
        <a:xfrm>
          <a:off x="18421427" y="14500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5497</xdr:rowOff>
    </xdr:from>
    <xdr:ext cx="469744" cy="259045"/>
    <xdr:sp macro="" textlink="">
      <xdr:nvSpPr>
        <xdr:cNvPr id="632" name="n_1mainValue【消防施設】&#10;一人当たり面積">
          <a:extLst>
            <a:ext uri="{FF2B5EF4-FFF2-40B4-BE49-F238E27FC236}">
              <a16:creationId xmlns:a16="http://schemas.microsoft.com/office/drawing/2014/main" id="{71C9E505-FDA7-40B4-9A0E-7FC355D4A676}"/>
            </a:ext>
          </a:extLst>
        </xdr:cNvPr>
        <xdr:cNvSpPr txBox="1"/>
      </xdr:nvSpPr>
      <xdr:spPr>
        <a:xfrm>
          <a:off x="21075727" y="14407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144290</xdr:rowOff>
    </xdr:from>
    <xdr:ext cx="469744" cy="259045"/>
    <xdr:sp macro="" textlink="">
      <xdr:nvSpPr>
        <xdr:cNvPr id="633" name="n_2mainValue【消防施設】&#10;一人当たり面積">
          <a:extLst>
            <a:ext uri="{FF2B5EF4-FFF2-40B4-BE49-F238E27FC236}">
              <a16:creationId xmlns:a16="http://schemas.microsoft.com/office/drawing/2014/main" id="{C98D935F-F768-451E-9A45-DBD3CA5BE940}"/>
            </a:ext>
          </a:extLst>
        </xdr:cNvPr>
        <xdr:cNvSpPr txBox="1"/>
      </xdr:nvSpPr>
      <xdr:spPr>
        <a:xfrm>
          <a:off x="20199427" y="14374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4" name="正方形/長方形 633">
          <a:extLst>
            <a:ext uri="{FF2B5EF4-FFF2-40B4-BE49-F238E27FC236}">
              <a16:creationId xmlns:a16="http://schemas.microsoft.com/office/drawing/2014/main" id="{C97471F3-14F0-4AFC-A826-A7EE7288028D}"/>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5" name="正方形/長方形 634">
          <a:extLst>
            <a:ext uri="{FF2B5EF4-FFF2-40B4-BE49-F238E27FC236}">
              <a16:creationId xmlns:a16="http://schemas.microsoft.com/office/drawing/2014/main" id="{1004AC95-7D6F-4E27-93E8-67FA84A1C365}"/>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6" name="正方形/長方形 635">
          <a:extLst>
            <a:ext uri="{FF2B5EF4-FFF2-40B4-BE49-F238E27FC236}">
              <a16:creationId xmlns:a16="http://schemas.microsoft.com/office/drawing/2014/main" id="{A61B364C-F910-44B4-B480-94DC36093FF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7" name="正方形/長方形 636">
          <a:extLst>
            <a:ext uri="{FF2B5EF4-FFF2-40B4-BE49-F238E27FC236}">
              <a16:creationId xmlns:a16="http://schemas.microsoft.com/office/drawing/2014/main" id="{CAD08067-5D09-47F7-A70A-B39F1A1544C9}"/>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8" name="正方形/長方形 637">
          <a:extLst>
            <a:ext uri="{FF2B5EF4-FFF2-40B4-BE49-F238E27FC236}">
              <a16:creationId xmlns:a16="http://schemas.microsoft.com/office/drawing/2014/main" id="{F2802393-323E-49B2-9553-B74412556651}"/>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9" name="正方形/長方形 638">
          <a:extLst>
            <a:ext uri="{FF2B5EF4-FFF2-40B4-BE49-F238E27FC236}">
              <a16:creationId xmlns:a16="http://schemas.microsoft.com/office/drawing/2014/main" id="{E578F17A-1562-4C52-A56C-AB176A9B14C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0" name="正方形/長方形 639">
          <a:extLst>
            <a:ext uri="{FF2B5EF4-FFF2-40B4-BE49-F238E27FC236}">
              <a16:creationId xmlns:a16="http://schemas.microsoft.com/office/drawing/2014/main" id="{98C1FFAE-61A8-4C05-95C5-1208E7E09C48}"/>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1" name="正方形/長方形 640">
          <a:extLst>
            <a:ext uri="{FF2B5EF4-FFF2-40B4-BE49-F238E27FC236}">
              <a16:creationId xmlns:a16="http://schemas.microsoft.com/office/drawing/2014/main" id="{6C7984E3-9A66-4886-BDE0-479F64847E13}"/>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2" name="テキスト ボックス 641">
          <a:extLst>
            <a:ext uri="{FF2B5EF4-FFF2-40B4-BE49-F238E27FC236}">
              <a16:creationId xmlns:a16="http://schemas.microsoft.com/office/drawing/2014/main" id="{3D785A6F-0E12-4929-91AA-21CE786EE86E}"/>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3" name="直線コネクタ 642">
          <a:extLst>
            <a:ext uri="{FF2B5EF4-FFF2-40B4-BE49-F238E27FC236}">
              <a16:creationId xmlns:a16="http://schemas.microsoft.com/office/drawing/2014/main" id="{8512A523-C4A0-49F7-8024-ED6FC401ED7D}"/>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4" name="テキスト ボックス 643">
          <a:extLst>
            <a:ext uri="{FF2B5EF4-FFF2-40B4-BE49-F238E27FC236}">
              <a16:creationId xmlns:a16="http://schemas.microsoft.com/office/drawing/2014/main" id="{663D8325-236E-46EF-8B6A-E13A967D4F1A}"/>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5" name="直線コネクタ 644">
          <a:extLst>
            <a:ext uri="{FF2B5EF4-FFF2-40B4-BE49-F238E27FC236}">
              <a16:creationId xmlns:a16="http://schemas.microsoft.com/office/drawing/2014/main" id="{AB84BA1E-7F9A-4BC3-B215-677847C00939}"/>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6" name="テキスト ボックス 645">
          <a:extLst>
            <a:ext uri="{FF2B5EF4-FFF2-40B4-BE49-F238E27FC236}">
              <a16:creationId xmlns:a16="http://schemas.microsoft.com/office/drawing/2014/main" id="{2F2EEB8A-1C09-42AC-9886-95656B5BEFEF}"/>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47" name="直線コネクタ 646">
          <a:extLst>
            <a:ext uri="{FF2B5EF4-FFF2-40B4-BE49-F238E27FC236}">
              <a16:creationId xmlns:a16="http://schemas.microsoft.com/office/drawing/2014/main" id="{AA05ABCE-77F9-4AE6-B130-C67FD73CE1C6}"/>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48" name="テキスト ボックス 647">
          <a:extLst>
            <a:ext uri="{FF2B5EF4-FFF2-40B4-BE49-F238E27FC236}">
              <a16:creationId xmlns:a16="http://schemas.microsoft.com/office/drawing/2014/main" id="{CF695F61-828A-4B4C-9784-ACF6A2220315}"/>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49" name="直線コネクタ 648">
          <a:extLst>
            <a:ext uri="{FF2B5EF4-FFF2-40B4-BE49-F238E27FC236}">
              <a16:creationId xmlns:a16="http://schemas.microsoft.com/office/drawing/2014/main" id="{09A0D9B6-E9D2-4FCB-A782-15A1AC5CD6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0" name="テキスト ボックス 649">
          <a:extLst>
            <a:ext uri="{FF2B5EF4-FFF2-40B4-BE49-F238E27FC236}">
              <a16:creationId xmlns:a16="http://schemas.microsoft.com/office/drawing/2014/main" id="{A775E150-699F-450E-A404-AFB7892E2487}"/>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1" name="直線コネクタ 650">
          <a:extLst>
            <a:ext uri="{FF2B5EF4-FFF2-40B4-BE49-F238E27FC236}">
              <a16:creationId xmlns:a16="http://schemas.microsoft.com/office/drawing/2014/main" id="{B6D5B151-955A-4A89-83E9-739DE3511397}"/>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2" name="テキスト ボックス 651">
          <a:extLst>
            <a:ext uri="{FF2B5EF4-FFF2-40B4-BE49-F238E27FC236}">
              <a16:creationId xmlns:a16="http://schemas.microsoft.com/office/drawing/2014/main" id="{5125F3B8-AA32-4146-9D75-8EF27DB07776}"/>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3" name="直線コネクタ 652">
          <a:extLst>
            <a:ext uri="{FF2B5EF4-FFF2-40B4-BE49-F238E27FC236}">
              <a16:creationId xmlns:a16="http://schemas.microsoft.com/office/drawing/2014/main" id="{3558827D-4DE8-46DB-858F-E6197C2F272E}"/>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4" name="テキスト ボックス 653">
          <a:extLst>
            <a:ext uri="{FF2B5EF4-FFF2-40B4-BE49-F238E27FC236}">
              <a16:creationId xmlns:a16="http://schemas.microsoft.com/office/drawing/2014/main" id="{C88BDB1A-031B-41DA-BAD4-F05227BB8D38}"/>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5" name="直線コネクタ 654">
          <a:extLst>
            <a:ext uri="{FF2B5EF4-FFF2-40B4-BE49-F238E27FC236}">
              <a16:creationId xmlns:a16="http://schemas.microsoft.com/office/drawing/2014/main" id="{36ACF49D-7C09-4AA9-AB25-6D2BBC12D222}"/>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6" name="テキスト ボックス 655">
          <a:extLst>
            <a:ext uri="{FF2B5EF4-FFF2-40B4-BE49-F238E27FC236}">
              <a16:creationId xmlns:a16="http://schemas.microsoft.com/office/drawing/2014/main" id="{84CCE384-77F4-481E-A340-899E7AE51069}"/>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7" name="直線コネクタ 656">
          <a:extLst>
            <a:ext uri="{FF2B5EF4-FFF2-40B4-BE49-F238E27FC236}">
              <a16:creationId xmlns:a16="http://schemas.microsoft.com/office/drawing/2014/main" id="{1000799A-723A-4103-8852-306E58B8708A}"/>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8" name="【庁舎】&#10;有形固定資産減価償却率グラフ枠">
          <a:extLst>
            <a:ext uri="{FF2B5EF4-FFF2-40B4-BE49-F238E27FC236}">
              <a16:creationId xmlns:a16="http://schemas.microsoft.com/office/drawing/2014/main" id="{F02CC285-4600-47AB-BCC9-F813910586E4}"/>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109</xdr:row>
      <xdr:rowOff>35379</xdr:rowOff>
    </xdr:to>
    <xdr:cxnSp macro="">
      <xdr:nvCxnSpPr>
        <xdr:cNvPr id="659" name="直線コネクタ 658">
          <a:extLst>
            <a:ext uri="{FF2B5EF4-FFF2-40B4-BE49-F238E27FC236}">
              <a16:creationId xmlns:a16="http://schemas.microsoft.com/office/drawing/2014/main" id="{833BB289-8FAA-4C77-97BC-BC2061A01CD4}"/>
            </a:ext>
          </a:extLst>
        </xdr:cNvPr>
        <xdr:cNvCxnSpPr/>
      </xdr:nvCxnSpPr>
      <xdr:spPr>
        <a:xfrm flipV="1">
          <a:off x="16318864" y="17160784"/>
          <a:ext cx="0" cy="1562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0" name="【庁舎】&#10;有形固定資産減価償却率最小値テキスト">
          <a:extLst>
            <a:ext uri="{FF2B5EF4-FFF2-40B4-BE49-F238E27FC236}">
              <a16:creationId xmlns:a16="http://schemas.microsoft.com/office/drawing/2014/main" id="{0BC0FCB2-EB2D-4771-B6CF-65F1C32F4462}"/>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1" name="直線コネクタ 660">
          <a:extLst>
            <a:ext uri="{FF2B5EF4-FFF2-40B4-BE49-F238E27FC236}">
              <a16:creationId xmlns:a16="http://schemas.microsoft.com/office/drawing/2014/main" id="{D1A664FE-B832-468A-96BE-63F9331D1835}"/>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662" name="【庁舎】&#10;有形固定資産減価償却率最大値テキスト">
          <a:extLst>
            <a:ext uri="{FF2B5EF4-FFF2-40B4-BE49-F238E27FC236}">
              <a16:creationId xmlns:a16="http://schemas.microsoft.com/office/drawing/2014/main" id="{D487B7F7-2FEE-4961-962F-504F15BDE549}"/>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663" name="直線コネクタ 662">
          <a:extLst>
            <a:ext uri="{FF2B5EF4-FFF2-40B4-BE49-F238E27FC236}">
              <a16:creationId xmlns:a16="http://schemas.microsoft.com/office/drawing/2014/main" id="{B78ABA4B-04E6-4EAF-9260-00C56C75C161}"/>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2557</xdr:rowOff>
    </xdr:from>
    <xdr:ext cx="405111" cy="259045"/>
    <xdr:sp macro="" textlink="">
      <xdr:nvSpPr>
        <xdr:cNvPr id="664" name="【庁舎】&#10;有形固定資産減価償却率平均値テキスト">
          <a:extLst>
            <a:ext uri="{FF2B5EF4-FFF2-40B4-BE49-F238E27FC236}">
              <a16:creationId xmlns:a16="http://schemas.microsoft.com/office/drawing/2014/main" id="{F1FCF27F-88C0-41D1-88B3-48F52906FEF6}"/>
            </a:ext>
          </a:extLst>
        </xdr:cNvPr>
        <xdr:cNvSpPr txBox="1"/>
      </xdr:nvSpPr>
      <xdr:spPr>
        <a:xfrm>
          <a:off x="16357600" y="17661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151130</xdr:rowOff>
    </xdr:from>
    <xdr:to>
      <xdr:col>85</xdr:col>
      <xdr:colOff>177800</xdr:colOff>
      <xdr:row>104</xdr:row>
      <xdr:rowOff>81280</xdr:rowOff>
    </xdr:to>
    <xdr:sp macro="" textlink="">
      <xdr:nvSpPr>
        <xdr:cNvPr id="665" name="フローチャート: 判断 664">
          <a:extLst>
            <a:ext uri="{FF2B5EF4-FFF2-40B4-BE49-F238E27FC236}">
              <a16:creationId xmlns:a16="http://schemas.microsoft.com/office/drawing/2014/main" id="{A215669D-BCFE-4456-B82E-3A185F99EEB9}"/>
            </a:ext>
          </a:extLst>
        </xdr:cNvPr>
        <xdr:cNvSpPr/>
      </xdr:nvSpPr>
      <xdr:spPr>
        <a:xfrm>
          <a:off x="16268700" y="1781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20501</xdr:rowOff>
    </xdr:from>
    <xdr:to>
      <xdr:col>81</xdr:col>
      <xdr:colOff>101600</xdr:colOff>
      <xdr:row>104</xdr:row>
      <xdr:rowOff>122101</xdr:rowOff>
    </xdr:to>
    <xdr:sp macro="" textlink="">
      <xdr:nvSpPr>
        <xdr:cNvPr id="666" name="フローチャート: 判断 665">
          <a:extLst>
            <a:ext uri="{FF2B5EF4-FFF2-40B4-BE49-F238E27FC236}">
              <a16:creationId xmlns:a16="http://schemas.microsoft.com/office/drawing/2014/main" id="{630457F6-D00E-4E9C-8724-FCAF61CA68BC}"/>
            </a:ext>
          </a:extLst>
        </xdr:cNvPr>
        <xdr:cNvSpPr/>
      </xdr:nvSpPr>
      <xdr:spPr>
        <a:xfrm>
          <a:off x="154305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5806</xdr:rowOff>
    </xdr:from>
    <xdr:to>
      <xdr:col>76</xdr:col>
      <xdr:colOff>165100</xdr:colOff>
      <xdr:row>104</xdr:row>
      <xdr:rowOff>107406</xdr:rowOff>
    </xdr:to>
    <xdr:sp macro="" textlink="">
      <xdr:nvSpPr>
        <xdr:cNvPr id="667" name="フローチャート: 判断 666">
          <a:extLst>
            <a:ext uri="{FF2B5EF4-FFF2-40B4-BE49-F238E27FC236}">
              <a16:creationId xmlns:a16="http://schemas.microsoft.com/office/drawing/2014/main" id="{9598319F-75E7-4EC8-A329-B39091EE7150}"/>
            </a:ext>
          </a:extLst>
        </xdr:cNvPr>
        <xdr:cNvSpPr/>
      </xdr:nvSpPr>
      <xdr:spPr>
        <a:xfrm>
          <a:off x="14541500" y="1783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668" name="フローチャート: 判断 667">
          <a:extLst>
            <a:ext uri="{FF2B5EF4-FFF2-40B4-BE49-F238E27FC236}">
              <a16:creationId xmlns:a16="http://schemas.microsoft.com/office/drawing/2014/main" id="{CE621C2A-B97F-4585-AE77-9272E87CC724}"/>
            </a:ext>
          </a:extLst>
        </xdr:cNvPr>
        <xdr:cNvSpPr/>
      </xdr:nvSpPr>
      <xdr:spPr>
        <a:xfrm>
          <a:off x="13652500" y="1788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58057</xdr:rowOff>
    </xdr:from>
    <xdr:to>
      <xdr:col>67</xdr:col>
      <xdr:colOff>101600</xdr:colOff>
      <xdr:row>104</xdr:row>
      <xdr:rowOff>159657</xdr:rowOff>
    </xdr:to>
    <xdr:sp macro="" textlink="">
      <xdr:nvSpPr>
        <xdr:cNvPr id="669" name="フローチャート: 判断 668">
          <a:extLst>
            <a:ext uri="{FF2B5EF4-FFF2-40B4-BE49-F238E27FC236}">
              <a16:creationId xmlns:a16="http://schemas.microsoft.com/office/drawing/2014/main" id="{6E3313FB-F7F1-465B-8525-93D9371B10C6}"/>
            </a:ext>
          </a:extLst>
        </xdr:cNvPr>
        <xdr:cNvSpPr/>
      </xdr:nvSpPr>
      <xdr:spPr>
        <a:xfrm>
          <a:off x="12763500" y="1788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0" name="テキスト ボックス 669">
          <a:extLst>
            <a:ext uri="{FF2B5EF4-FFF2-40B4-BE49-F238E27FC236}">
              <a16:creationId xmlns:a16="http://schemas.microsoft.com/office/drawing/2014/main" id="{C44A5B11-C036-4869-910F-83B1AFCA667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1" name="テキスト ボックス 670">
          <a:extLst>
            <a:ext uri="{FF2B5EF4-FFF2-40B4-BE49-F238E27FC236}">
              <a16:creationId xmlns:a16="http://schemas.microsoft.com/office/drawing/2014/main" id="{36AC4EDC-0E3B-426F-8715-589C588EA365}"/>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2" name="テキスト ボックス 671">
          <a:extLst>
            <a:ext uri="{FF2B5EF4-FFF2-40B4-BE49-F238E27FC236}">
              <a16:creationId xmlns:a16="http://schemas.microsoft.com/office/drawing/2014/main" id="{2C6A87DD-25C5-4190-8A38-48EAC9F46185}"/>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A34C79C1-81D8-44BB-9F47-A2C0FC0AA7C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B15278C1-160C-40AE-8323-A81590EE22EE}"/>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162561</xdr:rowOff>
    </xdr:from>
    <xdr:to>
      <xdr:col>85</xdr:col>
      <xdr:colOff>177800</xdr:colOff>
      <xdr:row>108</xdr:row>
      <xdr:rowOff>92711</xdr:rowOff>
    </xdr:to>
    <xdr:sp macro="" textlink="">
      <xdr:nvSpPr>
        <xdr:cNvPr id="675" name="楕円 674">
          <a:extLst>
            <a:ext uri="{FF2B5EF4-FFF2-40B4-BE49-F238E27FC236}">
              <a16:creationId xmlns:a16="http://schemas.microsoft.com/office/drawing/2014/main" id="{71788F7B-079E-4572-AADF-B5E6241F0837}"/>
            </a:ext>
          </a:extLst>
        </xdr:cNvPr>
        <xdr:cNvSpPr/>
      </xdr:nvSpPr>
      <xdr:spPr>
        <a:xfrm>
          <a:off x="16268700" y="1850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140988</xdr:rowOff>
    </xdr:from>
    <xdr:ext cx="405111" cy="259045"/>
    <xdr:sp macro="" textlink="">
      <xdr:nvSpPr>
        <xdr:cNvPr id="676" name="【庁舎】&#10;有形固定資産減価償却率該当値テキスト">
          <a:extLst>
            <a:ext uri="{FF2B5EF4-FFF2-40B4-BE49-F238E27FC236}">
              <a16:creationId xmlns:a16="http://schemas.microsoft.com/office/drawing/2014/main" id="{8449CFC7-932D-4636-8B8F-F5EE54BFEFD9}"/>
            </a:ext>
          </a:extLst>
        </xdr:cNvPr>
        <xdr:cNvSpPr txBox="1"/>
      </xdr:nvSpPr>
      <xdr:spPr>
        <a:xfrm>
          <a:off x="16357600" y="18486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146231</xdr:rowOff>
    </xdr:from>
    <xdr:to>
      <xdr:col>81</xdr:col>
      <xdr:colOff>101600</xdr:colOff>
      <xdr:row>108</xdr:row>
      <xdr:rowOff>76381</xdr:rowOff>
    </xdr:to>
    <xdr:sp macro="" textlink="">
      <xdr:nvSpPr>
        <xdr:cNvPr id="677" name="楕円 676">
          <a:extLst>
            <a:ext uri="{FF2B5EF4-FFF2-40B4-BE49-F238E27FC236}">
              <a16:creationId xmlns:a16="http://schemas.microsoft.com/office/drawing/2014/main" id="{81CE8303-2517-46EF-AE42-D6BFBD954FE6}"/>
            </a:ext>
          </a:extLst>
        </xdr:cNvPr>
        <xdr:cNvSpPr/>
      </xdr:nvSpPr>
      <xdr:spPr>
        <a:xfrm>
          <a:off x="15430500" y="18491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25581</xdr:rowOff>
    </xdr:from>
    <xdr:to>
      <xdr:col>85</xdr:col>
      <xdr:colOff>127000</xdr:colOff>
      <xdr:row>108</xdr:row>
      <xdr:rowOff>41911</xdr:rowOff>
    </xdr:to>
    <xdr:cxnSp macro="">
      <xdr:nvCxnSpPr>
        <xdr:cNvPr id="678" name="直線コネクタ 677">
          <a:extLst>
            <a:ext uri="{FF2B5EF4-FFF2-40B4-BE49-F238E27FC236}">
              <a16:creationId xmlns:a16="http://schemas.microsoft.com/office/drawing/2014/main" id="{3F4CE34C-677E-4D5D-BB58-60976E91918D}"/>
            </a:ext>
          </a:extLst>
        </xdr:cNvPr>
        <xdr:cNvCxnSpPr/>
      </xdr:nvCxnSpPr>
      <xdr:spPr>
        <a:xfrm>
          <a:off x="15481300" y="18542181"/>
          <a:ext cx="8382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131536</xdr:rowOff>
    </xdr:from>
    <xdr:to>
      <xdr:col>76</xdr:col>
      <xdr:colOff>165100</xdr:colOff>
      <xdr:row>108</xdr:row>
      <xdr:rowOff>61686</xdr:rowOff>
    </xdr:to>
    <xdr:sp macro="" textlink="">
      <xdr:nvSpPr>
        <xdr:cNvPr id="679" name="楕円 678">
          <a:extLst>
            <a:ext uri="{FF2B5EF4-FFF2-40B4-BE49-F238E27FC236}">
              <a16:creationId xmlns:a16="http://schemas.microsoft.com/office/drawing/2014/main" id="{9FB15EB9-29C6-4782-AE32-1FC099591B25}"/>
            </a:ext>
          </a:extLst>
        </xdr:cNvPr>
        <xdr:cNvSpPr/>
      </xdr:nvSpPr>
      <xdr:spPr>
        <a:xfrm>
          <a:off x="14541500" y="1847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10886</xdr:rowOff>
    </xdr:from>
    <xdr:to>
      <xdr:col>81</xdr:col>
      <xdr:colOff>50800</xdr:colOff>
      <xdr:row>108</xdr:row>
      <xdr:rowOff>25581</xdr:rowOff>
    </xdr:to>
    <xdr:cxnSp macro="">
      <xdr:nvCxnSpPr>
        <xdr:cNvPr id="680" name="直線コネクタ 679">
          <a:extLst>
            <a:ext uri="{FF2B5EF4-FFF2-40B4-BE49-F238E27FC236}">
              <a16:creationId xmlns:a16="http://schemas.microsoft.com/office/drawing/2014/main" id="{48416EA1-DBDE-4C21-B32C-ABC2A387368B}"/>
            </a:ext>
          </a:extLst>
        </xdr:cNvPr>
        <xdr:cNvCxnSpPr/>
      </xdr:nvCxnSpPr>
      <xdr:spPr>
        <a:xfrm>
          <a:off x="14592300" y="18527486"/>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93980</xdr:rowOff>
    </xdr:from>
    <xdr:to>
      <xdr:col>72</xdr:col>
      <xdr:colOff>38100</xdr:colOff>
      <xdr:row>109</xdr:row>
      <xdr:rowOff>24130</xdr:rowOff>
    </xdr:to>
    <xdr:sp macro="" textlink="">
      <xdr:nvSpPr>
        <xdr:cNvPr id="681" name="楕円 680">
          <a:extLst>
            <a:ext uri="{FF2B5EF4-FFF2-40B4-BE49-F238E27FC236}">
              <a16:creationId xmlns:a16="http://schemas.microsoft.com/office/drawing/2014/main" id="{BAFDD9D3-07A8-49A3-AB7D-4241A9A39EEB}"/>
            </a:ext>
          </a:extLst>
        </xdr:cNvPr>
        <xdr:cNvSpPr/>
      </xdr:nvSpPr>
      <xdr:spPr>
        <a:xfrm>
          <a:off x="13652500" y="1861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10886</xdr:rowOff>
    </xdr:from>
    <xdr:to>
      <xdr:col>76</xdr:col>
      <xdr:colOff>114300</xdr:colOff>
      <xdr:row>108</xdr:row>
      <xdr:rowOff>144780</xdr:rowOff>
    </xdr:to>
    <xdr:cxnSp macro="">
      <xdr:nvCxnSpPr>
        <xdr:cNvPr id="682" name="直線コネクタ 681">
          <a:extLst>
            <a:ext uri="{FF2B5EF4-FFF2-40B4-BE49-F238E27FC236}">
              <a16:creationId xmlns:a16="http://schemas.microsoft.com/office/drawing/2014/main" id="{A37EAB91-4CCC-4148-AEB7-FE94FA233374}"/>
            </a:ext>
          </a:extLst>
        </xdr:cNvPr>
        <xdr:cNvCxnSpPr/>
      </xdr:nvCxnSpPr>
      <xdr:spPr>
        <a:xfrm flipV="1">
          <a:off x="13703300" y="18527486"/>
          <a:ext cx="889000" cy="133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115207</xdr:rowOff>
    </xdr:from>
    <xdr:to>
      <xdr:col>67</xdr:col>
      <xdr:colOff>101600</xdr:colOff>
      <xdr:row>109</xdr:row>
      <xdr:rowOff>45357</xdr:rowOff>
    </xdr:to>
    <xdr:sp macro="" textlink="">
      <xdr:nvSpPr>
        <xdr:cNvPr id="683" name="楕円 682">
          <a:extLst>
            <a:ext uri="{FF2B5EF4-FFF2-40B4-BE49-F238E27FC236}">
              <a16:creationId xmlns:a16="http://schemas.microsoft.com/office/drawing/2014/main" id="{310DD0D8-10E0-45DC-B891-D6335BD85BE8}"/>
            </a:ext>
          </a:extLst>
        </xdr:cNvPr>
        <xdr:cNvSpPr/>
      </xdr:nvSpPr>
      <xdr:spPr>
        <a:xfrm>
          <a:off x="12763500" y="18631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144780</xdr:rowOff>
    </xdr:from>
    <xdr:to>
      <xdr:col>71</xdr:col>
      <xdr:colOff>177800</xdr:colOff>
      <xdr:row>108</xdr:row>
      <xdr:rowOff>166007</xdr:rowOff>
    </xdr:to>
    <xdr:cxnSp macro="">
      <xdr:nvCxnSpPr>
        <xdr:cNvPr id="684" name="直線コネクタ 683">
          <a:extLst>
            <a:ext uri="{FF2B5EF4-FFF2-40B4-BE49-F238E27FC236}">
              <a16:creationId xmlns:a16="http://schemas.microsoft.com/office/drawing/2014/main" id="{EEB4824B-28DB-4518-BBF6-C65768477DAA}"/>
            </a:ext>
          </a:extLst>
        </xdr:cNvPr>
        <xdr:cNvCxnSpPr/>
      </xdr:nvCxnSpPr>
      <xdr:spPr>
        <a:xfrm flipV="1">
          <a:off x="12814300" y="18661380"/>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138628</xdr:rowOff>
    </xdr:from>
    <xdr:ext cx="405111" cy="259045"/>
    <xdr:sp macro="" textlink="">
      <xdr:nvSpPr>
        <xdr:cNvPr id="685" name="n_1aveValue【庁舎】&#10;有形固定資産減価償却率">
          <a:extLst>
            <a:ext uri="{FF2B5EF4-FFF2-40B4-BE49-F238E27FC236}">
              <a16:creationId xmlns:a16="http://schemas.microsoft.com/office/drawing/2014/main" id="{17AD93B9-D7CA-476D-97D2-B195F5678050}"/>
            </a:ext>
          </a:extLst>
        </xdr:cNvPr>
        <xdr:cNvSpPr txBox="1"/>
      </xdr:nvSpPr>
      <xdr:spPr>
        <a:xfrm>
          <a:off x="15266044" y="1762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123933</xdr:rowOff>
    </xdr:from>
    <xdr:ext cx="405111" cy="259045"/>
    <xdr:sp macro="" textlink="">
      <xdr:nvSpPr>
        <xdr:cNvPr id="686" name="n_2aveValue【庁舎】&#10;有形固定資産減価償却率">
          <a:extLst>
            <a:ext uri="{FF2B5EF4-FFF2-40B4-BE49-F238E27FC236}">
              <a16:creationId xmlns:a16="http://schemas.microsoft.com/office/drawing/2014/main" id="{E5458DC7-3C6F-4810-803B-9AD1DE87C84B}"/>
            </a:ext>
          </a:extLst>
        </xdr:cNvPr>
        <xdr:cNvSpPr txBox="1"/>
      </xdr:nvSpPr>
      <xdr:spPr>
        <a:xfrm>
          <a:off x="14389744" y="1761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171285</xdr:rowOff>
    </xdr:from>
    <xdr:ext cx="405111" cy="259045"/>
    <xdr:sp macro="" textlink="">
      <xdr:nvSpPr>
        <xdr:cNvPr id="687" name="n_3aveValue【庁舎】&#10;有形固定資産減価償却率">
          <a:extLst>
            <a:ext uri="{FF2B5EF4-FFF2-40B4-BE49-F238E27FC236}">
              <a16:creationId xmlns:a16="http://schemas.microsoft.com/office/drawing/2014/main" id="{7C1FB506-9658-413A-98F3-680D8EB5516C}"/>
            </a:ext>
          </a:extLst>
        </xdr:cNvPr>
        <xdr:cNvSpPr txBox="1"/>
      </xdr:nvSpPr>
      <xdr:spPr>
        <a:xfrm>
          <a:off x="13500744" y="1765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4734</xdr:rowOff>
    </xdr:from>
    <xdr:ext cx="405111" cy="259045"/>
    <xdr:sp macro="" textlink="">
      <xdr:nvSpPr>
        <xdr:cNvPr id="688" name="n_4aveValue【庁舎】&#10;有形固定資産減価償却率">
          <a:extLst>
            <a:ext uri="{FF2B5EF4-FFF2-40B4-BE49-F238E27FC236}">
              <a16:creationId xmlns:a16="http://schemas.microsoft.com/office/drawing/2014/main" id="{D80BF5CF-090F-4EA4-8767-44F9F792949B}"/>
            </a:ext>
          </a:extLst>
        </xdr:cNvPr>
        <xdr:cNvSpPr txBox="1"/>
      </xdr:nvSpPr>
      <xdr:spPr>
        <a:xfrm>
          <a:off x="12611744" y="1766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67508</xdr:rowOff>
    </xdr:from>
    <xdr:ext cx="405111" cy="259045"/>
    <xdr:sp macro="" textlink="">
      <xdr:nvSpPr>
        <xdr:cNvPr id="689" name="n_1mainValue【庁舎】&#10;有形固定資産減価償却率">
          <a:extLst>
            <a:ext uri="{FF2B5EF4-FFF2-40B4-BE49-F238E27FC236}">
              <a16:creationId xmlns:a16="http://schemas.microsoft.com/office/drawing/2014/main" id="{C915B16A-C2EC-464C-BFA7-E82609012B4D}"/>
            </a:ext>
          </a:extLst>
        </xdr:cNvPr>
        <xdr:cNvSpPr txBox="1"/>
      </xdr:nvSpPr>
      <xdr:spPr>
        <a:xfrm>
          <a:off x="15266044" y="18584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52813</xdr:rowOff>
    </xdr:from>
    <xdr:ext cx="405111" cy="259045"/>
    <xdr:sp macro="" textlink="">
      <xdr:nvSpPr>
        <xdr:cNvPr id="690" name="n_2mainValue【庁舎】&#10;有形固定資産減価償却率">
          <a:extLst>
            <a:ext uri="{FF2B5EF4-FFF2-40B4-BE49-F238E27FC236}">
              <a16:creationId xmlns:a16="http://schemas.microsoft.com/office/drawing/2014/main" id="{0CD57EF4-F062-4468-BD4F-F93B38832C8E}"/>
            </a:ext>
          </a:extLst>
        </xdr:cNvPr>
        <xdr:cNvSpPr txBox="1"/>
      </xdr:nvSpPr>
      <xdr:spPr>
        <a:xfrm>
          <a:off x="14389744" y="18569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109</xdr:row>
      <xdr:rowOff>15257</xdr:rowOff>
    </xdr:from>
    <xdr:ext cx="405111" cy="259045"/>
    <xdr:sp macro="" textlink="">
      <xdr:nvSpPr>
        <xdr:cNvPr id="691" name="n_3mainValue【庁舎】&#10;有形固定資産減価償却率">
          <a:extLst>
            <a:ext uri="{FF2B5EF4-FFF2-40B4-BE49-F238E27FC236}">
              <a16:creationId xmlns:a16="http://schemas.microsoft.com/office/drawing/2014/main" id="{A1FB15B6-7339-4D64-87C3-51104DD64144}"/>
            </a:ext>
          </a:extLst>
        </xdr:cNvPr>
        <xdr:cNvSpPr txBox="1"/>
      </xdr:nvSpPr>
      <xdr:spPr>
        <a:xfrm>
          <a:off x="13500744" y="187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109</xdr:row>
      <xdr:rowOff>36484</xdr:rowOff>
    </xdr:from>
    <xdr:ext cx="405111" cy="259045"/>
    <xdr:sp macro="" textlink="">
      <xdr:nvSpPr>
        <xdr:cNvPr id="692" name="n_4mainValue【庁舎】&#10;有形固定資産減価償却率">
          <a:extLst>
            <a:ext uri="{FF2B5EF4-FFF2-40B4-BE49-F238E27FC236}">
              <a16:creationId xmlns:a16="http://schemas.microsoft.com/office/drawing/2014/main" id="{83130E52-8961-4F9F-B6CC-23327CD74A31}"/>
            </a:ext>
          </a:extLst>
        </xdr:cNvPr>
        <xdr:cNvSpPr txBox="1"/>
      </xdr:nvSpPr>
      <xdr:spPr>
        <a:xfrm>
          <a:off x="12611744" y="18724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3" name="正方形/長方形 692">
          <a:extLst>
            <a:ext uri="{FF2B5EF4-FFF2-40B4-BE49-F238E27FC236}">
              <a16:creationId xmlns:a16="http://schemas.microsoft.com/office/drawing/2014/main" id="{93EE32EE-38C2-4350-92F5-65B1BD12C6D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4" name="正方形/長方形 693">
          <a:extLst>
            <a:ext uri="{FF2B5EF4-FFF2-40B4-BE49-F238E27FC236}">
              <a16:creationId xmlns:a16="http://schemas.microsoft.com/office/drawing/2014/main" id="{7C9AD5DF-390F-49F9-BA8C-76448CABB418}"/>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5" name="正方形/長方形 694">
          <a:extLst>
            <a:ext uri="{FF2B5EF4-FFF2-40B4-BE49-F238E27FC236}">
              <a16:creationId xmlns:a16="http://schemas.microsoft.com/office/drawing/2014/main" id="{AD33A98E-7922-4653-9C3F-4EA904E590AA}"/>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6" name="正方形/長方形 695">
          <a:extLst>
            <a:ext uri="{FF2B5EF4-FFF2-40B4-BE49-F238E27FC236}">
              <a16:creationId xmlns:a16="http://schemas.microsoft.com/office/drawing/2014/main" id="{722B40F2-36CA-4574-8D94-293363C79ABF}"/>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7" name="正方形/長方形 696">
          <a:extLst>
            <a:ext uri="{FF2B5EF4-FFF2-40B4-BE49-F238E27FC236}">
              <a16:creationId xmlns:a16="http://schemas.microsoft.com/office/drawing/2014/main" id="{D2161B37-F1AE-4952-AED6-5FFB2BEA85D6}"/>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8" name="正方形/長方形 697">
          <a:extLst>
            <a:ext uri="{FF2B5EF4-FFF2-40B4-BE49-F238E27FC236}">
              <a16:creationId xmlns:a16="http://schemas.microsoft.com/office/drawing/2014/main" id="{6AB93329-5085-4EC2-B3AF-893138645C6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9" name="正方形/長方形 698">
          <a:extLst>
            <a:ext uri="{FF2B5EF4-FFF2-40B4-BE49-F238E27FC236}">
              <a16:creationId xmlns:a16="http://schemas.microsoft.com/office/drawing/2014/main" id="{93EA11ED-758A-43BC-A575-084EF3570234}"/>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0" name="正方形/長方形 699">
          <a:extLst>
            <a:ext uri="{FF2B5EF4-FFF2-40B4-BE49-F238E27FC236}">
              <a16:creationId xmlns:a16="http://schemas.microsoft.com/office/drawing/2014/main" id="{B716EBFD-E922-42C7-94F0-A90420806888}"/>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1" name="テキスト ボックス 700">
          <a:extLst>
            <a:ext uri="{FF2B5EF4-FFF2-40B4-BE49-F238E27FC236}">
              <a16:creationId xmlns:a16="http://schemas.microsoft.com/office/drawing/2014/main" id="{BA0C319D-CF8A-4504-B734-C9EA5B221445}"/>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2" name="直線コネクタ 701">
          <a:extLst>
            <a:ext uri="{FF2B5EF4-FFF2-40B4-BE49-F238E27FC236}">
              <a16:creationId xmlns:a16="http://schemas.microsoft.com/office/drawing/2014/main" id="{EC599548-314F-414F-91B8-3F42E4D0C3B4}"/>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3" name="直線コネクタ 702">
          <a:extLst>
            <a:ext uri="{FF2B5EF4-FFF2-40B4-BE49-F238E27FC236}">
              <a16:creationId xmlns:a16="http://schemas.microsoft.com/office/drawing/2014/main" id="{D1783BC3-87F7-413E-BC5D-670BEC4323F2}"/>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4" name="テキスト ボックス 703">
          <a:extLst>
            <a:ext uri="{FF2B5EF4-FFF2-40B4-BE49-F238E27FC236}">
              <a16:creationId xmlns:a16="http://schemas.microsoft.com/office/drawing/2014/main" id="{1AEB09AF-E684-4211-A7B9-BA953D1EB993}"/>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05" name="直線コネクタ 704">
          <a:extLst>
            <a:ext uri="{FF2B5EF4-FFF2-40B4-BE49-F238E27FC236}">
              <a16:creationId xmlns:a16="http://schemas.microsoft.com/office/drawing/2014/main" id="{F1AED144-3643-43A5-8CCD-85DBF3C337CA}"/>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06" name="テキスト ボックス 705">
          <a:extLst>
            <a:ext uri="{FF2B5EF4-FFF2-40B4-BE49-F238E27FC236}">
              <a16:creationId xmlns:a16="http://schemas.microsoft.com/office/drawing/2014/main" id="{1B76CBA8-DCAC-4B03-8724-3A0248C23BD2}"/>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07" name="直線コネクタ 706">
          <a:extLst>
            <a:ext uri="{FF2B5EF4-FFF2-40B4-BE49-F238E27FC236}">
              <a16:creationId xmlns:a16="http://schemas.microsoft.com/office/drawing/2014/main" id="{CBF81143-F85A-4DD1-A586-74C26AAFED6B}"/>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08" name="テキスト ボックス 707">
          <a:extLst>
            <a:ext uri="{FF2B5EF4-FFF2-40B4-BE49-F238E27FC236}">
              <a16:creationId xmlns:a16="http://schemas.microsoft.com/office/drawing/2014/main" id="{B57EECF6-C360-47DE-A571-026DC05E8BC7}"/>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09" name="直線コネクタ 708">
          <a:extLst>
            <a:ext uri="{FF2B5EF4-FFF2-40B4-BE49-F238E27FC236}">
              <a16:creationId xmlns:a16="http://schemas.microsoft.com/office/drawing/2014/main" id="{5D6C7B2F-E89C-4BAD-A7EB-DEC07CA492F6}"/>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0" name="テキスト ボックス 709">
          <a:extLst>
            <a:ext uri="{FF2B5EF4-FFF2-40B4-BE49-F238E27FC236}">
              <a16:creationId xmlns:a16="http://schemas.microsoft.com/office/drawing/2014/main" id="{5D25D7C5-67DD-4FE2-8195-E14617A0EEBF}"/>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1" name="直線コネクタ 710">
          <a:extLst>
            <a:ext uri="{FF2B5EF4-FFF2-40B4-BE49-F238E27FC236}">
              <a16:creationId xmlns:a16="http://schemas.microsoft.com/office/drawing/2014/main" id="{3AB8B055-CCDD-4DC3-BFF1-849FEEF74614}"/>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712" name="テキスト ボックス 711">
          <a:extLst>
            <a:ext uri="{FF2B5EF4-FFF2-40B4-BE49-F238E27FC236}">
              <a16:creationId xmlns:a16="http://schemas.microsoft.com/office/drawing/2014/main" id="{D023E097-4773-457B-AE2E-00A3F24509D1}"/>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3" name="直線コネクタ 712">
          <a:extLst>
            <a:ext uri="{FF2B5EF4-FFF2-40B4-BE49-F238E27FC236}">
              <a16:creationId xmlns:a16="http://schemas.microsoft.com/office/drawing/2014/main" id="{9E375A36-13DC-4953-9751-6C27040BE1B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714" name="テキスト ボックス 713">
          <a:extLst>
            <a:ext uri="{FF2B5EF4-FFF2-40B4-BE49-F238E27FC236}">
              <a16:creationId xmlns:a16="http://schemas.microsoft.com/office/drawing/2014/main" id="{BE0AEBD5-900C-4F45-A88B-00FE01FA3C70}"/>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5" name="【庁舎】&#10;一人当たり面積グラフ枠">
          <a:extLst>
            <a:ext uri="{FF2B5EF4-FFF2-40B4-BE49-F238E27FC236}">
              <a16:creationId xmlns:a16="http://schemas.microsoft.com/office/drawing/2014/main" id="{44554905-054E-407E-96A1-B334D7B3A81B}"/>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127000</xdr:rowOff>
    </xdr:from>
    <xdr:to>
      <xdr:col>116</xdr:col>
      <xdr:colOff>62864</xdr:colOff>
      <xdr:row>108</xdr:row>
      <xdr:rowOff>126112</xdr:rowOff>
    </xdr:to>
    <xdr:cxnSp macro="">
      <xdr:nvCxnSpPr>
        <xdr:cNvPr id="716" name="直線コネクタ 715">
          <a:extLst>
            <a:ext uri="{FF2B5EF4-FFF2-40B4-BE49-F238E27FC236}">
              <a16:creationId xmlns:a16="http://schemas.microsoft.com/office/drawing/2014/main" id="{3D56AEA2-D41A-4638-B083-C4B07BF3874D}"/>
            </a:ext>
          </a:extLst>
        </xdr:cNvPr>
        <xdr:cNvCxnSpPr/>
      </xdr:nvCxnSpPr>
      <xdr:spPr>
        <a:xfrm flipV="1">
          <a:off x="22160864" y="17272000"/>
          <a:ext cx="0" cy="1370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129939</xdr:rowOff>
    </xdr:from>
    <xdr:ext cx="469744" cy="259045"/>
    <xdr:sp macro="" textlink="">
      <xdr:nvSpPr>
        <xdr:cNvPr id="717" name="【庁舎】&#10;一人当たり面積最小値テキスト">
          <a:extLst>
            <a:ext uri="{FF2B5EF4-FFF2-40B4-BE49-F238E27FC236}">
              <a16:creationId xmlns:a16="http://schemas.microsoft.com/office/drawing/2014/main" id="{B80B4CD4-FD16-4551-A810-0E59079D242B}"/>
            </a:ext>
          </a:extLst>
        </xdr:cNvPr>
        <xdr:cNvSpPr txBox="1"/>
      </xdr:nvSpPr>
      <xdr:spPr>
        <a:xfrm>
          <a:off x="22199600" y="18646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126112</xdr:rowOff>
    </xdr:from>
    <xdr:to>
      <xdr:col>116</xdr:col>
      <xdr:colOff>152400</xdr:colOff>
      <xdr:row>108</xdr:row>
      <xdr:rowOff>126112</xdr:rowOff>
    </xdr:to>
    <xdr:cxnSp macro="">
      <xdr:nvCxnSpPr>
        <xdr:cNvPr id="718" name="直線コネクタ 717">
          <a:extLst>
            <a:ext uri="{FF2B5EF4-FFF2-40B4-BE49-F238E27FC236}">
              <a16:creationId xmlns:a16="http://schemas.microsoft.com/office/drawing/2014/main" id="{564A1537-9375-46E7-9E0A-CCE050813F82}"/>
            </a:ext>
          </a:extLst>
        </xdr:cNvPr>
        <xdr:cNvCxnSpPr/>
      </xdr:nvCxnSpPr>
      <xdr:spPr>
        <a:xfrm>
          <a:off x="22072600" y="18642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73677</xdr:rowOff>
    </xdr:from>
    <xdr:ext cx="534377" cy="259045"/>
    <xdr:sp macro="" textlink="">
      <xdr:nvSpPr>
        <xdr:cNvPr id="719" name="【庁舎】&#10;一人当たり面積最大値テキスト">
          <a:extLst>
            <a:ext uri="{FF2B5EF4-FFF2-40B4-BE49-F238E27FC236}">
              <a16:creationId xmlns:a16="http://schemas.microsoft.com/office/drawing/2014/main" id="{37B574D7-82D0-4053-9B78-3B16005A822A}"/>
            </a:ext>
          </a:extLst>
        </xdr:cNvPr>
        <xdr:cNvSpPr txBox="1"/>
      </xdr:nvSpPr>
      <xdr:spPr>
        <a:xfrm>
          <a:off x="22199600" y="1704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127000</xdr:rowOff>
    </xdr:from>
    <xdr:to>
      <xdr:col>116</xdr:col>
      <xdr:colOff>152400</xdr:colOff>
      <xdr:row>100</xdr:row>
      <xdr:rowOff>127000</xdr:rowOff>
    </xdr:to>
    <xdr:cxnSp macro="">
      <xdr:nvCxnSpPr>
        <xdr:cNvPr id="720" name="直線コネクタ 719">
          <a:extLst>
            <a:ext uri="{FF2B5EF4-FFF2-40B4-BE49-F238E27FC236}">
              <a16:creationId xmlns:a16="http://schemas.microsoft.com/office/drawing/2014/main" id="{97C4AE4D-6ABE-4D6D-8A25-59244E0C1F39}"/>
            </a:ext>
          </a:extLst>
        </xdr:cNvPr>
        <xdr:cNvCxnSpPr/>
      </xdr:nvCxnSpPr>
      <xdr:spPr>
        <a:xfrm>
          <a:off x="22072600" y="172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120287</xdr:rowOff>
    </xdr:from>
    <xdr:ext cx="469744" cy="259045"/>
    <xdr:sp macro="" textlink="">
      <xdr:nvSpPr>
        <xdr:cNvPr id="721" name="【庁舎】&#10;一人当たり面積平均値テキスト">
          <a:extLst>
            <a:ext uri="{FF2B5EF4-FFF2-40B4-BE49-F238E27FC236}">
              <a16:creationId xmlns:a16="http://schemas.microsoft.com/office/drawing/2014/main" id="{96843E36-40F8-47D3-8802-F238C397E324}"/>
            </a:ext>
          </a:extLst>
        </xdr:cNvPr>
        <xdr:cNvSpPr txBox="1"/>
      </xdr:nvSpPr>
      <xdr:spPr>
        <a:xfrm>
          <a:off x="22199600" y="184654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141860</xdr:rowOff>
    </xdr:from>
    <xdr:to>
      <xdr:col>116</xdr:col>
      <xdr:colOff>114300</xdr:colOff>
      <xdr:row>108</xdr:row>
      <xdr:rowOff>72010</xdr:rowOff>
    </xdr:to>
    <xdr:sp macro="" textlink="">
      <xdr:nvSpPr>
        <xdr:cNvPr id="722" name="フローチャート: 判断 721">
          <a:extLst>
            <a:ext uri="{FF2B5EF4-FFF2-40B4-BE49-F238E27FC236}">
              <a16:creationId xmlns:a16="http://schemas.microsoft.com/office/drawing/2014/main" id="{9103B47D-DCD4-4272-9990-F957C350C861}"/>
            </a:ext>
          </a:extLst>
        </xdr:cNvPr>
        <xdr:cNvSpPr/>
      </xdr:nvSpPr>
      <xdr:spPr>
        <a:xfrm>
          <a:off x="22110700" y="1848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137161</xdr:rowOff>
    </xdr:from>
    <xdr:to>
      <xdr:col>112</xdr:col>
      <xdr:colOff>38100</xdr:colOff>
      <xdr:row>108</xdr:row>
      <xdr:rowOff>67311</xdr:rowOff>
    </xdr:to>
    <xdr:sp macro="" textlink="">
      <xdr:nvSpPr>
        <xdr:cNvPr id="723" name="フローチャート: 判断 722">
          <a:extLst>
            <a:ext uri="{FF2B5EF4-FFF2-40B4-BE49-F238E27FC236}">
              <a16:creationId xmlns:a16="http://schemas.microsoft.com/office/drawing/2014/main" id="{4EA1554D-0512-48F5-A60C-1155DEB27CA5}"/>
            </a:ext>
          </a:extLst>
        </xdr:cNvPr>
        <xdr:cNvSpPr/>
      </xdr:nvSpPr>
      <xdr:spPr>
        <a:xfrm>
          <a:off x="21272500" y="1848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144145</xdr:rowOff>
    </xdr:from>
    <xdr:to>
      <xdr:col>107</xdr:col>
      <xdr:colOff>101600</xdr:colOff>
      <xdr:row>108</xdr:row>
      <xdr:rowOff>74295</xdr:rowOff>
    </xdr:to>
    <xdr:sp macro="" textlink="">
      <xdr:nvSpPr>
        <xdr:cNvPr id="724" name="フローチャート: 判断 723">
          <a:extLst>
            <a:ext uri="{FF2B5EF4-FFF2-40B4-BE49-F238E27FC236}">
              <a16:creationId xmlns:a16="http://schemas.microsoft.com/office/drawing/2014/main" id="{A3B8B81E-D57C-4088-BAC3-B657BD05C0B7}"/>
            </a:ext>
          </a:extLst>
        </xdr:cNvPr>
        <xdr:cNvSpPr/>
      </xdr:nvSpPr>
      <xdr:spPr>
        <a:xfrm>
          <a:off x="20383500" y="1848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150749</xdr:rowOff>
    </xdr:from>
    <xdr:to>
      <xdr:col>102</xdr:col>
      <xdr:colOff>165100</xdr:colOff>
      <xdr:row>108</xdr:row>
      <xdr:rowOff>80899</xdr:rowOff>
    </xdr:to>
    <xdr:sp macro="" textlink="">
      <xdr:nvSpPr>
        <xdr:cNvPr id="725" name="フローチャート: 判断 724">
          <a:extLst>
            <a:ext uri="{FF2B5EF4-FFF2-40B4-BE49-F238E27FC236}">
              <a16:creationId xmlns:a16="http://schemas.microsoft.com/office/drawing/2014/main" id="{E0948CB7-994C-4080-85FD-A9FBE830FC29}"/>
            </a:ext>
          </a:extLst>
        </xdr:cNvPr>
        <xdr:cNvSpPr/>
      </xdr:nvSpPr>
      <xdr:spPr>
        <a:xfrm>
          <a:off x="19494500" y="1849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151892</xdr:rowOff>
    </xdr:from>
    <xdr:to>
      <xdr:col>98</xdr:col>
      <xdr:colOff>38100</xdr:colOff>
      <xdr:row>108</xdr:row>
      <xdr:rowOff>82042</xdr:rowOff>
    </xdr:to>
    <xdr:sp macro="" textlink="">
      <xdr:nvSpPr>
        <xdr:cNvPr id="726" name="フローチャート: 判断 725">
          <a:extLst>
            <a:ext uri="{FF2B5EF4-FFF2-40B4-BE49-F238E27FC236}">
              <a16:creationId xmlns:a16="http://schemas.microsoft.com/office/drawing/2014/main" id="{7C4F139C-F7D1-4846-8E7C-49EE24BAC0DF}"/>
            </a:ext>
          </a:extLst>
        </xdr:cNvPr>
        <xdr:cNvSpPr/>
      </xdr:nvSpPr>
      <xdr:spPr>
        <a:xfrm>
          <a:off x="18605500" y="18497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3BD27EE3-72B9-481F-92E3-9E92B6D0804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D2877E76-6C15-4E29-811A-A099D184828A}"/>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D29A32F9-4223-4CFF-8619-D4C620AF8654}"/>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6EB06348-0A58-459F-A0C5-E67B230C7A76}"/>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F4DD2D47-0D12-4D6F-BDDE-43389AA9C44C}"/>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139192</xdr:rowOff>
    </xdr:from>
    <xdr:to>
      <xdr:col>116</xdr:col>
      <xdr:colOff>114300</xdr:colOff>
      <xdr:row>107</xdr:row>
      <xdr:rowOff>69342</xdr:rowOff>
    </xdr:to>
    <xdr:sp macro="" textlink="">
      <xdr:nvSpPr>
        <xdr:cNvPr id="732" name="楕円 731">
          <a:extLst>
            <a:ext uri="{FF2B5EF4-FFF2-40B4-BE49-F238E27FC236}">
              <a16:creationId xmlns:a16="http://schemas.microsoft.com/office/drawing/2014/main" id="{0655B7FB-3FCF-4DFE-81DD-870A86A8C777}"/>
            </a:ext>
          </a:extLst>
        </xdr:cNvPr>
        <xdr:cNvSpPr/>
      </xdr:nvSpPr>
      <xdr:spPr>
        <a:xfrm>
          <a:off x="22110700" y="18312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162069</xdr:rowOff>
    </xdr:from>
    <xdr:ext cx="469744" cy="259045"/>
    <xdr:sp macro="" textlink="">
      <xdr:nvSpPr>
        <xdr:cNvPr id="733" name="【庁舎】&#10;一人当たり面積該当値テキスト">
          <a:extLst>
            <a:ext uri="{FF2B5EF4-FFF2-40B4-BE49-F238E27FC236}">
              <a16:creationId xmlns:a16="http://schemas.microsoft.com/office/drawing/2014/main" id="{57E85196-BBF8-4995-9406-E09F2B1FBA75}"/>
            </a:ext>
          </a:extLst>
        </xdr:cNvPr>
        <xdr:cNvSpPr txBox="1"/>
      </xdr:nvSpPr>
      <xdr:spPr>
        <a:xfrm>
          <a:off x="22199600" y="18164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139446</xdr:rowOff>
    </xdr:from>
    <xdr:to>
      <xdr:col>112</xdr:col>
      <xdr:colOff>38100</xdr:colOff>
      <xdr:row>107</xdr:row>
      <xdr:rowOff>69596</xdr:rowOff>
    </xdr:to>
    <xdr:sp macro="" textlink="">
      <xdr:nvSpPr>
        <xdr:cNvPr id="734" name="楕円 733">
          <a:extLst>
            <a:ext uri="{FF2B5EF4-FFF2-40B4-BE49-F238E27FC236}">
              <a16:creationId xmlns:a16="http://schemas.microsoft.com/office/drawing/2014/main" id="{89BEC039-4EF7-44AA-84C0-43AA5DAAFDC9}"/>
            </a:ext>
          </a:extLst>
        </xdr:cNvPr>
        <xdr:cNvSpPr/>
      </xdr:nvSpPr>
      <xdr:spPr>
        <a:xfrm>
          <a:off x="21272500" y="18313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18542</xdr:rowOff>
    </xdr:from>
    <xdr:to>
      <xdr:col>116</xdr:col>
      <xdr:colOff>63500</xdr:colOff>
      <xdr:row>107</xdr:row>
      <xdr:rowOff>18796</xdr:rowOff>
    </xdr:to>
    <xdr:cxnSp macro="">
      <xdr:nvCxnSpPr>
        <xdr:cNvPr id="735" name="直線コネクタ 734">
          <a:extLst>
            <a:ext uri="{FF2B5EF4-FFF2-40B4-BE49-F238E27FC236}">
              <a16:creationId xmlns:a16="http://schemas.microsoft.com/office/drawing/2014/main" id="{BB6E2418-374A-4D92-A7D9-1769283DD50D}"/>
            </a:ext>
          </a:extLst>
        </xdr:cNvPr>
        <xdr:cNvCxnSpPr/>
      </xdr:nvCxnSpPr>
      <xdr:spPr>
        <a:xfrm flipV="1">
          <a:off x="21323300" y="18363692"/>
          <a:ext cx="838200" cy="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58038</xdr:rowOff>
    </xdr:from>
    <xdr:to>
      <xdr:col>107</xdr:col>
      <xdr:colOff>101600</xdr:colOff>
      <xdr:row>106</xdr:row>
      <xdr:rowOff>159638</xdr:rowOff>
    </xdr:to>
    <xdr:sp macro="" textlink="">
      <xdr:nvSpPr>
        <xdr:cNvPr id="736" name="楕円 735">
          <a:extLst>
            <a:ext uri="{FF2B5EF4-FFF2-40B4-BE49-F238E27FC236}">
              <a16:creationId xmlns:a16="http://schemas.microsoft.com/office/drawing/2014/main" id="{A3C1ED46-9C94-42D6-BB9B-D5DB455DDBDB}"/>
            </a:ext>
          </a:extLst>
        </xdr:cNvPr>
        <xdr:cNvSpPr/>
      </xdr:nvSpPr>
      <xdr:spPr>
        <a:xfrm>
          <a:off x="20383500" y="18231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108838</xdr:rowOff>
    </xdr:from>
    <xdr:to>
      <xdr:col>111</xdr:col>
      <xdr:colOff>177800</xdr:colOff>
      <xdr:row>107</xdr:row>
      <xdr:rowOff>18796</xdr:rowOff>
    </xdr:to>
    <xdr:cxnSp macro="">
      <xdr:nvCxnSpPr>
        <xdr:cNvPr id="737" name="直線コネクタ 736">
          <a:extLst>
            <a:ext uri="{FF2B5EF4-FFF2-40B4-BE49-F238E27FC236}">
              <a16:creationId xmlns:a16="http://schemas.microsoft.com/office/drawing/2014/main" id="{32B3B90F-2D44-43D4-B1A0-6CD87020299A}"/>
            </a:ext>
          </a:extLst>
        </xdr:cNvPr>
        <xdr:cNvCxnSpPr/>
      </xdr:nvCxnSpPr>
      <xdr:spPr>
        <a:xfrm>
          <a:off x="20434300" y="18282538"/>
          <a:ext cx="889000" cy="81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6096</xdr:rowOff>
    </xdr:from>
    <xdr:to>
      <xdr:col>102</xdr:col>
      <xdr:colOff>165100</xdr:colOff>
      <xdr:row>106</xdr:row>
      <xdr:rowOff>107696</xdr:rowOff>
    </xdr:to>
    <xdr:sp macro="" textlink="">
      <xdr:nvSpPr>
        <xdr:cNvPr id="738" name="楕円 737">
          <a:extLst>
            <a:ext uri="{FF2B5EF4-FFF2-40B4-BE49-F238E27FC236}">
              <a16:creationId xmlns:a16="http://schemas.microsoft.com/office/drawing/2014/main" id="{2366862D-F524-442D-81CF-2DA032D45784}"/>
            </a:ext>
          </a:extLst>
        </xdr:cNvPr>
        <xdr:cNvSpPr/>
      </xdr:nvSpPr>
      <xdr:spPr>
        <a:xfrm>
          <a:off x="19494500" y="18179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56896</xdr:rowOff>
    </xdr:from>
    <xdr:to>
      <xdr:col>107</xdr:col>
      <xdr:colOff>50800</xdr:colOff>
      <xdr:row>106</xdr:row>
      <xdr:rowOff>108838</xdr:rowOff>
    </xdr:to>
    <xdr:cxnSp macro="">
      <xdr:nvCxnSpPr>
        <xdr:cNvPr id="739" name="直線コネクタ 738">
          <a:extLst>
            <a:ext uri="{FF2B5EF4-FFF2-40B4-BE49-F238E27FC236}">
              <a16:creationId xmlns:a16="http://schemas.microsoft.com/office/drawing/2014/main" id="{68215837-FB32-4DA7-AED6-EB45B9F4C8EC}"/>
            </a:ext>
          </a:extLst>
        </xdr:cNvPr>
        <xdr:cNvCxnSpPr/>
      </xdr:nvCxnSpPr>
      <xdr:spPr>
        <a:xfrm>
          <a:off x="19545300" y="18230596"/>
          <a:ext cx="889000" cy="51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11557</xdr:rowOff>
    </xdr:from>
    <xdr:to>
      <xdr:col>98</xdr:col>
      <xdr:colOff>38100</xdr:colOff>
      <xdr:row>107</xdr:row>
      <xdr:rowOff>113157</xdr:rowOff>
    </xdr:to>
    <xdr:sp macro="" textlink="">
      <xdr:nvSpPr>
        <xdr:cNvPr id="740" name="楕円 739">
          <a:extLst>
            <a:ext uri="{FF2B5EF4-FFF2-40B4-BE49-F238E27FC236}">
              <a16:creationId xmlns:a16="http://schemas.microsoft.com/office/drawing/2014/main" id="{BF93E9D2-99E1-4720-A473-81082F9446EF}"/>
            </a:ext>
          </a:extLst>
        </xdr:cNvPr>
        <xdr:cNvSpPr/>
      </xdr:nvSpPr>
      <xdr:spPr>
        <a:xfrm>
          <a:off x="18605500" y="18356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56896</xdr:rowOff>
    </xdr:from>
    <xdr:to>
      <xdr:col>102</xdr:col>
      <xdr:colOff>114300</xdr:colOff>
      <xdr:row>107</xdr:row>
      <xdr:rowOff>62357</xdr:rowOff>
    </xdr:to>
    <xdr:cxnSp macro="">
      <xdr:nvCxnSpPr>
        <xdr:cNvPr id="741" name="直線コネクタ 740">
          <a:extLst>
            <a:ext uri="{FF2B5EF4-FFF2-40B4-BE49-F238E27FC236}">
              <a16:creationId xmlns:a16="http://schemas.microsoft.com/office/drawing/2014/main" id="{AA99DC55-1679-4EE7-B11B-31C3DF539CED}"/>
            </a:ext>
          </a:extLst>
        </xdr:cNvPr>
        <xdr:cNvCxnSpPr/>
      </xdr:nvCxnSpPr>
      <xdr:spPr>
        <a:xfrm flipV="1">
          <a:off x="18656300" y="18230596"/>
          <a:ext cx="889000" cy="176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58438</xdr:rowOff>
    </xdr:from>
    <xdr:ext cx="469744" cy="259045"/>
    <xdr:sp macro="" textlink="">
      <xdr:nvSpPr>
        <xdr:cNvPr id="742" name="n_1aveValue【庁舎】&#10;一人当たり面積">
          <a:extLst>
            <a:ext uri="{FF2B5EF4-FFF2-40B4-BE49-F238E27FC236}">
              <a16:creationId xmlns:a16="http://schemas.microsoft.com/office/drawing/2014/main" id="{22494EF8-8784-4535-B811-48504AA2D305}"/>
            </a:ext>
          </a:extLst>
        </xdr:cNvPr>
        <xdr:cNvSpPr txBox="1"/>
      </xdr:nvSpPr>
      <xdr:spPr>
        <a:xfrm>
          <a:off x="21075727" y="18575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65422</xdr:rowOff>
    </xdr:from>
    <xdr:ext cx="469744" cy="259045"/>
    <xdr:sp macro="" textlink="">
      <xdr:nvSpPr>
        <xdr:cNvPr id="743" name="n_2aveValue【庁舎】&#10;一人当たり面積">
          <a:extLst>
            <a:ext uri="{FF2B5EF4-FFF2-40B4-BE49-F238E27FC236}">
              <a16:creationId xmlns:a16="http://schemas.microsoft.com/office/drawing/2014/main" id="{FA9FD74F-188D-4C9E-8673-AD6A4F8E0D4B}"/>
            </a:ext>
          </a:extLst>
        </xdr:cNvPr>
        <xdr:cNvSpPr txBox="1"/>
      </xdr:nvSpPr>
      <xdr:spPr>
        <a:xfrm>
          <a:off x="20199427" y="18582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72026</xdr:rowOff>
    </xdr:from>
    <xdr:ext cx="469744" cy="259045"/>
    <xdr:sp macro="" textlink="">
      <xdr:nvSpPr>
        <xdr:cNvPr id="744" name="n_3aveValue【庁舎】&#10;一人当たり面積">
          <a:extLst>
            <a:ext uri="{FF2B5EF4-FFF2-40B4-BE49-F238E27FC236}">
              <a16:creationId xmlns:a16="http://schemas.microsoft.com/office/drawing/2014/main" id="{C519083F-AEB2-4D20-8D9C-9E52D16B4147}"/>
            </a:ext>
          </a:extLst>
        </xdr:cNvPr>
        <xdr:cNvSpPr txBox="1"/>
      </xdr:nvSpPr>
      <xdr:spPr>
        <a:xfrm>
          <a:off x="19310427" y="18588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73169</xdr:rowOff>
    </xdr:from>
    <xdr:ext cx="469744" cy="259045"/>
    <xdr:sp macro="" textlink="">
      <xdr:nvSpPr>
        <xdr:cNvPr id="745" name="n_4aveValue【庁舎】&#10;一人当たり面積">
          <a:extLst>
            <a:ext uri="{FF2B5EF4-FFF2-40B4-BE49-F238E27FC236}">
              <a16:creationId xmlns:a16="http://schemas.microsoft.com/office/drawing/2014/main" id="{95DC57E9-6C12-42B7-8BD9-42F536A722F1}"/>
            </a:ext>
          </a:extLst>
        </xdr:cNvPr>
        <xdr:cNvSpPr txBox="1"/>
      </xdr:nvSpPr>
      <xdr:spPr>
        <a:xfrm>
          <a:off x="18421427" y="1858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86123</xdr:rowOff>
    </xdr:from>
    <xdr:ext cx="469744" cy="259045"/>
    <xdr:sp macro="" textlink="">
      <xdr:nvSpPr>
        <xdr:cNvPr id="746" name="n_1mainValue【庁舎】&#10;一人当たり面積">
          <a:extLst>
            <a:ext uri="{FF2B5EF4-FFF2-40B4-BE49-F238E27FC236}">
              <a16:creationId xmlns:a16="http://schemas.microsoft.com/office/drawing/2014/main" id="{A607F7CF-FEF1-4340-A9FF-A951E2D90A14}"/>
            </a:ext>
          </a:extLst>
        </xdr:cNvPr>
        <xdr:cNvSpPr txBox="1"/>
      </xdr:nvSpPr>
      <xdr:spPr>
        <a:xfrm>
          <a:off x="21075727" y="18088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4715</xdr:rowOff>
    </xdr:from>
    <xdr:ext cx="469744" cy="259045"/>
    <xdr:sp macro="" textlink="">
      <xdr:nvSpPr>
        <xdr:cNvPr id="747" name="n_2mainValue【庁舎】&#10;一人当たり面積">
          <a:extLst>
            <a:ext uri="{FF2B5EF4-FFF2-40B4-BE49-F238E27FC236}">
              <a16:creationId xmlns:a16="http://schemas.microsoft.com/office/drawing/2014/main" id="{33253D7F-E197-4F8C-A91D-134E62AD37CC}"/>
            </a:ext>
          </a:extLst>
        </xdr:cNvPr>
        <xdr:cNvSpPr txBox="1"/>
      </xdr:nvSpPr>
      <xdr:spPr>
        <a:xfrm>
          <a:off x="20199427" y="18006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124223</xdr:rowOff>
    </xdr:from>
    <xdr:ext cx="469744" cy="259045"/>
    <xdr:sp macro="" textlink="">
      <xdr:nvSpPr>
        <xdr:cNvPr id="748" name="n_3mainValue【庁舎】&#10;一人当たり面積">
          <a:extLst>
            <a:ext uri="{FF2B5EF4-FFF2-40B4-BE49-F238E27FC236}">
              <a16:creationId xmlns:a16="http://schemas.microsoft.com/office/drawing/2014/main" id="{9AC4AB7B-CF96-4A77-B36A-1D1246C9D7D9}"/>
            </a:ext>
          </a:extLst>
        </xdr:cNvPr>
        <xdr:cNvSpPr txBox="1"/>
      </xdr:nvSpPr>
      <xdr:spPr>
        <a:xfrm>
          <a:off x="19310427" y="17955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129684</xdr:rowOff>
    </xdr:from>
    <xdr:ext cx="469744" cy="259045"/>
    <xdr:sp macro="" textlink="">
      <xdr:nvSpPr>
        <xdr:cNvPr id="749" name="n_4mainValue【庁舎】&#10;一人当たり面積">
          <a:extLst>
            <a:ext uri="{FF2B5EF4-FFF2-40B4-BE49-F238E27FC236}">
              <a16:creationId xmlns:a16="http://schemas.microsoft.com/office/drawing/2014/main" id="{E33374C4-9556-4EB0-9D17-53A28767E91C}"/>
            </a:ext>
          </a:extLst>
        </xdr:cNvPr>
        <xdr:cNvSpPr txBox="1"/>
      </xdr:nvSpPr>
      <xdr:spPr>
        <a:xfrm>
          <a:off x="18421427" y="18131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0" name="正方形/長方形 749">
          <a:extLst>
            <a:ext uri="{FF2B5EF4-FFF2-40B4-BE49-F238E27FC236}">
              <a16:creationId xmlns:a16="http://schemas.microsoft.com/office/drawing/2014/main" id="{246975DB-857C-4E58-B9B6-8B198BA75C6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1" name="正方形/長方形 750">
          <a:extLst>
            <a:ext uri="{FF2B5EF4-FFF2-40B4-BE49-F238E27FC236}">
              <a16:creationId xmlns:a16="http://schemas.microsoft.com/office/drawing/2014/main" id="{2E77880F-33A4-49F7-8060-0E0038CC29F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2" name="テキスト ボックス 751">
          <a:extLst>
            <a:ext uri="{FF2B5EF4-FFF2-40B4-BE49-F238E27FC236}">
              <a16:creationId xmlns:a16="http://schemas.microsoft.com/office/drawing/2014/main" id="{8F574798-6DD3-4225-8A2E-E15303B7684C}"/>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庁舎においては、建替えや大規模改修を実施しておらず、類似団体内平均値を大きく上回り、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89.9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％と老朽化がかなり進んでおり、早急な対応が必要です。</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体育館・プール、市民会館においても、建替えや大規模改修を実施しておらず、類似団体内平均値を上回り、耐用年数を迎えており、早急な対応が必要です。</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他の分類においても平均値より高い傾向にありますので、村全体として今後の施設管理には具体的な方策と適切な維持管理に取り組んでいきます。</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75" thickBot="1" x14ac:dyDescent="0.2">
      <c r="B2" s="170" t="s">
        <v>77</v>
      </c>
      <c r="C2" s="170"/>
      <c r="D2" s="171"/>
    </row>
    <row r="3" spans="1:119" ht="18.75" customHeight="1" thickBot="1" x14ac:dyDescent="0.2">
      <c r="A3" s="169"/>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15">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2961494</v>
      </c>
      <c r="BO4" s="485"/>
      <c r="BP4" s="485"/>
      <c r="BQ4" s="485"/>
      <c r="BR4" s="485"/>
      <c r="BS4" s="485"/>
      <c r="BT4" s="485"/>
      <c r="BU4" s="486"/>
      <c r="BV4" s="484">
        <v>2890065</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3</v>
      </c>
      <c r="CU4" s="625"/>
      <c r="CV4" s="625"/>
      <c r="CW4" s="625"/>
      <c r="CX4" s="625"/>
      <c r="CY4" s="625"/>
      <c r="CZ4" s="625"/>
      <c r="DA4" s="626"/>
      <c r="DB4" s="624">
        <v>4.7</v>
      </c>
      <c r="DC4" s="625"/>
      <c r="DD4" s="625"/>
      <c r="DE4" s="625"/>
      <c r="DF4" s="625"/>
      <c r="DG4" s="625"/>
      <c r="DH4" s="625"/>
      <c r="DI4" s="626"/>
    </row>
    <row r="5" spans="1:119" ht="18.75" customHeight="1" x14ac:dyDescent="0.15">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2905800</v>
      </c>
      <c r="BO5" s="456"/>
      <c r="BP5" s="456"/>
      <c r="BQ5" s="456"/>
      <c r="BR5" s="456"/>
      <c r="BS5" s="456"/>
      <c r="BT5" s="456"/>
      <c r="BU5" s="457"/>
      <c r="BV5" s="455">
        <v>2805270</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91.5</v>
      </c>
      <c r="CU5" s="453"/>
      <c r="CV5" s="453"/>
      <c r="CW5" s="453"/>
      <c r="CX5" s="453"/>
      <c r="CY5" s="453"/>
      <c r="CZ5" s="453"/>
      <c r="DA5" s="454"/>
      <c r="DB5" s="452">
        <v>91.5</v>
      </c>
      <c r="DC5" s="453"/>
      <c r="DD5" s="453"/>
      <c r="DE5" s="453"/>
      <c r="DF5" s="453"/>
      <c r="DG5" s="453"/>
      <c r="DH5" s="453"/>
      <c r="DI5" s="454"/>
    </row>
    <row r="6" spans="1:119" ht="18.75" customHeight="1" x14ac:dyDescent="0.15">
      <c r="A6" s="169"/>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55694</v>
      </c>
      <c r="BO6" s="456"/>
      <c r="BP6" s="456"/>
      <c r="BQ6" s="456"/>
      <c r="BR6" s="456"/>
      <c r="BS6" s="456"/>
      <c r="BT6" s="456"/>
      <c r="BU6" s="457"/>
      <c r="BV6" s="455">
        <v>84795</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91.7</v>
      </c>
      <c r="CU6" s="599"/>
      <c r="CV6" s="599"/>
      <c r="CW6" s="599"/>
      <c r="CX6" s="599"/>
      <c r="CY6" s="599"/>
      <c r="CZ6" s="599"/>
      <c r="DA6" s="600"/>
      <c r="DB6" s="598">
        <v>91.8</v>
      </c>
      <c r="DC6" s="599"/>
      <c r="DD6" s="599"/>
      <c r="DE6" s="599"/>
      <c r="DF6" s="599"/>
      <c r="DG6" s="599"/>
      <c r="DH6" s="599"/>
      <c r="DI6" s="600"/>
    </row>
    <row r="7" spans="1:119" ht="18.75" customHeight="1" x14ac:dyDescent="0.15">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90</v>
      </c>
      <c r="AV7" s="514"/>
      <c r="AW7" s="514"/>
      <c r="AX7" s="514"/>
      <c r="AY7" s="469" t="s">
        <v>101</v>
      </c>
      <c r="AZ7" s="470"/>
      <c r="BA7" s="470"/>
      <c r="BB7" s="470"/>
      <c r="BC7" s="470"/>
      <c r="BD7" s="470"/>
      <c r="BE7" s="470"/>
      <c r="BF7" s="470"/>
      <c r="BG7" s="470"/>
      <c r="BH7" s="470"/>
      <c r="BI7" s="470"/>
      <c r="BJ7" s="470"/>
      <c r="BK7" s="470"/>
      <c r="BL7" s="470"/>
      <c r="BM7" s="471"/>
      <c r="BN7" s="455">
        <v>27</v>
      </c>
      <c r="BO7" s="456"/>
      <c r="BP7" s="456"/>
      <c r="BQ7" s="456"/>
      <c r="BR7" s="456"/>
      <c r="BS7" s="456"/>
      <c r="BT7" s="456"/>
      <c r="BU7" s="457"/>
      <c r="BV7" s="455">
        <v>446</v>
      </c>
      <c r="BW7" s="456"/>
      <c r="BX7" s="456"/>
      <c r="BY7" s="456"/>
      <c r="BZ7" s="456"/>
      <c r="CA7" s="456"/>
      <c r="CB7" s="456"/>
      <c r="CC7" s="457"/>
      <c r="CD7" s="495" t="s">
        <v>102</v>
      </c>
      <c r="CE7" s="415"/>
      <c r="CF7" s="415"/>
      <c r="CG7" s="415"/>
      <c r="CH7" s="415"/>
      <c r="CI7" s="415"/>
      <c r="CJ7" s="415"/>
      <c r="CK7" s="415"/>
      <c r="CL7" s="415"/>
      <c r="CM7" s="415"/>
      <c r="CN7" s="415"/>
      <c r="CO7" s="415"/>
      <c r="CP7" s="415"/>
      <c r="CQ7" s="415"/>
      <c r="CR7" s="415"/>
      <c r="CS7" s="496"/>
      <c r="CT7" s="455">
        <v>1861220</v>
      </c>
      <c r="CU7" s="456"/>
      <c r="CV7" s="456"/>
      <c r="CW7" s="456"/>
      <c r="CX7" s="456"/>
      <c r="CY7" s="456"/>
      <c r="CZ7" s="456"/>
      <c r="DA7" s="457"/>
      <c r="DB7" s="455">
        <v>1809309</v>
      </c>
      <c r="DC7" s="456"/>
      <c r="DD7" s="456"/>
      <c r="DE7" s="456"/>
      <c r="DF7" s="456"/>
      <c r="DG7" s="456"/>
      <c r="DH7" s="456"/>
      <c r="DI7" s="457"/>
    </row>
    <row r="8" spans="1:119" ht="18.75" customHeight="1" thickBot="1" x14ac:dyDescent="0.2">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103</v>
      </c>
      <c r="AN8" s="412"/>
      <c r="AO8" s="412"/>
      <c r="AP8" s="412"/>
      <c r="AQ8" s="412"/>
      <c r="AR8" s="412"/>
      <c r="AS8" s="412"/>
      <c r="AT8" s="413"/>
      <c r="AU8" s="513" t="s">
        <v>90</v>
      </c>
      <c r="AV8" s="514"/>
      <c r="AW8" s="514"/>
      <c r="AX8" s="514"/>
      <c r="AY8" s="469" t="s">
        <v>104</v>
      </c>
      <c r="AZ8" s="470"/>
      <c r="BA8" s="470"/>
      <c r="BB8" s="470"/>
      <c r="BC8" s="470"/>
      <c r="BD8" s="470"/>
      <c r="BE8" s="470"/>
      <c r="BF8" s="470"/>
      <c r="BG8" s="470"/>
      <c r="BH8" s="470"/>
      <c r="BI8" s="470"/>
      <c r="BJ8" s="470"/>
      <c r="BK8" s="470"/>
      <c r="BL8" s="470"/>
      <c r="BM8" s="471"/>
      <c r="BN8" s="455">
        <v>55667</v>
      </c>
      <c r="BO8" s="456"/>
      <c r="BP8" s="456"/>
      <c r="BQ8" s="456"/>
      <c r="BR8" s="456"/>
      <c r="BS8" s="456"/>
      <c r="BT8" s="456"/>
      <c r="BU8" s="457"/>
      <c r="BV8" s="455">
        <v>84349</v>
      </c>
      <c r="BW8" s="456"/>
      <c r="BX8" s="456"/>
      <c r="BY8" s="456"/>
      <c r="BZ8" s="456"/>
      <c r="CA8" s="456"/>
      <c r="CB8" s="456"/>
      <c r="CC8" s="457"/>
      <c r="CD8" s="495" t="s">
        <v>105</v>
      </c>
      <c r="CE8" s="415"/>
      <c r="CF8" s="415"/>
      <c r="CG8" s="415"/>
      <c r="CH8" s="415"/>
      <c r="CI8" s="415"/>
      <c r="CJ8" s="415"/>
      <c r="CK8" s="415"/>
      <c r="CL8" s="415"/>
      <c r="CM8" s="415"/>
      <c r="CN8" s="415"/>
      <c r="CO8" s="415"/>
      <c r="CP8" s="415"/>
      <c r="CQ8" s="415"/>
      <c r="CR8" s="415"/>
      <c r="CS8" s="496"/>
      <c r="CT8" s="558">
        <v>0.26</v>
      </c>
      <c r="CU8" s="559"/>
      <c r="CV8" s="559"/>
      <c r="CW8" s="559"/>
      <c r="CX8" s="559"/>
      <c r="CY8" s="559"/>
      <c r="CZ8" s="559"/>
      <c r="DA8" s="560"/>
      <c r="DB8" s="558">
        <v>0.23</v>
      </c>
      <c r="DC8" s="559"/>
      <c r="DD8" s="559"/>
      <c r="DE8" s="559"/>
      <c r="DF8" s="559"/>
      <c r="DG8" s="559"/>
      <c r="DH8" s="559"/>
      <c r="DI8" s="560"/>
    </row>
    <row r="9" spans="1:119" ht="18.75" customHeight="1" thickBot="1" x14ac:dyDescent="0.2">
      <c r="A9" s="169"/>
      <c r="B9" s="587" t="s">
        <v>106</v>
      </c>
      <c r="C9" s="588"/>
      <c r="D9" s="588"/>
      <c r="E9" s="588"/>
      <c r="F9" s="588"/>
      <c r="G9" s="588"/>
      <c r="H9" s="588"/>
      <c r="I9" s="588"/>
      <c r="J9" s="588"/>
      <c r="K9" s="506"/>
      <c r="L9" s="589" t="s">
        <v>107</v>
      </c>
      <c r="M9" s="590"/>
      <c r="N9" s="590"/>
      <c r="O9" s="590"/>
      <c r="P9" s="590"/>
      <c r="Q9" s="591"/>
      <c r="R9" s="592">
        <v>1306</v>
      </c>
      <c r="S9" s="593"/>
      <c r="T9" s="593"/>
      <c r="U9" s="593"/>
      <c r="V9" s="594"/>
      <c r="W9" s="524" t="s">
        <v>108</v>
      </c>
      <c r="X9" s="525"/>
      <c r="Y9" s="525"/>
      <c r="Z9" s="525"/>
      <c r="AA9" s="525"/>
      <c r="AB9" s="525"/>
      <c r="AC9" s="525"/>
      <c r="AD9" s="525"/>
      <c r="AE9" s="525"/>
      <c r="AF9" s="525"/>
      <c r="AG9" s="525"/>
      <c r="AH9" s="525"/>
      <c r="AI9" s="525"/>
      <c r="AJ9" s="525"/>
      <c r="AK9" s="525"/>
      <c r="AL9" s="595"/>
      <c r="AM9" s="512" t="s">
        <v>109</v>
      </c>
      <c r="AN9" s="412"/>
      <c r="AO9" s="412"/>
      <c r="AP9" s="412"/>
      <c r="AQ9" s="412"/>
      <c r="AR9" s="412"/>
      <c r="AS9" s="412"/>
      <c r="AT9" s="413"/>
      <c r="AU9" s="513" t="s">
        <v>90</v>
      </c>
      <c r="AV9" s="514"/>
      <c r="AW9" s="514"/>
      <c r="AX9" s="514"/>
      <c r="AY9" s="469" t="s">
        <v>110</v>
      </c>
      <c r="AZ9" s="470"/>
      <c r="BA9" s="470"/>
      <c r="BB9" s="470"/>
      <c r="BC9" s="470"/>
      <c r="BD9" s="470"/>
      <c r="BE9" s="470"/>
      <c r="BF9" s="470"/>
      <c r="BG9" s="470"/>
      <c r="BH9" s="470"/>
      <c r="BI9" s="470"/>
      <c r="BJ9" s="470"/>
      <c r="BK9" s="470"/>
      <c r="BL9" s="470"/>
      <c r="BM9" s="471"/>
      <c r="BN9" s="455">
        <v>-28682</v>
      </c>
      <c r="BO9" s="456"/>
      <c r="BP9" s="456"/>
      <c r="BQ9" s="456"/>
      <c r="BR9" s="456"/>
      <c r="BS9" s="456"/>
      <c r="BT9" s="456"/>
      <c r="BU9" s="457"/>
      <c r="BV9" s="455">
        <v>32118</v>
      </c>
      <c r="BW9" s="456"/>
      <c r="BX9" s="456"/>
      <c r="BY9" s="456"/>
      <c r="BZ9" s="456"/>
      <c r="CA9" s="456"/>
      <c r="CB9" s="456"/>
      <c r="CC9" s="457"/>
      <c r="CD9" s="495" t="s">
        <v>111</v>
      </c>
      <c r="CE9" s="415"/>
      <c r="CF9" s="415"/>
      <c r="CG9" s="415"/>
      <c r="CH9" s="415"/>
      <c r="CI9" s="415"/>
      <c r="CJ9" s="415"/>
      <c r="CK9" s="415"/>
      <c r="CL9" s="415"/>
      <c r="CM9" s="415"/>
      <c r="CN9" s="415"/>
      <c r="CO9" s="415"/>
      <c r="CP9" s="415"/>
      <c r="CQ9" s="415"/>
      <c r="CR9" s="415"/>
      <c r="CS9" s="496"/>
      <c r="CT9" s="452">
        <v>13.4</v>
      </c>
      <c r="CU9" s="453"/>
      <c r="CV9" s="453"/>
      <c r="CW9" s="453"/>
      <c r="CX9" s="453"/>
      <c r="CY9" s="453"/>
      <c r="CZ9" s="453"/>
      <c r="DA9" s="454"/>
      <c r="DB9" s="452">
        <v>14.8</v>
      </c>
      <c r="DC9" s="453"/>
      <c r="DD9" s="453"/>
      <c r="DE9" s="453"/>
      <c r="DF9" s="453"/>
      <c r="DG9" s="453"/>
      <c r="DH9" s="453"/>
      <c r="DI9" s="454"/>
    </row>
    <row r="10" spans="1:119" ht="18.75" customHeight="1" thickBot="1" x14ac:dyDescent="0.2">
      <c r="A10" s="169"/>
      <c r="B10" s="587"/>
      <c r="C10" s="588"/>
      <c r="D10" s="588"/>
      <c r="E10" s="588"/>
      <c r="F10" s="588"/>
      <c r="G10" s="588"/>
      <c r="H10" s="588"/>
      <c r="I10" s="588"/>
      <c r="J10" s="588"/>
      <c r="K10" s="506"/>
      <c r="L10" s="411" t="s">
        <v>112</v>
      </c>
      <c r="M10" s="412"/>
      <c r="N10" s="412"/>
      <c r="O10" s="412"/>
      <c r="P10" s="412"/>
      <c r="Q10" s="413"/>
      <c r="R10" s="408">
        <v>1211</v>
      </c>
      <c r="S10" s="409"/>
      <c r="T10" s="409"/>
      <c r="U10" s="409"/>
      <c r="V10" s="468"/>
      <c r="W10" s="596"/>
      <c r="X10" s="406"/>
      <c r="Y10" s="406"/>
      <c r="Z10" s="406"/>
      <c r="AA10" s="406"/>
      <c r="AB10" s="406"/>
      <c r="AC10" s="406"/>
      <c r="AD10" s="406"/>
      <c r="AE10" s="406"/>
      <c r="AF10" s="406"/>
      <c r="AG10" s="406"/>
      <c r="AH10" s="406"/>
      <c r="AI10" s="406"/>
      <c r="AJ10" s="406"/>
      <c r="AK10" s="406"/>
      <c r="AL10" s="597"/>
      <c r="AM10" s="512" t="s">
        <v>113</v>
      </c>
      <c r="AN10" s="412"/>
      <c r="AO10" s="412"/>
      <c r="AP10" s="412"/>
      <c r="AQ10" s="412"/>
      <c r="AR10" s="412"/>
      <c r="AS10" s="412"/>
      <c r="AT10" s="413"/>
      <c r="AU10" s="513" t="s">
        <v>114</v>
      </c>
      <c r="AV10" s="514"/>
      <c r="AW10" s="514"/>
      <c r="AX10" s="514"/>
      <c r="AY10" s="469" t="s">
        <v>115</v>
      </c>
      <c r="AZ10" s="470"/>
      <c r="BA10" s="470"/>
      <c r="BB10" s="470"/>
      <c r="BC10" s="470"/>
      <c r="BD10" s="470"/>
      <c r="BE10" s="470"/>
      <c r="BF10" s="470"/>
      <c r="BG10" s="470"/>
      <c r="BH10" s="470"/>
      <c r="BI10" s="470"/>
      <c r="BJ10" s="470"/>
      <c r="BK10" s="470"/>
      <c r="BL10" s="470"/>
      <c r="BM10" s="471"/>
      <c r="BN10" s="455">
        <v>6155</v>
      </c>
      <c r="BO10" s="456"/>
      <c r="BP10" s="456"/>
      <c r="BQ10" s="456"/>
      <c r="BR10" s="456"/>
      <c r="BS10" s="456"/>
      <c r="BT10" s="456"/>
      <c r="BU10" s="457"/>
      <c r="BV10" s="455">
        <v>5</v>
      </c>
      <c r="BW10" s="456"/>
      <c r="BX10" s="456"/>
      <c r="BY10" s="456"/>
      <c r="BZ10" s="456"/>
      <c r="CA10" s="456"/>
      <c r="CB10" s="456"/>
      <c r="CC10" s="457"/>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87"/>
      <c r="C11" s="588"/>
      <c r="D11" s="588"/>
      <c r="E11" s="588"/>
      <c r="F11" s="588"/>
      <c r="G11" s="588"/>
      <c r="H11" s="588"/>
      <c r="I11" s="588"/>
      <c r="J11" s="588"/>
      <c r="K11" s="506"/>
      <c r="L11" s="416" t="s">
        <v>117</v>
      </c>
      <c r="M11" s="417"/>
      <c r="N11" s="417"/>
      <c r="O11" s="417"/>
      <c r="P11" s="417"/>
      <c r="Q11" s="418"/>
      <c r="R11" s="584" t="s">
        <v>118</v>
      </c>
      <c r="S11" s="585"/>
      <c r="T11" s="585"/>
      <c r="U11" s="585"/>
      <c r="V11" s="586"/>
      <c r="W11" s="596"/>
      <c r="X11" s="406"/>
      <c r="Y11" s="406"/>
      <c r="Z11" s="406"/>
      <c r="AA11" s="406"/>
      <c r="AB11" s="406"/>
      <c r="AC11" s="406"/>
      <c r="AD11" s="406"/>
      <c r="AE11" s="406"/>
      <c r="AF11" s="406"/>
      <c r="AG11" s="406"/>
      <c r="AH11" s="406"/>
      <c r="AI11" s="406"/>
      <c r="AJ11" s="406"/>
      <c r="AK11" s="406"/>
      <c r="AL11" s="597"/>
      <c r="AM11" s="512" t="s">
        <v>119</v>
      </c>
      <c r="AN11" s="412"/>
      <c r="AO11" s="412"/>
      <c r="AP11" s="412"/>
      <c r="AQ11" s="412"/>
      <c r="AR11" s="412"/>
      <c r="AS11" s="412"/>
      <c r="AT11" s="413"/>
      <c r="AU11" s="513" t="s">
        <v>114</v>
      </c>
      <c r="AV11" s="514"/>
      <c r="AW11" s="514"/>
      <c r="AX11" s="514"/>
      <c r="AY11" s="469" t="s">
        <v>120</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121</v>
      </c>
      <c r="CE11" s="415"/>
      <c r="CF11" s="415"/>
      <c r="CG11" s="415"/>
      <c r="CH11" s="415"/>
      <c r="CI11" s="415"/>
      <c r="CJ11" s="415"/>
      <c r="CK11" s="415"/>
      <c r="CL11" s="415"/>
      <c r="CM11" s="415"/>
      <c r="CN11" s="415"/>
      <c r="CO11" s="415"/>
      <c r="CP11" s="415"/>
      <c r="CQ11" s="415"/>
      <c r="CR11" s="415"/>
      <c r="CS11" s="496"/>
      <c r="CT11" s="558" t="s">
        <v>122</v>
      </c>
      <c r="CU11" s="559"/>
      <c r="CV11" s="559"/>
      <c r="CW11" s="559"/>
      <c r="CX11" s="559"/>
      <c r="CY11" s="559"/>
      <c r="CZ11" s="559"/>
      <c r="DA11" s="560"/>
      <c r="DB11" s="558" t="s">
        <v>122</v>
      </c>
      <c r="DC11" s="559"/>
      <c r="DD11" s="559"/>
      <c r="DE11" s="559"/>
      <c r="DF11" s="559"/>
      <c r="DG11" s="559"/>
      <c r="DH11" s="559"/>
      <c r="DI11" s="560"/>
    </row>
    <row r="12" spans="1:119" ht="18.75" customHeight="1" x14ac:dyDescent="0.15">
      <c r="A12" s="169"/>
      <c r="B12" s="561" t="s">
        <v>123</v>
      </c>
      <c r="C12" s="562"/>
      <c r="D12" s="562"/>
      <c r="E12" s="562"/>
      <c r="F12" s="562"/>
      <c r="G12" s="562"/>
      <c r="H12" s="562"/>
      <c r="I12" s="562"/>
      <c r="J12" s="562"/>
      <c r="K12" s="563"/>
      <c r="L12" s="570" t="s">
        <v>124</v>
      </c>
      <c r="M12" s="571"/>
      <c r="N12" s="571"/>
      <c r="O12" s="571"/>
      <c r="P12" s="571"/>
      <c r="Q12" s="572"/>
      <c r="R12" s="573">
        <v>1590</v>
      </c>
      <c r="S12" s="574"/>
      <c r="T12" s="574"/>
      <c r="U12" s="574"/>
      <c r="V12" s="575"/>
      <c r="W12" s="576" t="s">
        <v>1</v>
      </c>
      <c r="X12" s="514"/>
      <c r="Y12" s="514"/>
      <c r="Z12" s="514"/>
      <c r="AA12" s="514"/>
      <c r="AB12" s="577"/>
      <c r="AC12" s="578" t="s">
        <v>125</v>
      </c>
      <c r="AD12" s="579"/>
      <c r="AE12" s="579"/>
      <c r="AF12" s="579"/>
      <c r="AG12" s="580"/>
      <c r="AH12" s="578" t="s">
        <v>126</v>
      </c>
      <c r="AI12" s="579"/>
      <c r="AJ12" s="579"/>
      <c r="AK12" s="579"/>
      <c r="AL12" s="581"/>
      <c r="AM12" s="512" t="s">
        <v>127</v>
      </c>
      <c r="AN12" s="412"/>
      <c r="AO12" s="412"/>
      <c r="AP12" s="412"/>
      <c r="AQ12" s="412"/>
      <c r="AR12" s="412"/>
      <c r="AS12" s="412"/>
      <c r="AT12" s="413"/>
      <c r="AU12" s="513" t="s">
        <v>90</v>
      </c>
      <c r="AV12" s="514"/>
      <c r="AW12" s="514"/>
      <c r="AX12" s="514"/>
      <c r="AY12" s="469" t="s">
        <v>128</v>
      </c>
      <c r="AZ12" s="470"/>
      <c r="BA12" s="470"/>
      <c r="BB12" s="470"/>
      <c r="BC12" s="470"/>
      <c r="BD12" s="470"/>
      <c r="BE12" s="470"/>
      <c r="BF12" s="470"/>
      <c r="BG12" s="470"/>
      <c r="BH12" s="470"/>
      <c r="BI12" s="470"/>
      <c r="BJ12" s="470"/>
      <c r="BK12" s="470"/>
      <c r="BL12" s="470"/>
      <c r="BM12" s="471"/>
      <c r="BN12" s="455">
        <v>0</v>
      </c>
      <c r="BO12" s="456"/>
      <c r="BP12" s="456"/>
      <c r="BQ12" s="456"/>
      <c r="BR12" s="456"/>
      <c r="BS12" s="456"/>
      <c r="BT12" s="456"/>
      <c r="BU12" s="457"/>
      <c r="BV12" s="455">
        <v>72347</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122</v>
      </c>
      <c r="CU12" s="559"/>
      <c r="CV12" s="559"/>
      <c r="CW12" s="559"/>
      <c r="CX12" s="559"/>
      <c r="CY12" s="559"/>
      <c r="CZ12" s="559"/>
      <c r="DA12" s="560"/>
      <c r="DB12" s="558" t="s">
        <v>122</v>
      </c>
      <c r="DC12" s="559"/>
      <c r="DD12" s="559"/>
      <c r="DE12" s="559"/>
      <c r="DF12" s="559"/>
      <c r="DG12" s="559"/>
      <c r="DH12" s="559"/>
      <c r="DI12" s="560"/>
    </row>
    <row r="13" spans="1:119" ht="18.75" customHeight="1" x14ac:dyDescent="0.15">
      <c r="A13" s="169"/>
      <c r="B13" s="564"/>
      <c r="C13" s="565"/>
      <c r="D13" s="565"/>
      <c r="E13" s="565"/>
      <c r="F13" s="565"/>
      <c r="G13" s="565"/>
      <c r="H13" s="565"/>
      <c r="I13" s="565"/>
      <c r="J13" s="565"/>
      <c r="K13" s="566"/>
      <c r="L13" s="178"/>
      <c r="M13" s="539" t="s">
        <v>130</v>
      </c>
      <c r="N13" s="540"/>
      <c r="O13" s="540"/>
      <c r="P13" s="540"/>
      <c r="Q13" s="541"/>
      <c r="R13" s="542">
        <v>1008</v>
      </c>
      <c r="S13" s="543"/>
      <c r="T13" s="543"/>
      <c r="U13" s="543"/>
      <c r="V13" s="544"/>
      <c r="W13" s="545" t="s">
        <v>131</v>
      </c>
      <c r="X13" s="441"/>
      <c r="Y13" s="441"/>
      <c r="Z13" s="441"/>
      <c r="AA13" s="441"/>
      <c r="AB13" s="442"/>
      <c r="AC13" s="408">
        <v>69</v>
      </c>
      <c r="AD13" s="409"/>
      <c r="AE13" s="409"/>
      <c r="AF13" s="409"/>
      <c r="AG13" s="410"/>
      <c r="AH13" s="408">
        <v>66</v>
      </c>
      <c r="AI13" s="409"/>
      <c r="AJ13" s="409"/>
      <c r="AK13" s="409"/>
      <c r="AL13" s="468"/>
      <c r="AM13" s="512" t="s">
        <v>132</v>
      </c>
      <c r="AN13" s="412"/>
      <c r="AO13" s="412"/>
      <c r="AP13" s="412"/>
      <c r="AQ13" s="412"/>
      <c r="AR13" s="412"/>
      <c r="AS13" s="412"/>
      <c r="AT13" s="413"/>
      <c r="AU13" s="513" t="s">
        <v>114</v>
      </c>
      <c r="AV13" s="514"/>
      <c r="AW13" s="514"/>
      <c r="AX13" s="514"/>
      <c r="AY13" s="469" t="s">
        <v>133</v>
      </c>
      <c r="AZ13" s="470"/>
      <c r="BA13" s="470"/>
      <c r="BB13" s="470"/>
      <c r="BC13" s="470"/>
      <c r="BD13" s="470"/>
      <c r="BE13" s="470"/>
      <c r="BF13" s="470"/>
      <c r="BG13" s="470"/>
      <c r="BH13" s="470"/>
      <c r="BI13" s="470"/>
      <c r="BJ13" s="470"/>
      <c r="BK13" s="470"/>
      <c r="BL13" s="470"/>
      <c r="BM13" s="471"/>
      <c r="BN13" s="455">
        <v>-22527</v>
      </c>
      <c r="BO13" s="456"/>
      <c r="BP13" s="456"/>
      <c r="BQ13" s="456"/>
      <c r="BR13" s="456"/>
      <c r="BS13" s="456"/>
      <c r="BT13" s="456"/>
      <c r="BU13" s="457"/>
      <c r="BV13" s="455">
        <v>-40224</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7.2</v>
      </c>
      <c r="CU13" s="453"/>
      <c r="CV13" s="453"/>
      <c r="CW13" s="453"/>
      <c r="CX13" s="453"/>
      <c r="CY13" s="453"/>
      <c r="CZ13" s="453"/>
      <c r="DA13" s="454"/>
      <c r="DB13" s="452">
        <v>7.2</v>
      </c>
      <c r="DC13" s="453"/>
      <c r="DD13" s="453"/>
      <c r="DE13" s="453"/>
      <c r="DF13" s="453"/>
      <c r="DG13" s="453"/>
      <c r="DH13" s="453"/>
      <c r="DI13" s="454"/>
    </row>
    <row r="14" spans="1:119" ht="18.75" customHeight="1" thickBot="1" x14ac:dyDescent="0.2">
      <c r="A14" s="169"/>
      <c r="B14" s="564"/>
      <c r="C14" s="565"/>
      <c r="D14" s="565"/>
      <c r="E14" s="565"/>
      <c r="F14" s="565"/>
      <c r="G14" s="565"/>
      <c r="H14" s="565"/>
      <c r="I14" s="565"/>
      <c r="J14" s="565"/>
      <c r="K14" s="566"/>
      <c r="L14" s="529" t="s">
        <v>135</v>
      </c>
      <c r="M14" s="582"/>
      <c r="N14" s="582"/>
      <c r="O14" s="582"/>
      <c r="P14" s="582"/>
      <c r="Q14" s="583"/>
      <c r="R14" s="542">
        <v>1591</v>
      </c>
      <c r="S14" s="543"/>
      <c r="T14" s="543"/>
      <c r="U14" s="543"/>
      <c r="V14" s="544"/>
      <c r="W14" s="546"/>
      <c r="X14" s="444"/>
      <c r="Y14" s="444"/>
      <c r="Z14" s="444"/>
      <c r="AA14" s="444"/>
      <c r="AB14" s="445"/>
      <c r="AC14" s="535">
        <v>7.9</v>
      </c>
      <c r="AD14" s="536"/>
      <c r="AE14" s="536"/>
      <c r="AF14" s="536"/>
      <c r="AG14" s="537"/>
      <c r="AH14" s="535">
        <v>8.9</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v>38.299999999999997</v>
      </c>
      <c r="CU14" s="553"/>
      <c r="CV14" s="553"/>
      <c r="CW14" s="553"/>
      <c r="CX14" s="553"/>
      <c r="CY14" s="553"/>
      <c r="CZ14" s="553"/>
      <c r="DA14" s="554"/>
      <c r="DB14" s="552">
        <v>36.4</v>
      </c>
      <c r="DC14" s="553"/>
      <c r="DD14" s="553"/>
      <c r="DE14" s="553"/>
      <c r="DF14" s="553"/>
      <c r="DG14" s="553"/>
      <c r="DH14" s="553"/>
      <c r="DI14" s="554"/>
    </row>
    <row r="15" spans="1:119" ht="18.75" customHeight="1" x14ac:dyDescent="0.15">
      <c r="A15" s="169"/>
      <c r="B15" s="564"/>
      <c r="C15" s="565"/>
      <c r="D15" s="565"/>
      <c r="E15" s="565"/>
      <c r="F15" s="565"/>
      <c r="G15" s="565"/>
      <c r="H15" s="565"/>
      <c r="I15" s="565"/>
      <c r="J15" s="565"/>
      <c r="K15" s="566"/>
      <c r="L15" s="178"/>
      <c r="M15" s="539" t="s">
        <v>130</v>
      </c>
      <c r="N15" s="540"/>
      <c r="O15" s="540"/>
      <c r="P15" s="540"/>
      <c r="Q15" s="541"/>
      <c r="R15" s="542">
        <v>1053</v>
      </c>
      <c r="S15" s="543"/>
      <c r="T15" s="543"/>
      <c r="U15" s="543"/>
      <c r="V15" s="544"/>
      <c r="W15" s="545" t="s">
        <v>137</v>
      </c>
      <c r="X15" s="441"/>
      <c r="Y15" s="441"/>
      <c r="Z15" s="441"/>
      <c r="AA15" s="441"/>
      <c r="AB15" s="442"/>
      <c r="AC15" s="408">
        <v>65</v>
      </c>
      <c r="AD15" s="409"/>
      <c r="AE15" s="409"/>
      <c r="AF15" s="409"/>
      <c r="AG15" s="410"/>
      <c r="AH15" s="408">
        <v>69</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489570</v>
      </c>
      <c r="BO15" s="485"/>
      <c r="BP15" s="485"/>
      <c r="BQ15" s="485"/>
      <c r="BR15" s="485"/>
      <c r="BS15" s="485"/>
      <c r="BT15" s="485"/>
      <c r="BU15" s="486"/>
      <c r="BV15" s="484">
        <v>462461</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7.4</v>
      </c>
      <c r="AD16" s="536"/>
      <c r="AE16" s="536"/>
      <c r="AF16" s="536"/>
      <c r="AG16" s="537"/>
      <c r="AH16" s="535">
        <v>9.3000000000000007</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1718832</v>
      </c>
      <c r="BO16" s="456"/>
      <c r="BP16" s="456"/>
      <c r="BQ16" s="456"/>
      <c r="BR16" s="456"/>
      <c r="BS16" s="456"/>
      <c r="BT16" s="456"/>
      <c r="BU16" s="457"/>
      <c r="BV16" s="455">
        <v>1673747</v>
      </c>
      <c r="BW16" s="456"/>
      <c r="BX16" s="456"/>
      <c r="BY16" s="456"/>
      <c r="BZ16" s="456"/>
      <c r="CA16" s="456"/>
      <c r="CB16" s="456"/>
      <c r="CC16" s="457"/>
      <c r="CD16" s="182"/>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
      <c r="A17" s="169"/>
      <c r="B17" s="567"/>
      <c r="C17" s="568"/>
      <c r="D17" s="568"/>
      <c r="E17" s="568"/>
      <c r="F17" s="568"/>
      <c r="G17" s="568"/>
      <c r="H17" s="568"/>
      <c r="I17" s="568"/>
      <c r="J17" s="568"/>
      <c r="K17" s="569"/>
      <c r="L17" s="183"/>
      <c r="M17" s="548" t="s">
        <v>143</v>
      </c>
      <c r="N17" s="549"/>
      <c r="O17" s="549"/>
      <c r="P17" s="549"/>
      <c r="Q17" s="550"/>
      <c r="R17" s="532" t="s">
        <v>144</v>
      </c>
      <c r="S17" s="533"/>
      <c r="T17" s="533"/>
      <c r="U17" s="533"/>
      <c r="V17" s="534"/>
      <c r="W17" s="545" t="s">
        <v>145</v>
      </c>
      <c r="X17" s="441"/>
      <c r="Y17" s="441"/>
      <c r="Z17" s="441"/>
      <c r="AA17" s="441"/>
      <c r="AB17" s="442"/>
      <c r="AC17" s="408">
        <v>740</v>
      </c>
      <c r="AD17" s="409"/>
      <c r="AE17" s="409"/>
      <c r="AF17" s="409"/>
      <c r="AG17" s="410"/>
      <c r="AH17" s="408">
        <v>607</v>
      </c>
      <c r="AI17" s="409"/>
      <c r="AJ17" s="409"/>
      <c r="AK17" s="409"/>
      <c r="AL17" s="468"/>
      <c r="AM17" s="512"/>
      <c r="AN17" s="412"/>
      <c r="AO17" s="412"/>
      <c r="AP17" s="412"/>
      <c r="AQ17" s="412"/>
      <c r="AR17" s="412"/>
      <c r="AS17" s="412"/>
      <c r="AT17" s="413"/>
      <c r="AU17" s="513"/>
      <c r="AV17" s="514"/>
      <c r="AW17" s="514"/>
      <c r="AX17" s="514"/>
      <c r="AY17" s="469" t="s">
        <v>146</v>
      </c>
      <c r="AZ17" s="470"/>
      <c r="BA17" s="470"/>
      <c r="BB17" s="470"/>
      <c r="BC17" s="470"/>
      <c r="BD17" s="470"/>
      <c r="BE17" s="470"/>
      <c r="BF17" s="470"/>
      <c r="BG17" s="470"/>
      <c r="BH17" s="470"/>
      <c r="BI17" s="470"/>
      <c r="BJ17" s="470"/>
      <c r="BK17" s="470"/>
      <c r="BL17" s="470"/>
      <c r="BM17" s="471"/>
      <c r="BN17" s="455">
        <v>625736</v>
      </c>
      <c r="BO17" s="456"/>
      <c r="BP17" s="456"/>
      <c r="BQ17" s="456"/>
      <c r="BR17" s="456"/>
      <c r="BS17" s="456"/>
      <c r="BT17" s="456"/>
      <c r="BU17" s="457"/>
      <c r="BV17" s="455">
        <v>590598</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
      <c r="A18" s="169"/>
      <c r="B18" s="505" t="s">
        <v>147</v>
      </c>
      <c r="C18" s="506"/>
      <c r="D18" s="506"/>
      <c r="E18" s="507"/>
      <c r="F18" s="507"/>
      <c r="G18" s="507"/>
      <c r="H18" s="507"/>
      <c r="I18" s="507"/>
      <c r="J18" s="507"/>
      <c r="K18" s="507"/>
      <c r="L18" s="508">
        <v>571.41</v>
      </c>
      <c r="M18" s="508"/>
      <c r="N18" s="508"/>
      <c r="O18" s="508"/>
      <c r="P18" s="508"/>
      <c r="Q18" s="508"/>
      <c r="R18" s="509"/>
      <c r="S18" s="509"/>
      <c r="T18" s="509"/>
      <c r="U18" s="509"/>
      <c r="V18" s="510"/>
      <c r="W18" s="526"/>
      <c r="X18" s="527"/>
      <c r="Y18" s="527"/>
      <c r="Z18" s="527"/>
      <c r="AA18" s="527"/>
      <c r="AB18" s="551"/>
      <c r="AC18" s="425">
        <v>84.7</v>
      </c>
      <c r="AD18" s="426"/>
      <c r="AE18" s="426"/>
      <c r="AF18" s="426"/>
      <c r="AG18" s="511"/>
      <c r="AH18" s="425">
        <v>81.8</v>
      </c>
      <c r="AI18" s="426"/>
      <c r="AJ18" s="426"/>
      <c r="AK18" s="426"/>
      <c r="AL18" s="427"/>
      <c r="AM18" s="512"/>
      <c r="AN18" s="412"/>
      <c r="AO18" s="412"/>
      <c r="AP18" s="412"/>
      <c r="AQ18" s="412"/>
      <c r="AR18" s="412"/>
      <c r="AS18" s="412"/>
      <c r="AT18" s="413"/>
      <c r="AU18" s="513"/>
      <c r="AV18" s="514"/>
      <c r="AW18" s="514"/>
      <c r="AX18" s="514"/>
      <c r="AY18" s="469" t="s">
        <v>148</v>
      </c>
      <c r="AZ18" s="470"/>
      <c r="BA18" s="470"/>
      <c r="BB18" s="470"/>
      <c r="BC18" s="470"/>
      <c r="BD18" s="470"/>
      <c r="BE18" s="470"/>
      <c r="BF18" s="470"/>
      <c r="BG18" s="470"/>
      <c r="BH18" s="470"/>
      <c r="BI18" s="470"/>
      <c r="BJ18" s="470"/>
      <c r="BK18" s="470"/>
      <c r="BL18" s="470"/>
      <c r="BM18" s="471"/>
      <c r="BN18" s="455">
        <v>1663059</v>
      </c>
      <c r="BO18" s="456"/>
      <c r="BP18" s="456"/>
      <c r="BQ18" s="456"/>
      <c r="BR18" s="456"/>
      <c r="BS18" s="456"/>
      <c r="BT18" s="456"/>
      <c r="BU18" s="457"/>
      <c r="BV18" s="455">
        <v>1693064</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
      <c r="A19" s="169"/>
      <c r="B19" s="505" t="s">
        <v>149</v>
      </c>
      <c r="C19" s="506"/>
      <c r="D19" s="506"/>
      <c r="E19" s="507"/>
      <c r="F19" s="507"/>
      <c r="G19" s="507"/>
      <c r="H19" s="507"/>
      <c r="I19" s="507"/>
      <c r="J19" s="507"/>
      <c r="K19" s="507"/>
      <c r="L19" s="515">
        <v>2</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150</v>
      </c>
      <c r="AZ19" s="470"/>
      <c r="BA19" s="470"/>
      <c r="BB19" s="470"/>
      <c r="BC19" s="470"/>
      <c r="BD19" s="470"/>
      <c r="BE19" s="470"/>
      <c r="BF19" s="470"/>
      <c r="BG19" s="470"/>
      <c r="BH19" s="470"/>
      <c r="BI19" s="470"/>
      <c r="BJ19" s="470"/>
      <c r="BK19" s="470"/>
      <c r="BL19" s="470"/>
      <c r="BM19" s="471"/>
      <c r="BN19" s="455">
        <v>2124995</v>
      </c>
      <c r="BO19" s="456"/>
      <c r="BP19" s="456"/>
      <c r="BQ19" s="456"/>
      <c r="BR19" s="456"/>
      <c r="BS19" s="456"/>
      <c r="BT19" s="456"/>
      <c r="BU19" s="457"/>
      <c r="BV19" s="455">
        <v>2141372</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
      <c r="A20" s="169"/>
      <c r="B20" s="505" t="s">
        <v>151</v>
      </c>
      <c r="C20" s="506"/>
      <c r="D20" s="506"/>
      <c r="E20" s="507"/>
      <c r="F20" s="507"/>
      <c r="G20" s="507"/>
      <c r="H20" s="507"/>
      <c r="I20" s="507"/>
      <c r="J20" s="507"/>
      <c r="K20" s="507"/>
      <c r="L20" s="515">
        <v>849</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
      <c r="A21" s="169"/>
      <c r="B21" s="502" t="s">
        <v>152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15">
      <c r="A22" s="169"/>
      <c r="B22" s="431" t="s">
        <v>153</v>
      </c>
      <c r="C22" s="432"/>
      <c r="D22" s="433"/>
      <c r="E22" s="440" t="s">
        <v>1</v>
      </c>
      <c r="F22" s="441"/>
      <c r="G22" s="441"/>
      <c r="H22" s="441"/>
      <c r="I22" s="441"/>
      <c r="J22" s="441"/>
      <c r="K22" s="442"/>
      <c r="L22" s="440" t="s">
        <v>154</v>
      </c>
      <c r="M22" s="441"/>
      <c r="N22" s="441"/>
      <c r="O22" s="441"/>
      <c r="P22" s="442"/>
      <c r="Q22" s="446" t="s">
        <v>155</v>
      </c>
      <c r="R22" s="447"/>
      <c r="S22" s="447"/>
      <c r="T22" s="447"/>
      <c r="U22" s="447"/>
      <c r="V22" s="448"/>
      <c r="W22" s="497" t="s">
        <v>156</v>
      </c>
      <c r="X22" s="432"/>
      <c r="Y22" s="433"/>
      <c r="Z22" s="440" t="s">
        <v>1</v>
      </c>
      <c r="AA22" s="441"/>
      <c r="AB22" s="441"/>
      <c r="AC22" s="441"/>
      <c r="AD22" s="441"/>
      <c r="AE22" s="441"/>
      <c r="AF22" s="441"/>
      <c r="AG22" s="442"/>
      <c r="AH22" s="458" t="s">
        <v>157</v>
      </c>
      <c r="AI22" s="441"/>
      <c r="AJ22" s="441"/>
      <c r="AK22" s="441"/>
      <c r="AL22" s="442"/>
      <c r="AM22" s="458" t="s">
        <v>158</v>
      </c>
      <c r="AN22" s="459"/>
      <c r="AO22" s="459"/>
      <c r="AP22" s="459"/>
      <c r="AQ22" s="459"/>
      <c r="AR22" s="460"/>
      <c r="AS22" s="446" t="s">
        <v>155</v>
      </c>
      <c r="AT22" s="447"/>
      <c r="AU22" s="447"/>
      <c r="AV22" s="447"/>
      <c r="AW22" s="447"/>
      <c r="AX22" s="464"/>
      <c r="AY22" s="481" t="s">
        <v>159</v>
      </c>
      <c r="AZ22" s="482"/>
      <c r="BA22" s="482"/>
      <c r="BB22" s="482"/>
      <c r="BC22" s="482"/>
      <c r="BD22" s="482"/>
      <c r="BE22" s="482"/>
      <c r="BF22" s="482"/>
      <c r="BG22" s="482"/>
      <c r="BH22" s="482"/>
      <c r="BI22" s="482"/>
      <c r="BJ22" s="482"/>
      <c r="BK22" s="482"/>
      <c r="BL22" s="482"/>
      <c r="BM22" s="483"/>
      <c r="BN22" s="484">
        <v>2546176</v>
      </c>
      <c r="BO22" s="485"/>
      <c r="BP22" s="485"/>
      <c r="BQ22" s="485"/>
      <c r="BR22" s="485"/>
      <c r="BS22" s="485"/>
      <c r="BT22" s="485"/>
      <c r="BU22" s="486"/>
      <c r="BV22" s="484">
        <v>2638785</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15">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160</v>
      </c>
      <c r="AZ23" s="470"/>
      <c r="BA23" s="470"/>
      <c r="BB23" s="470"/>
      <c r="BC23" s="470"/>
      <c r="BD23" s="470"/>
      <c r="BE23" s="470"/>
      <c r="BF23" s="470"/>
      <c r="BG23" s="470"/>
      <c r="BH23" s="470"/>
      <c r="BI23" s="470"/>
      <c r="BJ23" s="470"/>
      <c r="BK23" s="470"/>
      <c r="BL23" s="470"/>
      <c r="BM23" s="471"/>
      <c r="BN23" s="455">
        <v>2526304</v>
      </c>
      <c r="BO23" s="456"/>
      <c r="BP23" s="456"/>
      <c r="BQ23" s="456"/>
      <c r="BR23" s="456"/>
      <c r="BS23" s="456"/>
      <c r="BT23" s="456"/>
      <c r="BU23" s="457"/>
      <c r="BV23" s="455">
        <v>2612340</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
      <c r="A24" s="169"/>
      <c r="B24" s="434"/>
      <c r="C24" s="435"/>
      <c r="D24" s="436"/>
      <c r="E24" s="411" t="s">
        <v>161</v>
      </c>
      <c r="F24" s="412"/>
      <c r="G24" s="412"/>
      <c r="H24" s="412"/>
      <c r="I24" s="412"/>
      <c r="J24" s="412"/>
      <c r="K24" s="413"/>
      <c r="L24" s="408">
        <v>1</v>
      </c>
      <c r="M24" s="409"/>
      <c r="N24" s="409"/>
      <c r="O24" s="409"/>
      <c r="P24" s="410"/>
      <c r="Q24" s="408">
        <v>6480</v>
      </c>
      <c r="R24" s="409"/>
      <c r="S24" s="409"/>
      <c r="T24" s="409"/>
      <c r="U24" s="409"/>
      <c r="V24" s="410"/>
      <c r="W24" s="498"/>
      <c r="X24" s="435"/>
      <c r="Y24" s="436"/>
      <c r="Z24" s="411" t="s">
        <v>162</v>
      </c>
      <c r="AA24" s="412"/>
      <c r="AB24" s="412"/>
      <c r="AC24" s="412"/>
      <c r="AD24" s="412"/>
      <c r="AE24" s="412"/>
      <c r="AF24" s="412"/>
      <c r="AG24" s="413"/>
      <c r="AH24" s="408">
        <v>53</v>
      </c>
      <c r="AI24" s="409"/>
      <c r="AJ24" s="409"/>
      <c r="AK24" s="409"/>
      <c r="AL24" s="410"/>
      <c r="AM24" s="408">
        <v>177550</v>
      </c>
      <c r="AN24" s="409"/>
      <c r="AO24" s="409"/>
      <c r="AP24" s="409"/>
      <c r="AQ24" s="409"/>
      <c r="AR24" s="410"/>
      <c r="AS24" s="408">
        <v>3350</v>
      </c>
      <c r="AT24" s="409"/>
      <c r="AU24" s="409"/>
      <c r="AV24" s="409"/>
      <c r="AW24" s="409"/>
      <c r="AX24" s="468"/>
      <c r="AY24" s="428" t="s">
        <v>163</v>
      </c>
      <c r="AZ24" s="429"/>
      <c r="BA24" s="429"/>
      <c r="BB24" s="429"/>
      <c r="BC24" s="429"/>
      <c r="BD24" s="429"/>
      <c r="BE24" s="429"/>
      <c r="BF24" s="429"/>
      <c r="BG24" s="429"/>
      <c r="BH24" s="429"/>
      <c r="BI24" s="429"/>
      <c r="BJ24" s="429"/>
      <c r="BK24" s="429"/>
      <c r="BL24" s="429"/>
      <c r="BM24" s="430"/>
      <c r="BN24" s="455">
        <v>1765114</v>
      </c>
      <c r="BO24" s="456"/>
      <c r="BP24" s="456"/>
      <c r="BQ24" s="456"/>
      <c r="BR24" s="456"/>
      <c r="BS24" s="456"/>
      <c r="BT24" s="456"/>
      <c r="BU24" s="457"/>
      <c r="BV24" s="455">
        <v>1753269</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15">
      <c r="A25" s="169"/>
      <c r="B25" s="434"/>
      <c r="C25" s="435"/>
      <c r="D25" s="436"/>
      <c r="E25" s="411" t="s">
        <v>164</v>
      </c>
      <c r="F25" s="412"/>
      <c r="G25" s="412"/>
      <c r="H25" s="412"/>
      <c r="I25" s="412"/>
      <c r="J25" s="412"/>
      <c r="K25" s="413"/>
      <c r="L25" s="408">
        <v>1</v>
      </c>
      <c r="M25" s="409"/>
      <c r="N25" s="409"/>
      <c r="O25" s="409"/>
      <c r="P25" s="410"/>
      <c r="Q25" s="408">
        <v>5620</v>
      </c>
      <c r="R25" s="409"/>
      <c r="S25" s="409"/>
      <c r="T25" s="409"/>
      <c r="U25" s="409"/>
      <c r="V25" s="410"/>
      <c r="W25" s="498"/>
      <c r="X25" s="435"/>
      <c r="Y25" s="436"/>
      <c r="Z25" s="411" t="s">
        <v>165</v>
      </c>
      <c r="AA25" s="412"/>
      <c r="AB25" s="412"/>
      <c r="AC25" s="412"/>
      <c r="AD25" s="412"/>
      <c r="AE25" s="412"/>
      <c r="AF25" s="412"/>
      <c r="AG25" s="413"/>
      <c r="AH25" s="408" t="s">
        <v>122</v>
      </c>
      <c r="AI25" s="409"/>
      <c r="AJ25" s="409"/>
      <c r="AK25" s="409"/>
      <c r="AL25" s="410"/>
      <c r="AM25" s="408" t="s">
        <v>122</v>
      </c>
      <c r="AN25" s="409"/>
      <c r="AO25" s="409"/>
      <c r="AP25" s="409"/>
      <c r="AQ25" s="409"/>
      <c r="AR25" s="410"/>
      <c r="AS25" s="408" t="s">
        <v>122</v>
      </c>
      <c r="AT25" s="409"/>
      <c r="AU25" s="409"/>
      <c r="AV25" s="409"/>
      <c r="AW25" s="409"/>
      <c r="AX25" s="468"/>
      <c r="AY25" s="481" t="s">
        <v>166</v>
      </c>
      <c r="AZ25" s="482"/>
      <c r="BA25" s="482"/>
      <c r="BB25" s="482"/>
      <c r="BC25" s="482"/>
      <c r="BD25" s="482"/>
      <c r="BE25" s="482"/>
      <c r="BF25" s="482"/>
      <c r="BG25" s="482"/>
      <c r="BH25" s="482"/>
      <c r="BI25" s="482"/>
      <c r="BJ25" s="482"/>
      <c r="BK25" s="482"/>
      <c r="BL25" s="482"/>
      <c r="BM25" s="483"/>
      <c r="BN25" s="484">
        <v>208425</v>
      </c>
      <c r="BO25" s="485"/>
      <c r="BP25" s="485"/>
      <c r="BQ25" s="485"/>
      <c r="BR25" s="485"/>
      <c r="BS25" s="485"/>
      <c r="BT25" s="485"/>
      <c r="BU25" s="486"/>
      <c r="BV25" s="484">
        <v>285094</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15">
      <c r="A26" s="169"/>
      <c r="B26" s="434"/>
      <c r="C26" s="435"/>
      <c r="D26" s="436"/>
      <c r="E26" s="411" t="s">
        <v>167</v>
      </c>
      <c r="F26" s="412"/>
      <c r="G26" s="412"/>
      <c r="H26" s="412"/>
      <c r="I26" s="412"/>
      <c r="J26" s="412"/>
      <c r="K26" s="413"/>
      <c r="L26" s="408">
        <v>1</v>
      </c>
      <c r="M26" s="409"/>
      <c r="N26" s="409"/>
      <c r="O26" s="409"/>
      <c r="P26" s="410"/>
      <c r="Q26" s="408">
        <v>5390</v>
      </c>
      <c r="R26" s="409"/>
      <c r="S26" s="409"/>
      <c r="T26" s="409"/>
      <c r="U26" s="409"/>
      <c r="V26" s="410"/>
      <c r="W26" s="498"/>
      <c r="X26" s="435"/>
      <c r="Y26" s="436"/>
      <c r="Z26" s="411" t="s">
        <v>168</v>
      </c>
      <c r="AA26" s="466"/>
      <c r="AB26" s="466"/>
      <c r="AC26" s="466"/>
      <c r="AD26" s="466"/>
      <c r="AE26" s="466"/>
      <c r="AF26" s="466"/>
      <c r="AG26" s="467"/>
      <c r="AH26" s="408" t="s">
        <v>122</v>
      </c>
      <c r="AI26" s="409"/>
      <c r="AJ26" s="409"/>
      <c r="AK26" s="409"/>
      <c r="AL26" s="410"/>
      <c r="AM26" s="408" t="s">
        <v>122</v>
      </c>
      <c r="AN26" s="409"/>
      <c r="AO26" s="409"/>
      <c r="AP26" s="409"/>
      <c r="AQ26" s="409"/>
      <c r="AR26" s="410"/>
      <c r="AS26" s="408" t="s">
        <v>122</v>
      </c>
      <c r="AT26" s="409"/>
      <c r="AU26" s="409"/>
      <c r="AV26" s="409"/>
      <c r="AW26" s="409"/>
      <c r="AX26" s="468"/>
      <c r="AY26" s="495" t="s">
        <v>169</v>
      </c>
      <c r="AZ26" s="415"/>
      <c r="BA26" s="415"/>
      <c r="BB26" s="415"/>
      <c r="BC26" s="415"/>
      <c r="BD26" s="415"/>
      <c r="BE26" s="415"/>
      <c r="BF26" s="415"/>
      <c r="BG26" s="415"/>
      <c r="BH26" s="415"/>
      <c r="BI26" s="415"/>
      <c r="BJ26" s="415"/>
      <c r="BK26" s="415"/>
      <c r="BL26" s="415"/>
      <c r="BM26" s="496"/>
      <c r="BN26" s="455" t="s">
        <v>122</v>
      </c>
      <c r="BO26" s="456"/>
      <c r="BP26" s="456"/>
      <c r="BQ26" s="456"/>
      <c r="BR26" s="456"/>
      <c r="BS26" s="456"/>
      <c r="BT26" s="456"/>
      <c r="BU26" s="457"/>
      <c r="BV26" s="455" t="s">
        <v>122</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
      <c r="A27" s="169"/>
      <c r="B27" s="434"/>
      <c r="C27" s="435"/>
      <c r="D27" s="436"/>
      <c r="E27" s="411" t="s">
        <v>170</v>
      </c>
      <c r="F27" s="412"/>
      <c r="G27" s="412"/>
      <c r="H27" s="412"/>
      <c r="I27" s="412"/>
      <c r="J27" s="412"/>
      <c r="K27" s="413"/>
      <c r="L27" s="408">
        <v>1</v>
      </c>
      <c r="M27" s="409"/>
      <c r="N27" s="409"/>
      <c r="O27" s="409"/>
      <c r="P27" s="410"/>
      <c r="Q27" s="408">
        <v>2250</v>
      </c>
      <c r="R27" s="409"/>
      <c r="S27" s="409"/>
      <c r="T27" s="409"/>
      <c r="U27" s="409"/>
      <c r="V27" s="410"/>
      <c r="W27" s="498"/>
      <c r="X27" s="435"/>
      <c r="Y27" s="436"/>
      <c r="Z27" s="411" t="s">
        <v>171</v>
      </c>
      <c r="AA27" s="412"/>
      <c r="AB27" s="412"/>
      <c r="AC27" s="412"/>
      <c r="AD27" s="412"/>
      <c r="AE27" s="412"/>
      <c r="AF27" s="412"/>
      <c r="AG27" s="413"/>
      <c r="AH27" s="408" t="s">
        <v>122</v>
      </c>
      <c r="AI27" s="409"/>
      <c r="AJ27" s="409"/>
      <c r="AK27" s="409"/>
      <c r="AL27" s="410"/>
      <c r="AM27" s="408" t="s">
        <v>122</v>
      </c>
      <c r="AN27" s="409"/>
      <c r="AO27" s="409"/>
      <c r="AP27" s="409"/>
      <c r="AQ27" s="409"/>
      <c r="AR27" s="410"/>
      <c r="AS27" s="408" t="s">
        <v>122</v>
      </c>
      <c r="AT27" s="409"/>
      <c r="AU27" s="409"/>
      <c r="AV27" s="409"/>
      <c r="AW27" s="409"/>
      <c r="AX27" s="468"/>
      <c r="AY27" s="492" t="s">
        <v>172</v>
      </c>
      <c r="AZ27" s="493"/>
      <c r="BA27" s="493"/>
      <c r="BB27" s="493"/>
      <c r="BC27" s="493"/>
      <c r="BD27" s="493"/>
      <c r="BE27" s="493"/>
      <c r="BF27" s="493"/>
      <c r="BG27" s="493"/>
      <c r="BH27" s="493"/>
      <c r="BI27" s="493"/>
      <c r="BJ27" s="493"/>
      <c r="BK27" s="493"/>
      <c r="BL27" s="493"/>
      <c r="BM27" s="494"/>
      <c r="BN27" s="489" t="s">
        <v>122</v>
      </c>
      <c r="BO27" s="490"/>
      <c r="BP27" s="490"/>
      <c r="BQ27" s="490"/>
      <c r="BR27" s="490"/>
      <c r="BS27" s="490"/>
      <c r="BT27" s="490"/>
      <c r="BU27" s="491"/>
      <c r="BV27" s="489" t="s">
        <v>122</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15">
      <c r="A28" s="169"/>
      <c r="B28" s="434"/>
      <c r="C28" s="435"/>
      <c r="D28" s="436"/>
      <c r="E28" s="411" t="s">
        <v>173</v>
      </c>
      <c r="F28" s="412"/>
      <c r="G28" s="412"/>
      <c r="H28" s="412"/>
      <c r="I28" s="412"/>
      <c r="J28" s="412"/>
      <c r="K28" s="413"/>
      <c r="L28" s="408">
        <v>1</v>
      </c>
      <c r="M28" s="409"/>
      <c r="N28" s="409"/>
      <c r="O28" s="409"/>
      <c r="P28" s="410"/>
      <c r="Q28" s="408">
        <v>1700</v>
      </c>
      <c r="R28" s="409"/>
      <c r="S28" s="409"/>
      <c r="T28" s="409"/>
      <c r="U28" s="409"/>
      <c r="V28" s="410"/>
      <c r="W28" s="498"/>
      <c r="X28" s="435"/>
      <c r="Y28" s="436"/>
      <c r="Z28" s="411" t="s">
        <v>174</v>
      </c>
      <c r="AA28" s="412"/>
      <c r="AB28" s="412"/>
      <c r="AC28" s="412"/>
      <c r="AD28" s="412"/>
      <c r="AE28" s="412"/>
      <c r="AF28" s="412"/>
      <c r="AG28" s="413"/>
      <c r="AH28" s="408" t="s">
        <v>122</v>
      </c>
      <c r="AI28" s="409"/>
      <c r="AJ28" s="409"/>
      <c r="AK28" s="409"/>
      <c r="AL28" s="410"/>
      <c r="AM28" s="408" t="s">
        <v>122</v>
      </c>
      <c r="AN28" s="409"/>
      <c r="AO28" s="409"/>
      <c r="AP28" s="409"/>
      <c r="AQ28" s="409"/>
      <c r="AR28" s="410"/>
      <c r="AS28" s="408" t="s">
        <v>122</v>
      </c>
      <c r="AT28" s="409"/>
      <c r="AU28" s="409"/>
      <c r="AV28" s="409"/>
      <c r="AW28" s="409"/>
      <c r="AX28" s="468"/>
      <c r="AY28" s="472" t="s">
        <v>175</v>
      </c>
      <c r="AZ28" s="473"/>
      <c r="BA28" s="473"/>
      <c r="BB28" s="474"/>
      <c r="BC28" s="481" t="s">
        <v>46</v>
      </c>
      <c r="BD28" s="482"/>
      <c r="BE28" s="482"/>
      <c r="BF28" s="482"/>
      <c r="BG28" s="482"/>
      <c r="BH28" s="482"/>
      <c r="BI28" s="482"/>
      <c r="BJ28" s="482"/>
      <c r="BK28" s="482"/>
      <c r="BL28" s="482"/>
      <c r="BM28" s="483"/>
      <c r="BN28" s="484">
        <v>230498</v>
      </c>
      <c r="BO28" s="485"/>
      <c r="BP28" s="485"/>
      <c r="BQ28" s="485"/>
      <c r="BR28" s="485"/>
      <c r="BS28" s="485"/>
      <c r="BT28" s="485"/>
      <c r="BU28" s="486"/>
      <c r="BV28" s="484">
        <v>224343</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15">
      <c r="A29" s="169"/>
      <c r="B29" s="434"/>
      <c r="C29" s="435"/>
      <c r="D29" s="436"/>
      <c r="E29" s="411" t="s">
        <v>176</v>
      </c>
      <c r="F29" s="412"/>
      <c r="G29" s="412"/>
      <c r="H29" s="412"/>
      <c r="I29" s="412"/>
      <c r="J29" s="412"/>
      <c r="K29" s="413"/>
      <c r="L29" s="408">
        <v>6</v>
      </c>
      <c r="M29" s="409"/>
      <c r="N29" s="409"/>
      <c r="O29" s="409"/>
      <c r="P29" s="410"/>
      <c r="Q29" s="408">
        <v>1400</v>
      </c>
      <c r="R29" s="409"/>
      <c r="S29" s="409"/>
      <c r="T29" s="409"/>
      <c r="U29" s="409"/>
      <c r="V29" s="410"/>
      <c r="W29" s="499"/>
      <c r="X29" s="500"/>
      <c r="Y29" s="501"/>
      <c r="Z29" s="411" t="s">
        <v>177</v>
      </c>
      <c r="AA29" s="412"/>
      <c r="AB29" s="412"/>
      <c r="AC29" s="412"/>
      <c r="AD29" s="412"/>
      <c r="AE29" s="412"/>
      <c r="AF29" s="412"/>
      <c r="AG29" s="413"/>
      <c r="AH29" s="408">
        <v>53</v>
      </c>
      <c r="AI29" s="409"/>
      <c r="AJ29" s="409"/>
      <c r="AK29" s="409"/>
      <c r="AL29" s="410"/>
      <c r="AM29" s="408">
        <v>177550</v>
      </c>
      <c r="AN29" s="409"/>
      <c r="AO29" s="409"/>
      <c r="AP29" s="409"/>
      <c r="AQ29" s="409"/>
      <c r="AR29" s="410"/>
      <c r="AS29" s="408">
        <v>3350</v>
      </c>
      <c r="AT29" s="409"/>
      <c r="AU29" s="409"/>
      <c r="AV29" s="409"/>
      <c r="AW29" s="409"/>
      <c r="AX29" s="468"/>
      <c r="AY29" s="475"/>
      <c r="AZ29" s="476"/>
      <c r="BA29" s="476"/>
      <c r="BB29" s="477"/>
      <c r="BC29" s="469" t="s">
        <v>178</v>
      </c>
      <c r="BD29" s="470"/>
      <c r="BE29" s="470"/>
      <c r="BF29" s="470"/>
      <c r="BG29" s="470"/>
      <c r="BH29" s="470"/>
      <c r="BI29" s="470"/>
      <c r="BJ29" s="470"/>
      <c r="BK29" s="470"/>
      <c r="BL29" s="470"/>
      <c r="BM29" s="471"/>
      <c r="BN29" s="455">
        <v>161203</v>
      </c>
      <c r="BO29" s="456"/>
      <c r="BP29" s="456"/>
      <c r="BQ29" s="456"/>
      <c r="BR29" s="456"/>
      <c r="BS29" s="456"/>
      <c r="BT29" s="456"/>
      <c r="BU29" s="457"/>
      <c r="BV29" s="455">
        <v>207997</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179</v>
      </c>
      <c r="X30" s="423"/>
      <c r="Y30" s="423"/>
      <c r="Z30" s="423"/>
      <c r="AA30" s="423"/>
      <c r="AB30" s="423"/>
      <c r="AC30" s="423"/>
      <c r="AD30" s="423"/>
      <c r="AE30" s="423"/>
      <c r="AF30" s="423"/>
      <c r="AG30" s="424"/>
      <c r="AH30" s="425">
        <v>99.7</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376446</v>
      </c>
      <c r="BO30" s="490"/>
      <c r="BP30" s="490"/>
      <c r="BQ30" s="490"/>
      <c r="BR30" s="490"/>
      <c r="BS30" s="490"/>
      <c r="BT30" s="490"/>
      <c r="BU30" s="491"/>
      <c r="BV30" s="489">
        <v>380415</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414" t="s">
        <v>180</v>
      </c>
      <c r="D32" s="414"/>
      <c r="E32" s="414"/>
      <c r="F32" s="414"/>
      <c r="G32" s="414"/>
      <c r="H32" s="414"/>
      <c r="I32" s="414"/>
      <c r="J32" s="414"/>
      <c r="K32" s="414"/>
      <c r="L32" s="414"/>
      <c r="M32" s="414"/>
      <c r="N32" s="414"/>
      <c r="O32" s="414"/>
      <c r="P32" s="414"/>
      <c r="Q32" s="414"/>
      <c r="R32" s="414"/>
      <c r="S32" s="414"/>
      <c r="U32" s="415" t="s">
        <v>181</v>
      </c>
      <c r="V32" s="415"/>
      <c r="W32" s="415"/>
      <c r="X32" s="415"/>
      <c r="Y32" s="415"/>
      <c r="Z32" s="415"/>
      <c r="AA32" s="415"/>
      <c r="AB32" s="415"/>
      <c r="AC32" s="415"/>
      <c r="AD32" s="415"/>
      <c r="AE32" s="415"/>
      <c r="AF32" s="415"/>
      <c r="AG32" s="415"/>
      <c r="AH32" s="415"/>
      <c r="AI32" s="415"/>
      <c r="AJ32" s="415"/>
      <c r="AK32" s="415"/>
      <c r="AM32" s="415" t="s">
        <v>182</v>
      </c>
      <c r="AN32" s="415"/>
      <c r="AO32" s="415"/>
      <c r="AP32" s="415"/>
      <c r="AQ32" s="415"/>
      <c r="AR32" s="415"/>
      <c r="AS32" s="415"/>
      <c r="AT32" s="415"/>
      <c r="AU32" s="415"/>
      <c r="AV32" s="415"/>
      <c r="AW32" s="415"/>
      <c r="AX32" s="415"/>
      <c r="AY32" s="415"/>
      <c r="AZ32" s="415"/>
      <c r="BA32" s="415"/>
      <c r="BB32" s="415"/>
      <c r="BC32" s="415"/>
      <c r="BE32" s="415" t="s">
        <v>183</v>
      </c>
      <c r="BF32" s="415"/>
      <c r="BG32" s="415"/>
      <c r="BH32" s="415"/>
      <c r="BI32" s="415"/>
      <c r="BJ32" s="415"/>
      <c r="BK32" s="415"/>
      <c r="BL32" s="415"/>
      <c r="BM32" s="415"/>
      <c r="BN32" s="415"/>
      <c r="BO32" s="415"/>
      <c r="BP32" s="415"/>
      <c r="BQ32" s="415"/>
      <c r="BR32" s="415"/>
      <c r="BS32" s="415"/>
      <c r="BT32" s="415"/>
      <c r="BU32" s="415"/>
      <c r="BW32" s="415" t="s">
        <v>184</v>
      </c>
      <c r="BX32" s="415"/>
      <c r="BY32" s="415"/>
      <c r="BZ32" s="415"/>
      <c r="CA32" s="415"/>
      <c r="CB32" s="415"/>
      <c r="CC32" s="415"/>
      <c r="CD32" s="415"/>
      <c r="CE32" s="415"/>
      <c r="CF32" s="415"/>
      <c r="CG32" s="415"/>
      <c r="CH32" s="415"/>
      <c r="CI32" s="415"/>
      <c r="CJ32" s="415"/>
      <c r="CK32" s="415"/>
      <c r="CL32" s="415"/>
      <c r="CM32" s="415"/>
      <c r="CO32" s="415" t="s">
        <v>185</v>
      </c>
      <c r="CP32" s="415"/>
      <c r="CQ32" s="415"/>
      <c r="CR32" s="415"/>
      <c r="CS32" s="415"/>
      <c r="CT32" s="415"/>
      <c r="CU32" s="415"/>
      <c r="CV32" s="415"/>
      <c r="CW32" s="415"/>
      <c r="CX32" s="415"/>
      <c r="CY32" s="415"/>
      <c r="CZ32" s="415"/>
      <c r="DA32" s="415"/>
      <c r="DB32" s="415"/>
      <c r="DC32" s="415"/>
      <c r="DD32" s="415"/>
      <c r="DE32" s="415"/>
      <c r="DI32" s="192"/>
    </row>
    <row r="33" spans="1:113" ht="13.5" customHeight="1" x14ac:dyDescent="0.15">
      <c r="A33" s="169"/>
      <c r="B33" s="193"/>
      <c r="C33" s="407" t="s">
        <v>186</v>
      </c>
      <c r="D33" s="407"/>
      <c r="E33" s="406" t="s">
        <v>187</v>
      </c>
      <c r="F33" s="406"/>
      <c r="G33" s="406"/>
      <c r="H33" s="406"/>
      <c r="I33" s="406"/>
      <c r="J33" s="406"/>
      <c r="K33" s="406"/>
      <c r="L33" s="406"/>
      <c r="M33" s="406"/>
      <c r="N33" s="406"/>
      <c r="O33" s="406"/>
      <c r="P33" s="406"/>
      <c r="Q33" s="406"/>
      <c r="R33" s="406"/>
      <c r="S33" s="406"/>
      <c r="T33" s="194"/>
      <c r="U33" s="407" t="s">
        <v>186</v>
      </c>
      <c r="V33" s="407"/>
      <c r="W33" s="406" t="s">
        <v>187</v>
      </c>
      <c r="X33" s="406"/>
      <c r="Y33" s="406"/>
      <c r="Z33" s="406"/>
      <c r="AA33" s="406"/>
      <c r="AB33" s="406"/>
      <c r="AC33" s="406"/>
      <c r="AD33" s="406"/>
      <c r="AE33" s="406"/>
      <c r="AF33" s="406"/>
      <c r="AG33" s="406"/>
      <c r="AH33" s="406"/>
      <c r="AI33" s="406"/>
      <c r="AJ33" s="406"/>
      <c r="AK33" s="406"/>
      <c r="AL33" s="194"/>
      <c r="AM33" s="407" t="s">
        <v>186</v>
      </c>
      <c r="AN33" s="407"/>
      <c r="AO33" s="406" t="s">
        <v>187</v>
      </c>
      <c r="AP33" s="406"/>
      <c r="AQ33" s="406"/>
      <c r="AR33" s="406"/>
      <c r="AS33" s="406"/>
      <c r="AT33" s="406"/>
      <c r="AU33" s="406"/>
      <c r="AV33" s="406"/>
      <c r="AW33" s="406"/>
      <c r="AX33" s="406"/>
      <c r="AY33" s="406"/>
      <c r="AZ33" s="406"/>
      <c r="BA33" s="406"/>
      <c r="BB33" s="406"/>
      <c r="BC33" s="406"/>
      <c r="BD33" s="195"/>
      <c r="BE33" s="406" t="s">
        <v>188</v>
      </c>
      <c r="BF33" s="406"/>
      <c r="BG33" s="406" t="s">
        <v>189</v>
      </c>
      <c r="BH33" s="406"/>
      <c r="BI33" s="406"/>
      <c r="BJ33" s="406"/>
      <c r="BK33" s="406"/>
      <c r="BL33" s="406"/>
      <c r="BM33" s="406"/>
      <c r="BN33" s="406"/>
      <c r="BO33" s="406"/>
      <c r="BP33" s="406"/>
      <c r="BQ33" s="406"/>
      <c r="BR33" s="406"/>
      <c r="BS33" s="406"/>
      <c r="BT33" s="406"/>
      <c r="BU33" s="406"/>
      <c r="BV33" s="195"/>
      <c r="BW33" s="407" t="s">
        <v>188</v>
      </c>
      <c r="BX33" s="407"/>
      <c r="BY33" s="406" t="s">
        <v>190</v>
      </c>
      <c r="BZ33" s="406"/>
      <c r="CA33" s="406"/>
      <c r="CB33" s="406"/>
      <c r="CC33" s="406"/>
      <c r="CD33" s="406"/>
      <c r="CE33" s="406"/>
      <c r="CF33" s="406"/>
      <c r="CG33" s="406"/>
      <c r="CH33" s="406"/>
      <c r="CI33" s="406"/>
      <c r="CJ33" s="406"/>
      <c r="CK33" s="406"/>
      <c r="CL33" s="406"/>
      <c r="CM33" s="406"/>
      <c r="CN33" s="194"/>
      <c r="CO33" s="407" t="s">
        <v>186</v>
      </c>
      <c r="CP33" s="407"/>
      <c r="CQ33" s="406" t="s">
        <v>191</v>
      </c>
      <c r="CR33" s="406"/>
      <c r="CS33" s="406"/>
      <c r="CT33" s="406"/>
      <c r="CU33" s="406"/>
      <c r="CV33" s="406"/>
      <c r="CW33" s="406"/>
      <c r="CX33" s="406"/>
      <c r="CY33" s="406"/>
      <c r="CZ33" s="406"/>
      <c r="DA33" s="406"/>
      <c r="DB33" s="406"/>
      <c r="DC33" s="406"/>
      <c r="DD33" s="406"/>
      <c r="DE33" s="406"/>
      <c r="DF33" s="194"/>
      <c r="DG33" s="405" t="s">
        <v>192</v>
      </c>
      <c r="DH33" s="405"/>
      <c r="DI33" s="196"/>
    </row>
    <row r="34" spans="1:113" ht="32.25" customHeight="1" x14ac:dyDescent="0.15">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4</v>
      </c>
      <c r="V34" s="403"/>
      <c r="W34" s="404" t="str">
        <f>IF('各会計、関係団体の財政状況及び健全化判断比率'!B28="","",'各会計、関係団体の財政状況及び健全化判断比率'!B28)</f>
        <v>国民健康保険事業特別会計</v>
      </c>
      <c r="X34" s="404"/>
      <c r="Y34" s="404"/>
      <c r="Z34" s="404"/>
      <c r="AA34" s="404"/>
      <c r="AB34" s="404"/>
      <c r="AC34" s="404"/>
      <c r="AD34" s="404"/>
      <c r="AE34" s="404"/>
      <c r="AF34" s="404"/>
      <c r="AG34" s="404"/>
      <c r="AH34" s="404"/>
      <c r="AI34" s="404"/>
      <c r="AJ34" s="404"/>
      <c r="AK34" s="404"/>
      <c r="AL34" s="169"/>
      <c r="AM34" s="403">
        <f>IF(AO34="","",MAX(C34:D43,U34:V43)+1)</f>
        <v>7</v>
      </c>
      <c r="AN34" s="403"/>
      <c r="AO34" s="404" t="str">
        <f>IF('各会計、関係団体の財政状況及び健全化判断比率'!B31="","",'各会計、関係団体の財政状況及び健全化判断比率'!B31)</f>
        <v>簡易水道事業会計</v>
      </c>
      <c r="AP34" s="404"/>
      <c r="AQ34" s="404"/>
      <c r="AR34" s="404"/>
      <c r="AS34" s="404"/>
      <c r="AT34" s="404"/>
      <c r="AU34" s="404"/>
      <c r="AV34" s="404"/>
      <c r="AW34" s="404"/>
      <c r="AX34" s="404"/>
      <c r="AY34" s="404"/>
      <c r="AZ34" s="404"/>
      <c r="BA34" s="404"/>
      <c r="BB34" s="404"/>
      <c r="BC34" s="404"/>
      <c r="BD34" s="169"/>
      <c r="BE34" s="403" t="str">
        <f>IF(BG34="","",MAX(C34:D43,U34:V43,AM34:AN43)+1)</f>
        <v/>
      </c>
      <c r="BF34" s="403"/>
      <c r="BG34" s="404"/>
      <c r="BH34" s="404"/>
      <c r="BI34" s="404"/>
      <c r="BJ34" s="404"/>
      <c r="BK34" s="404"/>
      <c r="BL34" s="404"/>
      <c r="BM34" s="404"/>
      <c r="BN34" s="404"/>
      <c r="BO34" s="404"/>
      <c r="BP34" s="404"/>
      <c r="BQ34" s="404"/>
      <c r="BR34" s="404"/>
      <c r="BS34" s="404"/>
      <c r="BT34" s="404"/>
      <c r="BU34" s="404"/>
      <c r="BV34" s="169"/>
      <c r="BW34" s="403">
        <f>IF(BY34="","",MAX(C34:D43,U34:V43,AM34:AN43,BE34:BF43)+1)</f>
        <v>9</v>
      </c>
      <c r="BX34" s="403"/>
      <c r="BY34" s="404" t="str">
        <f>IF('各会計、関係団体の財政状況及び健全化判断比率'!B68="","",'各会計、関係団体の財政状況及び健全化判断比率'!B68)</f>
        <v>富良野広域連合</v>
      </c>
      <c r="BZ34" s="404"/>
      <c r="CA34" s="404"/>
      <c r="CB34" s="404"/>
      <c r="CC34" s="404"/>
      <c r="CD34" s="404"/>
      <c r="CE34" s="404"/>
      <c r="CF34" s="404"/>
      <c r="CG34" s="404"/>
      <c r="CH34" s="404"/>
      <c r="CI34" s="404"/>
      <c r="CJ34" s="404"/>
      <c r="CK34" s="404"/>
      <c r="CL34" s="404"/>
      <c r="CM34" s="404"/>
      <c r="CN34" s="169"/>
      <c r="CO34" s="403" t="str">
        <f>IF(CQ34="","",MAX(C34:D43,U34:V43,AM34:AN43,BE34:BF43,BW34:BX43)+1)</f>
        <v/>
      </c>
      <c r="CP34" s="403"/>
      <c r="CQ34" s="404" t="str">
        <f>IF('各会計、関係団体の財政状況及び健全化判断比率'!BS7="","",'各会計、関係団体の財政状況及び健全化判断比率'!BS7)</f>
        <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196"/>
    </row>
    <row r="35" spans="1:113" ht="32.25" customHeight="1" x14ac:dyDescent="0.15">
      <c r="A35" s="169"/>
      <c r="B35" s="193"/>
      <c r="C35" s="403">
        <f>IF(E35="","",C34+1)</f>
        <v>2</v>
      </c>
      <c r="D35" s="403"/>
      <c r="E35" s="404" t="str">
        <f>IF('各会計、関係団体の財政状況及び健全化判断比率'!B8="","",'各会計、関係団体の財政状況及び健全化判断比率'!B8)</f>
        <v>村立診療所特別会計</v>
      </c>
      <c r="F35" s="404"/>
      <c r="G35" s="404"/>
      <c r="H35" s="404"/>
      <c r="I35" s="404"/>
      <c r="J35" s="404"/>
      <c r="K35" s="404"/>
      <c r="L35" s="404"/>
      <c r="M35" s="404"/>
      <c r="N35" s="404"/>
      <c r="O35" s="404"/>
      <c r="P35" s="404"/>
      <c r="Q35" s="404"/>
      <c r="R35" s="404"/>
      <c r="S35" s="404"/>
      <c r="T35" s="169"/>
      <c r="U35" s="403">
        <f>IF(W35="","",U34+1)</f>
        <v>5</v>
      </c>
      <c r="V35" s="403"/>
      <c r="W35" s="404" t="str">
        <f>IF('各会計、関係団体の財政状況及び健全化判断比率'!B29="","",'各会計、関係団体の財政状況及び健全化判断比率'!B29)</f>
        <v>介護保険事業特別会計</v>
      </c>
      <c r="X35" s="404"/>
      <c r="Y35" s="404"/>
      <c r="Z35" s="404"/>
      <c r="AA35" s="404"/>
      <c r="AB35" s="404"/>
      <c r="AC35" s="404"/>
      <c r="AD35" s="404"/>
      <c r="AE35" s="404"/>
      <c r="AF35" s="404"/>
      <c r="AG35" s="404"/>
      <c r="AH35" s="404"/>
      <c r="AI35" s="404"/>
      <c r="AJ35" s="404"/>
      <c r="AK35" s="404"/>
      <c r="AL35" s="169"/>
      <c r="AM35" s="403">
        <f t="shared" ref="AM35:AM43" si="0">IF(AO35="","",AM34+1)</f>
        <v>8</v>
      </c>
      <c r="AN35" s="403"/>
      <c r="AO35" s="404" t="str">
        <f>IF('各会計、関係団体の財政状況及び健全化判断比率'!B32="","",'各会計、関係団体の財政状況及び健全化判断比率'!B32)</f>
        <v>公共下水道事業会計</v>
      </c>
      <c r="AP35" s="404"/>
      <c r="AQ35" s="404"/>
      <c r="AR35" s="404"/>
      <c r="AS35" s="404"/>
      <c r="AT35" s="404"/>
      <c r="AU35" s="404"/>
      <c r="AV35" s="404"/>
      <c r="AW35" s="404"/>
      <c r="AX35" s="404"/>
      <c r="AY35" s="404"/>
      <c r="AZ35" s="404"/>
      <c r="BA35" s="404"/>
      <c r="BB35" s="404"/>
      <c r="BC35" s="404"/>
      <c r="BD35" s="169"/>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9"/>
      <c r="BW35" s="403">
        <f t="shared" ref="BW35:BW43" si="2">IF(BY35="","",BW34+1)</f>
        <v>10</v>
      </c>
      <c r="BX35" s="403"/>
      <c r="BY35" s="404" t="str">
        <f>IF('各会計、関係団体の財政状況及び健全化判断比率'!B69="","",'各会計、関係団体の財政状況及び健全化判断比率'!B69)</f>
        <v>上川教育研修センター</v>
      </c>
      <c r="BZ35" s="404"/>
      <c r="CA35" s="404"/>
      <c r="CB35" s="404"/>
      <c r="CC35" s="404"/>
      <c r="CD35" s="404"/>
      <c r="CE35" s="404"/>
      <c r="CF35" s="404"/>
      <c r="CG35" s="404"/>
      <c r="CH35" s="404"/>
      <c r="CI35" s="404"/>
      <c r="CJ35" s="404"/>
      <c r="CK35" s="404"/>
      <c r="CL35" s="404"/>
      <c r="CM35" s="404"/>
      <c r="CN35" s="169"/>
      <c r="CO35" s="403" t="str">
        <f t="shared" ref="CO35:CO43" si="3">IF(CQ35="","",CO34+1)</f>
        <v/>
      </c>
      <c r="CP35" s="403"/>
      <c r="CQ35" s="404" t="str">
        <f>IF('各会計、関係団体の財政状況及び健全化判断比率'!BS8="","",'各会計、関係団体の財政状況及び健全化判断比率'!BS8)</f>
        <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6"/>
    </row>
    <row r="36" spans="1:113" ht="32.25" customHeight="1" x14ac:dyDescent="0.15">
      <c r="A36" s="169"/>
      <c r="B36" s="193"/>
      <c r="C36" s="403">
        <f>IF(E36="","",C35+1)</f>
        <v>3</v>
      </c>
      <c r="D36" s="403"/>
      <c r="E36" s="404" t="str">
        <f>IF('各会計、関係団体の財政状況及び健全化判断比率'!B9="","",'各会計、関係団体の財政状況及び健全化判断比率'!B9)</f>
        <v>占冠村歯科診療所事業特別会計</v>
      </c>
      <c r="F36" s="404"/>
      <c r="G36" s="404"/>
      <c r="H36" s="404"/>
      <c r="I36" s="404"/>
      <c r="J36" s="404"/>
      <c r="K36" s="404"/>
      <c r="L36" s="404"/>
      <c r="M36" s="404"/>
      <c r="N36" s="404"/>
      <c r="O36" s="404"/>
      <c r="P36" s="404"/>
      <c r="Q36" s="404"/>
      <c r="R36" s="404"/>
      <c r="S36" s="404"/>
      <c r="T36" s="169"/>
      <c r="U36" s="403">
        <f t="shared" ref="U36:U43" si="4">IF(W36="","",U35+1)</f>
        <v>6</v>
      </c>
      <c r="V36" s="403"/>
      <c r="W36" s="404" t="str">
        <f>IF('各会計、関係団体の財政状況及び健全化判断比率'!B30="","",'各会計、関係団体の財政状況及び健全化判断比率'!B30)</f>
        <v>後期高齢者医療事業特別会計</v>
      </c>
      <c r="X36" s="404"/>
      <c r="Y36" s="404"/>
      <c r="Z36" s="404"/>
      <c r="AA36" s="404"/>
      <c r="AB36" s="404"/>
      <c r="AC36" s="404"/>
      <c r="AD36" s="404"/>
      <c r="AE36" s="404"/>
      <c r="AF36" s="404"/>
      <c r="AG36" s="404"/>
      <c r="AH36" s="404"/>
      <c r="AI36" s="404"/>
      <c r="AJ36" s="404"/>
      <c r="AK36" s="404"/>
      <c r="AL36" s="169"/>
      <c r="AM36" s="403" t="str">
        <f t="shared" si="0"/>
        <v/>
      </c>
      <c r="AN36" s="403"/>
      <c r="AO36" s="404"/>
      <c r="AP36" s="404"/>
      <c r="AQ36" s="404"/>
      <c r="AR36" s="404"/>
      <c r="AS36" s="404"/>
      <c r="AT36" s="404"/>
      <c r="AU36" s="404"/>
      <c r="AV36" s="404"/>
      <c r="AW36" s="404"/>
      <c r="AX36" s="404"/>
      <c r="AY36" s="404"/>
      <c r="AZ36" s="404"/>
      <c r="BA36" s="404"/>
      <c r="BB36" s="404"/>
      <c r="BC36" s="404"/>
      <c r="BD36" s="169"/>
      <c r="BE36" s="403" t="str">
        <f t="shared" si="1"/>
        <v/>
      </c>
      <c r="BF36" s="403"/>
      <c r="BG36" s="404"/>
      <c r="BH36" s="404"/>
      <c r="BI36" s="404"/>
      <c r="BJ36" s="404"/>
      <c r="BK36" s="404"/>
      <c r="BL36" s="404"/>
      <c r="BM36" s="404"/>
      <c r="BN36" s="404"/>
      <c r="BO36" s="404"/>
      <c r="BP36" s="404"/>
      <c r="BQ36" s="404"/>
      <c r="BR36" s="404"/>
      <c r="BS36" s="404"/>
      <c r="BT36" s="404"/>
      <c r="BU36" s="404"/>
      <c r="BV36" s="169"/>
      <c r="BW36" s="403" t="str">
        <f t="shared" si="2"/>
        <v/>
      </c>
      <c r="BX36" s="403"/>
      <c r="BY36" s="404" t="str">
        <f>IF('各会計、関係団体の財政状況及び健全化判断比率'!B70="","",'各会計、関係団体の財政状況及び健全化判断比率'!B70)</f>
        <v/>
      </c>
      <c r="BZ36" s="404"/>
      <c r="CA36" s="404"/>
      <c r="CB36" s="404"/>
      <c r="CC36" s="404"/>
      <c r="CD36" s="404"/>
      <c r="CE36" s="404"/>
      <c r="CF36" s="404"/>
      <c r="CG36" s="404"/>
      <c r="CH36" s="404"/>
      <c r="CI36" s="404"/>
      <c r="CJ36" s="404"/>
      <c r="CK36" s="404"/>
      <c r="CL36" s="404"/>
      <c r="CM36" s="404"/>
      <c r="CN36" s="169"/>
      <c r="CO36" s="403" t="str">
        <f t="shared" si="3"/>
        <v/>
      </c>
      <c r="CP36" s="403"/>
      <c r="CQ36" s="404" t="str">
        <f>IF('各会計、関係団体の財政状況及び健全化判断比率'!BS9="","",'各会計、関係団体の財政状況及び健全化判断比率'!BS9)</f>
        <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6"/>
    </row>
    <row r="37" spans="1:113" ht="32.25" customHeight="1" x14ac:dyDescent="0.15">
      <c r="A37" s="169"/>
      <c r="B37" s="193"/>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69"/>
      <c r="U37" s="403" t="str">
        <f t="shared" si="4"/>
        <v/>
      </c>
      <c r="V37" s="403"/>
      <c r="W37" s="404"/>
      <c r="X37" s="404"/>
      <c r="Y37" s="404"/>
      <c r="Z37" s="404"/>
      <c r="AA37" s="404"/>
      <c r="AB37" s="404"/>
      <c r="AC37" s="404"/>
      <c r="AD37" s="404"/>
      <c r="AE37" s="404"/>
      <c r="AF37" s="404"/>
      <c r="AG37" s="404"/>
      <c r="AH37" s="404"/>
      <c r="AI37" s="404"/>
      <c r="AJ37" s="404"/>
      <c r="AK37" s="404"/>
      <c r="AL37" s="169"/>
      <c r="AM37" s="403" t="str">
        <f t="shared" si="0"/>
        <v/>
      </c>
      <c r="AN37" s="403"/>
      <c r="AO37" s="404"/>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t="str">
        <f t="shared" si="2"/>
        <v/>
      </c>
      <c r="BX37" s="403"/>
      <c r="BY37" s="404" t="str">
        <f>IF('各会計、関係団体の財政状況及び健全化判断比率'!B71="","",'各会計、関係団体の財政状況及び健全化判断比率'!B71)</f>
        <v/>
      </c>
      <c r="BZ37" s="404"/>
      <c r="CA37" s="404"/>
      <c r="CB37" s="404"/>
      <c r="CC37" s="404"/>
      <c r="CD37" s="404"/>
      <c r="CE37" s="404"/>
      <c r="CF37" s="404"/>
      <c r="CG37" s="404"/>
      <c r="CH37" s="404"/>
      <c r="CI37" s="404"/>
      <c r="CJ37" s="404"/>
      <c r="CK37" s="404"/>
      <c r="CL37" s="404"/>
      <c r="CM37" s="404"/>
      <c r="CN37" s="169"/>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5" customHeight="1" x14ac:dyDescent="0.15">
      <c r="A38" s="169"/>
      <c r="B38" s="193"/>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9"/>
      <c r="U38" s="403" t="str">
        <f t="shared" si="4"/>
        <v/>
      </c>
      <c r="V38" s="403"/>
      <c r="W38" s="404"/>
      <c r="X38" s="404"/>
      <c r="Y38" s="404"/>
      <c r="Z38" s="404"/>
      <c r="AA38" s="404"/>
      <c r="AB38" s="404"/>
      <c r="AC38" s="404"/>
      <c r="AD38" s="404"/>
      <c r="AE38" s="404"/>
      <c r="AF38" s="404"/>
      <c r="AG38" s="404"/>
      <c r="AH38" s="404"/>
      <c r="AI38" s="404"/>
      <c r="AJ38" s="404"/>
      <c r="AK38" s="404"/>
      <c r="AL38" s="169"/>
      <c r="AM38" s="403" t="str">
        <f t="shared" si="0"/>
        <v/>
      </c>
      <c r="AN38" s="403"/>
      <c r="AO38" s="404"/>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t="str">
        <f t="shared" si="2"/>
        <v/>
      </c>
      <c r="BX38" s="403"/>
      <c r="BY38" s="404" t="str">
        <f>IF('各会計、関係団体の財政状況及び健全化判断比率'!B72="","",'各会計、関係団体の財政状況及び健全化判断比率'!B72)</f>
        <v/>
      </c>
      <c r="BZ38" s="404"/>
      <c r="CA38" s="404"/>
      <c r="CB38" s="404"/>
      <c r="CC38" s="404"/>
      <c r="CD38" s="404"/>
      <c r="CE38" s="404"/>
      <c r="CF38" s="404"/>
      <c r="CG38" s="404"/>
      <c r="CH38" s="404"/>
      <c r="CI38" s="404"/>
      <c r="CJ38" s="404"/>
      <c r="CK38" s="404"/>
      <c r="CL38" s="404"/>
      <c r="CM38" s="404"/>
      <c r="CN38" s="169"/>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5" customHeight="1" x14ac:dyDescent="0.15">
      <c r="A39" s="169"/>
      <c r="B39" s="193"/>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t="str">
        <f t="shared" si="2"/>
        <v/>
      </c>
      <c r="BX39" s="403"/>
      <c r="BY39" s="404" t="str">
        <f>IF('各会計、関係団体の財政状況及び健全化判断比率'!B73="","",'各会計、関係団体の財政状況及び健全化判断比率'!B73)</f>
        <v/>
      </c>
      <c r="BZ39" s="404"/>
      <c r="CA39" s="404"/>
      <c r="CB39" s="404"/>
      <c r="CC39" s="404"/>
      <c r="CD39" s="404"/>
      <c r="CE39" s="404"/>
      <c r="CF39" s="404"/>
      <c r="CG39" s="404"/>
      <c r="CH39" s="404"/>
      <c r="CI39" s="404"/>
      <c r="CJ39" s="404"/>
      <c r="CK39" s="404"/>
      <c r="CL39" s="404"/>
      <c r="CM39" s="404"/>
      <c r="CN39" s="169"/>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5" customHeight="1" x14ac:dyDescent="0.15">
      <c r="A40" s="169"/>
      <c r="B40" s="193"/>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t="str">
        <f t="shared" si="2"/>
        <v/>
      </c>
      <c r="BX40" s="403"/>
      <c r="BY40" s="404" t="str">
        <f>IF('各会計、関係団体の財政状況及び健全化判断比率'!B74="","",'各会計、関係団体の財政状況及び健全化判断比率'!B74)</f>
        <v/>
      </c>
      <c r="BZ40" s="404"/>
      <c r="CA40" s="404"/>
      <c r="CB40" s="404"/>
      <c r="CC40" s="404"/>
      <c r="CD40" s="404"/>
      <c r="CE40" s="404"/>
      <c r="CF40" s="404"/>
      <c r="CG40" s="404"/>
      <c r="CH40" s="404"/>
      <c r="CI40" s="404"/>
      <c r="CJ40" s="404"/>
      <c r="CK40" s="404"/>
      <c r="CL40" s="404"/>
      <c r="CM40" s="404"/>
      <c r="CN40" s="169"/>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x14ac:dyDescent="0.15">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t="str">
        <f t="shared" si="2"/>
        <v/>
      </c>
      <c r="BX41" s="403"/>
      <c r="BY41" s="404" t="str">
        <f>IF('各会計、関係団体の財政状況及び健全化判断比率'!B75="","",'各会計、関係団体の財政状況及び健全化判断比率'!B75)</f>
        <v/>
      </c>
      <c r="BZ41" s="404"/>
      <c r="CA41" s="404"/>
      <c r="CB41" s="404"/>
      <c r="CC41" s="404"/>
      <c r="CD41" s="404"/>
      <c r="CE41" s="404"/>
      <c r="CF41" s="404"/>
      <c r="CG41" s="404"/>
      <c r="CH41" s="404"/>
      <c r="CI41" s="404"/>
      <c r="CJ41" s="404"/>
      <c r="CK41" s="404"/>
      <c r="CL41" s="404"/>
      <c r="CM41" s="404"/>
      <c r="CN41" s="169"/>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x14ac:dyDescent="0.15">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t="str">
        <f t="shared" si="2"/>
        <v/>
      </c>
      <c r="BX42" s="403"/>
      <c r="BY42" s="404" t="str">
        <f>IF('各会計、関係団体の財政状況及び健全化判断比率'!B76="","",'各会計、関係団体の財政状況及び健全化判断比率'!B76)</f>
        <v/>
      </c>
      <c r="BZ42" s="404"/>
      <c r="CA42" s="404"/>
      <c r="CB42" s="404"/>
      <c r="CC42" s="404"/>
      <c r="CD42" s="404"/>
      <c r="CE42" s="404"/>
      <c r="CF42" s="404"/>
      <c r="CG42" s="404"/>
      <c r="CH42" s="404"/>
      <c r="CI42" s="404"/>
      <c r="CJ42" s="404"/>
      <c r="CK42" s="404"/>
      <c r="CL42" s="404"/>
      <c r="CM42" s="404"/>
      <c r="CN42" s="169"/>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x14ac:dyDescent="0.15">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t="str">
        <f t="shared" si="2"/>
        <v/>
      </c>
      <c r="BX43" s="403"/>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400" t="s">
        <v>194</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15">
      <c r="E47" s="400" t="s">
        <v>195</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15">
      <c r="E48" s="400" t="s">
        <v>196</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15">
      <c r="E49" s="402" t="s">
        <v>197</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15">
      <c r="E50" s="400" t="s">
        <v>198</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15">
      <c r="E51" s="400" t="s">
        <v>199</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15">
      <c r="E52" s="400" t="s">
        <v>200</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15">
      <c r="E53" s="400" t="s">
        <v>201</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15"/>
    <row r="55" spans="5:113" x14ac:dyDescent="0.15"/>
    <row r="56" spans="5:113" x14ac:dyDescent="0.15"/>
  </sheetData>
  <sheetProtection algorithmName="SHA-512" hashValue="YAkB8fa37k+MtFRUOdRqOUX3lXG+QLeBcJxDm9gReBfp5PhdOie1EKYyeCtf0YkgbE8ANm6lG4P98mv5DD5ASg==" saltValue="9kwHHt1zEElCDMWTphv1N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202</v>
      </c>
      <c r="DI1" s="754"/>
      <c r="DJ1" s="754"/>
      <c r="DK1" s="754"/>
      <c r="DL1" s="754"/>
      <c r="DM1" s="754"/>
      <c r="DN1" s="755"/>
      <c r="DO1" s="202"/>
      <c r="DP1" s="753" t="s">
        <v>203</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715" t="s">
        <v>205</v>
      </c>
      <c r="C3" s="716"/>
      <c r="D3" s="716"/>
      <c r="E3" s="716"/>
      <c r="F3" s="716"/>
      <c r="G3" s="716"/>
      <c r="H3" s="716"/>
      <c r="I3" s="716"/>
      <c r="J3" s="716"/>
      <c r="K3" s="716"/>
      <c r="L3" s="716"/>
      <c r="M3" s="716"/>
      <c r="N3" s="716"/>
      <c r="O3" s="716"/>
      <c r="P3" s="716"/>
      <c r="Q3" s="716"/>
      <c r="R3" s="716"/>
      <c r="S3" s="716"/>
      <c r="T3" s="716"/>
      <c r="U3" s="716"/>
      <c r="V3" s="716"/>
      <c r="W3" s="716"/>
      <c r="X3" s="716"/>
      <c r="Y3" s="716"/>
      <c r="Z3" s="716"/>
      <c r="AA3" s="716"/>
      <c r="AB3" s="716"/>
      <c r="AC3" s="716"/>
      <c r="AD3" s="716"/>
      <c r="AE3" s="716"/>
      <c r="AF3" s="716"/>
      <c r="AG3" s="716"/>
      <c r="AH3" s="716"/>
      <c r="AI3" s="716"/>
      <c r="AJ3" s="716"/>
      <c r="AK3" s="716"/>
      <c r="AL3" s="716"/>
      <c r="AM3" s="716"/>
      <c r="AN3" s="716"/>
      <c r="AO3" s="716"/>
      <c r="AP3" s="715" t="s">
        <v>206</v>
      </c>
      <c r="AQ3" s="716"/>
      <c r="AR3" s="716"/>
      <c r="AS3" s="716"/>
      <c r="AT3" s="716"/>
      <c r="AU3" s="716"/>
      <c r="AV3" s="716"/>
      <c r="AW3" s="716"/>
      <c r="AX3" s="716"/>
      <c r="AY3" s="716"/>
      <c r="AZ3" s="716"/>
      <c r="BA3" s="716"/>
      <c r="BB3" s="716"/>
      <c r="BC3" s="716"/>
      <c r="BD3" s="716"/>
      <c r="BE3" s="716"/>
      <c r="BF3" s="716"/>
      <c r="BG3" s="716"/>
      <c r="BH3" s="716"/>
      <c r="BI3" s="716"/>
      <c r="BJ3" s="716"/>
      <c r="BK3" s="716"/>
      <c r="BL3" s="716"/>
      <c r="BM3" s="716"/>
      <c r="BN3" s="716"/>
      <c r="BO3" s="716"/>
      <c r="BP3" s="716"/>
      <c r="BQ3" s="716"/>
      <c r="BR3" s="716"/>
      <c r="BS3" s="716"/>
      <c r="BT3" s="716"/>
      <c r="BU3" s="716"/>
      <c r="BV3" s="716"/>
      <c r="BW3" s="716"/>
      <c r="BX3" s="716"/>
      <c r="BY3" s="716"/>
      <c r="BZ3" s="716"/>
      <c r="CA3" s="716"/>
      <c r="CB3" s="717"/>
      <c r="CD3" s="715" t="s">
        <v>207</v>
      </c>
      <c r="CE3" s="716"/>
      <c r="CF3" s="716"/>
      <c r="CG3" s="716"/>
      <c r="CH3" s="716"/>
      <c r="CI3" s="716"/>
      <c r="CJ3" s="716"/>
      <c r="CK3" s="716"/>
      <c r="CL3" s="716"/>
      <c r="CM3" s="716"/>
      <c r="CN3" s="716"/>
      <c r="CO3" s="716"/>
      <c r="CP3" s="716"/>
      <c r="CQ3" s="716"/>
      <c r="CR3" s="716"/>
      <c r="CS3" s="716"/>
      <c r="CT3" s="716"/>
      <c r="CU3" s="716"/>
      <c r="CV3" s="716"/>
      <c r="CW3" s="716"/>
      <c r="CX3" s="716"/>
      <c r="CY3" s="716"/>
      <c r="CZ3" s="716"/>
      <c r="DA3" s="716"/>
      <c r="DB3" s="716"/>
      <c r="DC3" s="716"/>
      <c r="DD3" s="716"/>
      <c r="DE3" s="716"/>
      <c r="DF3" s="716"/>
      <c r="DG3" s="716"/>
      <c r="DH3" s="716"/>
      <c r="DI3" s="716"/>
      <c r="DJ3" s="716"/>
      <c r="DK3" s="716"/>
      <c r="DL3" s="716"/>
      <c r="DM3" s="716"/>
      <c r="DN3" s="716"/>
      <c r="DO3" s="716"/>
      <c r="DP3" s="716"/>
      <c r="DQ3" s="716"/>
      <c r="DR3" s="716"/>
      <c r="DS3" s="716"/>
      <c r="DT3" s="716"/>
      <c r="DU3" s="716"/>
      <c r="DV3" s="716"/>
      <c r="DW3" s="716"/>
      <c r="DX3" s="716"/>
      <c r="DY3" s="716"/>
      <c r="DZ3" s="716"/>
      <c r="EA3" s="716"/>
      <c r="EB3" s="716"/>
      <c r="EC3" s="717"/>
    </row>
    <row r="4" spans="2:143" ht="11.25" customHeight="1" x14ac:dyDescent="0.15">
      <c r="B4" s="715" t="s">
        <v>1</v>
      </c>
      <c r="C4" s="716"/>
      <c r="D4" s="716"/>
      <c r="E4" s="716"/>
      <c r="F4" s="716"/>
      <c r="G4" s="716"/>
      <c r="H4" s="716"/>
      <c r="I4" s="716"/>
      <c r="J4" s="716"/>
      <c r="K4" s="716"/>
      <c r="L4" s="716"/>
      <c r="M4" s="716"/>
      <c r="N4" s="716"/>
      <c r="O4" s="716"/>
      <c r="P4" s="716"/>
      <c r="Q4" s="717"/>
      <c r="R4" s="715" t="s">
        <v>208</v>
      </c>
      <c r="S4" s="716"/>
      <c r="T4" s="716"/>
      <c r="U4" s="716"/>
      <c r="V4" s="716"/>
      <c r="W4" s="716"/>
      <c r="X4" s="716"/>
      <c r="Y4" s="717"/>
      <c r="Z4" s="715" t="s">
        <v>209</v>
      </c>
      <c r="AA4" s="716"/>
      <c r="AB4" s="716"/>
      <c r="AC4" s="717"/>
      <c r="AD4" s="715" t="s">
        <v>210</v>
      </c>
      <c r="AE4" s="716"/>
      <c r="AF4" s="716"/>
      <c r="AG4" s="716"/>
      <c r="AH4" s="716"/>
      <c r="AI4" s="716"/>
      <c r="AJ4" s="716"/>
      <c r="AK4" s="717"/>
      <c r="AL4" s="715" t="s">
        <v>209</v>
      </c>
      <c r="AM4" s="716"/>
      <c r="AN4" s="716"/>
      <c r="AO4" s="717"/>
      <c r="AP4" s="756" t="s">
        <v>211</v>
      </c>
      <c r="AQ4" s="756"/>
      <c r="AR4" s="756"/>
      <c r="AS4" s="756"/>
      <c r="AT4" s="756"/>
      <c r="AU4" s="756"/>
      <c r="AV4" s="756"/>
      <c r="AW4" s="756"/>
      <c r="AX4" s="756"/>
      <c r="AY4" s="756"/>
      <c r="AZ4" s="756"/>
      <c r="BA4" s="756"/>
      <c r="BB4" s="756"/>
      <c r="BC4" s="756"/>
      <c r="BD4" s="756"/>
      <c r="BE4" s="756"/>
      <c r="BF4" s="756"/>
      <c r="BG4" s="756" t="s">
        <v>212</v>
      </c>
      <c r="BH4" s="756"/>
      <c r="BI4" s="756"/>
      <c r="BJ4" s="756"/>
      <c r="BK4" s="756"/>
      <c r="BL4" s="756"/>
      <c r="BM4" s="756"/>
      <c r="BN4" s="756"/>
      <c r="BO4" s="756" t="s">
        <v>209</v>
      </c>
      <c r="BP4" s="756"/>
      <c r="BQ4" s="756"/>
      <c r="BR4" s="756"/>
      <c r="BS4" s="756" t="s">
        <v>213</v>
      </c>
      <c r="BT4" s="756"/>
      <c r="BU4" s="756"/>
      <c r="BV4" s="756"/>
      <c r="BW4" s="756"/>
      <c r="BX4" s="756"/>
      <c r="BY4" s="756"/>
      <c r="BZ4" s="756"/>
      <c r="CA4" s="756"/>
      <c r="CB4" s="756"/>
      <c r="CD4" s="715" t="s">
        <v>214</v>
      </c>
      <c r="CE4" s="716"/>
      <c r="CF4" s="716"/>
      <c r="CG4" s="716"/>
      <c r="CH4" s="716"/>
      <c r="CI4" s="716"/>
      <c r="CJ4" s="716"/>
      <c r="CK4" s="716"/>
      <c r="CL4" s="716"/>
      <c r="CM4" s="716"/>
      <c r="CN4" s="716"/>
      <c r="CO4" s="716"/>
      <c r="CP4" s="716"/>
      <c r="CQ4" s="716"/>
      <c r="CR4" s="716"/>
      <c r="CS4" s="716"/>
      <c r="CT4" s="716"/>
      <c r="CU4" s="716"/>
      <c r="CV4" s="716"/>
      <c r="CW4" s="716"/>
      <c r="CX4" s="716"/>
      <c r="CY4" s="716"/>
      <c r="CZ4" s="716"/>
      <c r="DA4" s="716"/>
      <c r="DB4" s="716"/>
      <c r="DC4" s="716"/>
      <c r="DD4" s="716"/>
      <c r="DE4" s="716"/>
      <c r="DF4" s="716"/>
      <c r="DG4" s="716"/>
      <c r="DH4" s="716"/>
      <c r="DI4" s="716"/>
      <c r="DJ4" s="716"/>
      <c r="DK4" s="716"/>
      <c r="DL4" s="716"/>
      <c r="DM4" s="716"/>
      <c r="DN4" s="716"/>
      <c r="DO4" s="716"/>
      <c r="DP4" s="716"/>
      <c r="DQ4" s="716"/>
      <c r="DR4" s="716"/>
      <c r="DS4" s="716"/>
      <c r="DT4" s="716"/>
      <c r="DU4" s="716"/>
      <c r="DV4" s="716"/>
      <c r="DW4" s="716"/>
      <c r="DX4" s="716"/>
      <c r="DY4" s="716"/>
      <c r="DZ4" s="716"/>
      <c r="EA4" s="716"/>
      <c r="EB4" s="716"/>
      <c r="EC4" s="717"/>
    </row>
    <row r="5" spans="2:143" ht="11.25" customHeight="1" x14ac:dyDescent="0.15">
      <c r="B5" s="712" t="s">
        <v>215</v>
      </c>
      <c r="C5" s="713"/>
      <c r="D5" s="713"/>
      <c r="E5" s="713"/>
      <c r="F5" s="713"/>
      <c r="G5" s="713"/>
      <c r="H5" s="713"/>
      <c r="I5" s="713"/>
      <c r="J5" s="713"/>
      <c r="K5" s="713"/>
      <c r="L5" s="713"/>
      <c r="M5" s="713"/>
      <c r="N5" s="713"/>
      <c r="O5" s="713"/>
      <c r="P5" s="713"/>
      <c r="Q5" s="714"/>
      <c r="R5" s="709">
        <v>484561</v>
      </c>
      <c r="S5" s="710"/>
      <c r="T5" s="710"/>
      <c r="U5" s="710"/>
      <c r="V5" s="710"/>
      <c r="W5" s="710"/>
      <c r="X5" s="710"/>
      <c r="Y5" s="738"/>
      <c r="Z5" s="751">
        <v>16.399999999999999</v>
      </c>
      <c r="AA5" s="751"/>
      <c r="AB5" s="751"/>
      <c r="AC5" s="751"/>
      <c r="AD5" s="752">
        <v>484561</v>
      </c>
      <c r="AE5" s="752"/>
      <c r="AF5" s="752"/>
      <c r="AG5" s="752"/>
      <c r="AH5" s="752"/>
      <c r="AI5" s="752"/>
      <c r="AJ5" s="752"/>
      <c r="AK5" s="752"/>
      <c r="AL5" s="739">
        <v>26.7</v>
      </c>
      <c r="AM5" s="721"/>
      <c r="AN5" s="721"/>
      <c r="AO5" s="740"/>
      <c r="AP5" s="712" t="s">
        <v>216</v>
      </c>
      <c r="AQ5" s="713"/>
      <c r="AR5" s="713"/>
      <c r="AS5" s="713"/>
      <c r="AT5" s="713"/>
      <c r="AU5" s="713"/>
      <c r="AV5" s="713"/>
      <c r="AW5" s="713"/>
      <c r="AX5" s="713"/>
      <c r="AY5" s="713"/>
      <c r="AZ5" s="713"/>
      <c r="BA5" s="713"/>
      <c r="BB5" s="713"/>
      <c r="BC5" s="713"/>
      <c r="BD5" s="713"/>
      <c r="BE5" s="713"/>
      <c r="BF5" s="714"/>
      <c r="BG5" s="657">
        <v>484561</v>
      </c>
      <c r="BH5" s="658"/>
      <c r="BI5" s="658"/>
      <c r="BJ5" s="658"/>
      <c r="BK5" s="658"/>
      <c r="BL5" s="658"/>
      <c r="BM5" s="658"/>
      <c r="BN5" s="659"/>
      <c r="BO5" s="695">
        <v>100</v>
      </c>
      <c r="BP5" s="695"/>
      <c r="BQ5" s="695"/>
      <c r="BR5" s="695"/>
      <c r="BS5" s="696">
        <v>1051</v>
      </c>
      <c r="BT5" s="696"/>
      <c r="BU5" s="696"/>
      <c r="BV5" s="696"/>
      <c r="BW5" s="696"/>
      <c r="BX5" s="696"/>
      <c r="BY5" s="696"/>
      <c r="BZ5" s="696"/>
      <c r="CA5" s="696"/>
      <c r="CB5" s="731"/>
      <c r="CD5" s="715" t="s">
        <v>211</v>
      </c>
      <c r="CE5" s="716"/>
      <c r="CF5" s="716"/>
      <c r="CG5" s="716"/>
      <c r="CH5" s="716"/>
      <c r="CI5" s="716"/>
      <c r="CJ5" s="716"/>
      <c r="CK5" s="716"/>
      <c r="CL5" s="716"/>
      <c r="CM5" s="716"/>
      <c r="CN5" s="716"/>
      <c r="CO5" s="716"/>
      <c r="CP5" s="716"/>
      <c r="CQ5" s="717"/>
      <c r="CR5" s="715" t="s">
        <v>217</v>
      </c>
      <c r="CS5" s="716"/>
      <c r="CT5" s="716"/>
      <c r="CU5" s="716"/>
      <c r="CV5" s="716"/>
      <c r="CW5" s="716"/>
      <c r="CX5" s="716"/>
      <c r="CY5" s="717"/>
      <c r="CZ5" s="715" t="s">
        <v>209</v>
      </c>
      <c r="DA5" s="716"/>
      <c r="DB5" s="716"/>
      <c r="DC5" s="717"/>
      <c r="DD5" s="715" t="s">
        <v>218</v>
      </c>
      <c r="DE5" s="716"/>
      <c r="DF5" s="716"/>
      <c r="DG5" s="716"/>
      <c r="DH5" s="716"/>
      <c r="DI5" s="716"/>
      <c r="DJ5" s="716"/>
      <c r="DK5" s="716"/>
      <c r="DL5" s="716"/>
      <c r="DM5" s="716"/>
      <c r="DN5" s="716"/>
      <c r="DO5" s="716"/>
      <c r="DP5" s="717"/>
      <c r="DQ5" s="715" t="s">
        <v>219</v>
      </c>
      <c r="DR5" s="716"/>
      <c r="DS5" s="716"/>
      <c r="DT5" s="716"/>
      <c r="DU5" s="716"/>
      <c r="DV5" s="716"/>
      <c r="DW5" s="716"/>
      <c r="DX5" s="716"/>
      <c r="DY5" s="716"/>
      <c r="DZ5" s="716"/>
      <c r="EA5" s="716"/>
      <c r="EB5" s="716"/>
      <c r="EC5" s="717"/>
    </row>
    <row r="6" spans="2:143" ht="11.25" customHeight="1" x14ac:dyDescent="0.15">
      <c r="B6" s="654" t="s">
        <v>220</v>
      </c>
      <c r="C6" s="655"/>
      <c r="D6" s="655"/>
      <c r="E6" s="655"/>
      <c r="F6" s="655"/>
      <c r="G6" s="655"/>
      <c r="H6" s="655"/>
      <c r="I6" s="655"/>
      <c r="J6" s="655"/>
      <c r="K6" s="655"/>
      <c r="L6" s="655"/>
      <c r="M6" s="655"/>
      <c r="N6" s="655"/>
      <c r="O6" s="655"/>
      <c r="P6" s="655"/>
      <c r="Q6" s="656"/>
      <c r="R6" s="657">
        <v>39384</v>
      </c>
      <c r="S6" s="658"/>
      <c r="T6" s="658"/>
      <c r="U6" s="658"/>
      <c r="V6" s="658"/>
      <c r="W6" s="658"/>
      <c r="X6" s="658"/>
      <c r="Y6" s="659"/>
      <c r="Z6" s="695">
        <v>1.3</v>
      </c>
      <c r="AA6" s="695"/>
      <c r="AB6" s="695"/>
      <c r="AC6" s="695"/>
      <c r="AD6" s="696">
        <v>39384</v>
      </c>
      <c r="AE6" s="696"/>
      <c r="AF6" s="696"/>
      <c r="AG6" s="696"/>
      <c r="AH6" s="696"/>
      <c r="AI6" s="696"/>
      <c r="AJ6" s="696"/>
      <c r="AK6" s="696"/>
      <c r="AL6" s="660">
        <v>2.2000000000000002</v>
      </c>
      <c r="AM6" s="661"/>
      <c r="AN6" s="661"/>
      <c r="AO6" s="697"/>
      <c r="AP6" s="654" t="s">
        <v>221</v>
      </c>
      <c r="AQ6" s="655"/>
      <c r="AR6" s="655"/>
      <c r="AS6" s="655"/>
      <c r="AT6" s="655"/>
      <c r="AU6" s="655"/>
      <c r="AV6" s="655"/>
      <c r="AW6" s="655"/>
      <c r="AX6" s="655"/>
      <c r="AY6" s="655"/>
      <c r="AZ6" s="655"/>
      <c r="BA6" s="655"/>
      <c r="BB6" s="655"/>
      <c r="BC6" s="655"/>
      <c r="BD6" s="655"/>
      <c r="BE6" s="655"/>
      <c r="BF6" s="656"/>
      <c r="BG6" s="657">
        <v>484561</v>
      </c>
      <c r="BH6" s="658"/>
      <c r="BI6" s="658"/>
      <c r="BJ6" s="658"/>
      <c r="BK6" s="658"/>
      <c r="BL6" s="658"/>
      <c r="BM6" s="658"/>
      <c r="BN6" s="659"/>
      <c r="BO6" s="695">
        <v>100</v>
      </c>
      <c r="BP6" s="695"/>
      <c r="BQ6" s="695"/>
      <c r="BR6" s="695"/>
      <c r="BS6" s="696">
        <v>1051</v>
      </c>
      <c r="BT6" s="696"/>
      <c r="BU6" s="696"/>
      <c r="BV6" s="696"/>
      <c r="BW6" s="696"/>
      <c r="BX6" s="696"/>
      <c r="BY6" s="696"/>
      <c r="BZ6" s="696"/>
      <c r="CA6" s="696"/>
      <c r="CB6" s="731"/>
      <c r="CD6" s="712" t="s">
        <v>222</v>
      </c>
      <c r="CE6" s="713"/>
      <c r="CF6" s="713"/>
      <c r="CG6" s="713"/>
      <c r="CH6" s="713"/>
      <c r="CI6" s="713"/>
      <c r="CJ6" s="713"/>
      <c r="CK6" s="713"/>
      <c r="CL6" s="713"/>
      <c r="CM6" s="713"/>
      <c r="CN6" s="713"/>
      <c r="CO6" s="713"/>
      <c r="CP6" s="713"/>
      <c r="CQ6" s="714"/>
      <c r="CR6" s="657">
        <v>46952</v>
      </c>
      <c r="CS6" s="658"/>
      <c r="CT6" s="658"/>
      <c r="CU6" s="658"/>
      <c r="CV6" s="658"/>
      <c r="CW6" s="658"/>
      <c r="CX6" s="658"/>
      <c r="CY6" s="659"/>
      <c r="CZ6" s="739">
        <v>1.6</v>
      </c>
      <c r="DA6" s="721"/>
      <c r="DB6" s="721"/>
      <c r="DC6" s="741"/>
      <c r="DD6" s="663" t="s">
        <v>122</v>
      </c>
      <c r="DE6" s="658"/>
      <c r="DF6" s="658"/>
      <c r="DG6" s="658"/>
      <c r="DH6" s="658"/>
      <c r="DI6" s="658"/>
      <c r="DJ6" s="658"/>
      <c r="DK6" s="658"/>
      <c r="DL6" s="658"/>
      <c r="DM6" s="658"/>
      <c r="DN6" s="658"/>
      <c r="DO6" s="658"/>
      <c r="DP6" s="659"/>
      <c r="DQ6" s="663">
        <v>46952</v>
      </c>
      <c r="DR6" s="658"/>
      <c r="DS6" s="658"/>
      <c r="DT6" s="658"/>
      <c r="DU6" s="658"/>
      <c r="DV6" s="658"/>
      <c r="DW6" s="658"/>
      <c r="DX6" s="658"/>
      <c r="DY6" s="658"/>
      <c r="DZ6" s="658"/>
      <c r="EA6" s="658"/>
      <c r="EB6" s="658"/>
      <c r="EC6" s="694"/>
    </row>
    <row r="7" spans="2:143" ht="11.25" customHeight="1" x14ac:dyDescent="0.15">
      <c r="B7" s="654" t="s">
        <v>223</v>
      </c>
      <c r="C7" s="655"/>
      <c r="D7" s="655"/>
      <c r="E7" s="655"/>
      <c r="F7" s="655"/>
      <c r="G7" s="655"/>
      <c r="H7" s="655"/>
      <c r="I7" s="655"/>
      <c r="J7" s="655"/>
      <c r="K7" s="655"/>
      <c r="L7" s="655"/>
      <c r="M7" s="655"/>
      <c r="N7" s="655"/>
      <c r="O7" s="655"/>
      <c r="P7" s="655"/>
      <c r="Q7" s="656"/>
      <c r="R7" s="657">
        <v>69</v>
      </c>
      <c r="S7" s="658"/>
      <c r="T7" s="658"/>
      <c r="U7" s="658"/>
      <c r="V7" s="658"/>
      <c r="W7" s="658"/>
      <c r="X7" s="658"/>
      <c r="Y7" s="659"/>
      <c r="Z7" s="695">
        <v>0</v>
      </c>
      <c r="AA7" s="695"/>
      <c r="AB7" s="695"/>
      <c r="AC7" s="695"/>
      <c r="AD7" s="696">
        <v>69</v>
      </c>
      <c r="AE7" s="696"/>
      <c r="AF7" s="696"/>
      <c r="AG7" s="696"/>
      <c r="AH7" s="696"/>
      <c r="AI7" s="696"/>
      <c r="AJ7" s="696"/>
      <c r="AK7" s="696"/>
      <c r="AL7" s="660">
        <v>0</v>
      </c>
      <c r="AM7" s="661"/>
      <c r="AN7" s="661"/>
      <c r="AO7" s="697"/>
      <c r="AP7" s="654" t="s">
        <v>224</v>
      </c>
      <c r="AQ7" s="655"/>
      <c r="AR7" s="655"/>
      <c r="AS7" s="655"/>
      <c r="AT7" s="655"/>
      <c r="AU7" s="655"/>
      <c r="AV7" s="655"/>
      <c r="AW7" s="655"/>
      <c r="AX7" s="655"/>
      <c r="AY7" s="655"/>
      <c r="AZ7" s="655"/>
      <c r="BA7" s="655"/>
      <c r="BB7" s="655"/>
      <c r="BC7" s="655"/>
      <c r="BD7" s="655"/>
      <c r="BE7" s="655"/>
      <c r="BF7" s="656"/>
      <c r="BG7" s="657">
        <v>97595</v>
      </c>
      <c r="BH7" s="658"/>
      <c r="BI7" s="658"/>
      <c r="BJ7" s="658"/>
      <c r="BK7" s="658"/>
      <c r="BL7" s="658"/>
      <c r="BM7" s="658"/>
      <c r="BN7" s="659"/>
      <c r="BO7" s="695">
        <v>20.100000000000001</v>
      </c>
      <c r="BP7" s="695"/>
      <c r="BQ7" s="695"/>
      <c r="BR7" s="695"/>
      <c r="BS7" s="696">
        <v>1051</v>
      </c>
      <c r="BT7" s="696"/>
      <c r="BU7" s="696"/>
      <c r="BV7" s="696"/>
      <c r="BW7" s="696"/>
      <c r="BX7" s="696"/>
      <c r="BY7" s="696"/>
      <c r="BZ7" s="696"/>
      <c r="CA7" s="696"/>
      <c r="CB7" s="731"/>
      <c r="CD7" s="654" t="s">
        <v>225</v>
      </c>
      <c r="CE7" s="655"/>
      <c r="CF7" s="655"/>
      <c r="CG7" s="655"/>
      <c r="CH7" s="655"/>
      <c r="CI7" s="655"/>
      <c r="CJ7" s="655"/>
      <c r="CK7" s="655"/>
      <c r="CL7" s="655"/>
      <c r="CM7" s="655"/>
      <c r="CN7" s="655"/>
      <c r="CO7" s="655"/>
      <c r="CP7" s="655"/>
      <c r="CQ7" s="656"/>
      <c r="CR7" s="657">
        <v>600622</v>
      </c>
      <c r="CS7" s="658"/>
      <c r="CT7" s="658"/>
      <c r="CU7" s="658"/>
      <c r="CV7" s="658"/>
      <c r="CW7" s="658"/>
      <c r="CX7" s="658"/>
      <c r="CY7" s="659"/>
      <c r="CZ7" s="695">
        <v>20.7</v>
      </c>
      <c r="DA7" s="695"/>
      <c r="DB7" s="695"/>
      <c r="DC7" s="695"/>
      <c r="DD7" s="663">
        <v>144606</v>
      </c>
      <c r="DE7" s="658"/>
      <c r="DF7" s="658"/>
      <c r="DG7" s="658"/>
      <c r="DH7" s="658"/>
      <c r="DI7" s="658"/>
      <c r="DJ7" s="658"/>
      <c r="DK7" s="658"/>
      <c r="DL7" s="658"/>
      <c r="DM7" s="658"/>
      <c r="DN7" s="658"/>
      <c r="DO7" s="658"/>
      <c r="DP7" s="659"/>
      <c r="DQ7" s="663">
        <v>431682</v>
      </c>
      <c r="DR7" s="658"/>
      <c r="DS7" s="658"/>
      <c r="DT7" s="658"/>
      <c r="DU7" s="658"/>
      <c r="DV7" s="658"/>
      <c r="DW7" s="658"/>
      <c r="DX7" s="658"/>
      <c r="DY7" s="658"/>
      <c r="DZ7" s="658"/>
      <c r="EA7" s="658"/>
      <c r="EB7" s="658"/>
      <c r="EC7" s="694"/>
    </row>
    <row r="8" spans="2:143" ht="11.25" customHeight="1" x14ac:dyDescent="0.15">
      <c r="B8" s="654" t="s">
        <v>226</v>
      </c>
      <c r="C8" s="655"/>
      <c r="D8" s="655"/>
      <c r="E8" s="655"/>
      <c r="F8" s="655"/>
      <c r="G8" s="655"/>
      <c r="H8" s="655"/>
      <c r="I8" s="655"/>
      <c r="J8" s="655"/>
      <c r="K8" s="655"/>
      <c r="L8" s="655"/>
      <c r="M8" s="655"/>
      <c r="N8" s="655"/>
      <c r="O8" s="655"/>
      <c r="P8" s="655"/>
      <c r="Q8" s="656"/>
      <c r="R8" s="657">
        <v>674</v>
      </c>
      <c r="S8" s="658"/>
      <c r="T8" s="658"/>
      <c r="U8" s="658"/>
      <c r="V8" s="658"/>
      <c r="W8" s="658"/>
      <c r="X8" s="658"/>
      <c r="Y8" s="659"/>
      <c r="Z8" s="695">
        <v>0</v>
      </c>
      <c r="AA8" s="695"/>
      <c r="AB8" s="695"/>
      <c r="AC8" s="695"/>
      <c r="AD8" s="696">
        <v>674</v>
      </c>
      <c r="AE8" s="696"/>
      <c r="AF8" s="696"/>
      <c r="AG8" s="696"/>
      <c r="AH8" s="696"/>
      <c r="AI8" s="696"/>
      <c r="AJ8" s="696"/>
      <c r="AK8" s="696"/>
      <c r="AL8" s="660">
        <v>0</v>
      </c>
      <c r="AM8" s="661"/>
      <c r="AN8" s="661"/>
      <c r="AO8" s="697"/>
      <c r="AP8" s="654" t="s">
        <v>227</v>
      </c>
      <c r="AQ8" s="655"/>
      <c r="AR8" s="655"/>
      <c r="AS8" s="655"/>
      <c r="AT8" s="655"/>
      <c r="AU8" s="655"/>
      <c r="AV8" s="655"/>
      <c r="AW8" s="655"/>
      <c r="AX8" s="655"/>
      <c r="AY8" s="655"/>
      <c r="AZ8" s="655"/>
      <c r="BA8" s="655"/>
      <c r="BB8" s="655"/>
      <c r="BC8" s="655"/>
      <c r="BD8" s="655"/>
      <c r="BE8" s="655"/>
      <c r="BF8" s="656"/>
      <c r="BG8" s="657">
        <v>2420</v>
      </c>
      <c r="BH8" s="658"/>
      <c r="BI8" s="658"/>
      <c r="BJ8" s="658"/>
      <c r="BK8" s="658"/>
      <c r="BL8" s="658"/>
      <c r="BM8" s="658"/>
      <c r="BN8" s="659"/>
      <c r="BO8" s="695">
        <v>0.5</v>
      </c>
      <c r="BP8" s="695"/>
      <c r="BQ8" s="695"/>
      <c r="BR8" s="695"/>
      <c r="BS8" s="696" t="s">
        <v>122</v>
      </c>
      <c r="BT8" s="696"/>
      <c r="BU8" s="696"/>
      <c r="BV8" s="696"/>
      <c r="BW8" s="696"/>
      <c r="BX8" s="696"/>
      <c r="BY8" s="696"/>
      <c r="BZ8" s="696"/>
      <c r="CA8" s="696"/>
      <c r="CB8" s="731"/>
      <c r="CD8" s="654" t="s">
        <v>228</v>
      </c>
      <c r="CE8" s="655"/>
      <c r="CF8" s="655"/>
      <c r="CG8" s="655"/>
      <c r="CH8" s="655"/>
      <c r="CI8" s="655"/>
      <c r="CJ8" s="655"/>
      <c r="CK8" s="655"/>
      <c r="CL8" s="655"/>
      <c r="CM8" s="655"/>
      <c r="CN8" s="655"/>
      <c r="CO8" s="655"/>
      <c r="CP8" s="655"/>
      <c r="CQ8" s="656"/>
      <c r="CR8" s="657">
        <v>395873</v>
      </c>
      <c r="CS8" s="658"/>
      <c r="CT8" s="658"/>
      <c r="CU8" s="658"/>
      <c r="CV8" s="658"/>
      <c r="CW8" s="658"/>
      <c r="CX8" s="658"/>
      <c r="CY8" s="659"/>
      <c r="CZ8" s="695">
        <v>13.6</v>
      </c>
      <c r="DA8" s="695"/>
      <c r="DB8" s="695"/>
      <c r="DC8" s="695"/>
      <c r="DD8" s="663">
        <v>43951</v>
      </c>
      <c r="DE8" s="658"/>
      <c r="DF8" s="658"/>
      <c r="DG8" s="658"/>
      <c r="DH8" s="658"/>
      <c r="DI8" s="658"/>
      <c r="DJ8" s="658"/>
      <c r="DK8" s="658"/>
      <c r="DL8" s="658"/>
      <c r="DM8" s="658"/>
      <c r="DN8" s="658"/>
      <c r="DO8" s="658"/>
      <c r="DP8" s="659"/>
      <c r="DQ8" s="663">
        <v>206488</v>
      </c>
      <c r="DR8" s="658"/>
      <c r="DS8" s="658"/>
      <c r="DT8" s="658"/>
      <c r="DU8" s="658"/>
      <c r="DV8" s="658"/>
      <c r="DW8" s="658"/>
      <c r="DX8" s="658"/>
      <c r="DY8" s="658"/>
      <c r="DZ8" s="658"/>
      <c r="EA8" s="658"/>
      <c r="EB8" s="658"/>
      <c r="EC8" s="694"/>
    </row>
    <row r="9" spans="2:143" ht="11.25" customHeight="1" x14ac:dyDescent="0.15">
      <c r="B9" s="654" t="s">
        <v>229</v>
      </c>
      <c r="C9" s="655"/>
      <c r="D9" s="655"/>
      <c r="E9" s="655"/>
      <c r="F9" s="655"/>
      <c r="G9" s="655"/>
      <c r="H9" s="655"/>
      <c r="I9" s="655"/>
      <c r="J9" s="655"/>
      <c r="K9" s="655"/>
      <c r="L9" s="655"/>
      <c r="M9" s="655"/>
      <c r="N9" s="655"/>
      <c r="O9" s="655"/>
      <c r="P9" s="655"/>
      <c r="Q9" s="656"/>
      <c r="R9" s="657">
        <v>1038</v>
      </c>
      <c r="S9" s="658"/>
      <c r="T9" s="658"/>
      <c r="U9" s="658"/>
      <c r="V9" s="658"/>
      <c r="W9" s="658"/>
      <c r="X9" s="658"/>
      <c r="Y9" s="659"/>
      <c r="Z9" s="695">
        <v>0</v>
      </c>
      <c r="AA9" s="695"/>
      <c r="AB9" s="695"/>
      <c r="AC9" s="695"/>
      <c r="AD9" s="696">
        <v>1038</v>
      </c>
      <c r="AE9" s="696"/>
      <c r="AF9" s="696"/>
      <c r="AG9" s="696"/>
      <c r="AH9" s="696"/>
      <c r="AI9" s="696"/>
      <c r="AJ9" s="696"/>
      <c r="AK9" s="696"/>
      <c r="AL9" s="660">
        <v>0.1</v>
      </c>
      <c r="AM9" s="661"/>
      <c r="AN9" s="661"/>
      <c r="AO9" s="697"/>
      <c r="AP9" s="654" t="s">
        <v>230</v>
      </c>
      <c r="AQ9" s="655"/>
      <c r="AR9" s="655"/>
      <c r="AS9" s="655"/>
      <c r="AT9" s="655"/>
      <c r="AU9" s="655"/>
      <c r="AV9" s="655"/>
      <c r="AW9" s="655"/>
      <c r="AX9" s="655"/>
      <c r="AY9" s="655"/>
      <c r="AZ9" s="655"/>
      <c r="BA9" s="655"/>
      <c r="BB9" s="655"/>
      <c r="BC9" s="655"/>
      <c r="BD9" s="655"/>
      <c r="BE9" s="655"/>
      <c r="BF9" s="656"/>
      <c r="BG9" s="657">
        <v>64605</v>
      </c>
      <c r="BH9" s="658"/>
      <c r="BI9" s="658"/>
      <c r="BJ9" s="658"/>
      <c r="BK9" s="658"/>
      <c r="BL9" s="658"/>
      <c r="BM9" s="658"/>
      <c r="BN9" s="659"/>
      <c r="BO9" s="695">
        <v>13.3</v>
      </c>
      <c r="BP9" s="695"/>
      <c r="BQ9" s="695"/>
      <c r="BR9" s="695"/>
      <c r="BS9" s="696" t="s">
        <v>122</v>
      </c>
      <c r="BT9" s="696"/>
      <c r="BU9" s="696"/>
      <c r="BV9" s="696"/>
      <c r="BW9" s="696"/>
      <c r="BX9" s="696"/>
      <c r="BY9" s="696"/>
      <c r="BZ9" s="696"/>
      <c r="CA9" s="696"/>
      <c r="CB9" s="731"/>
      <c r="CD9" s="654" t="s">
        <v>231</v>
      </c>
      <c r="CE9" s="655"/>
      <c r="CF9" s="655"/>
      <c r="CG9" s="655"/>
      <c r="CH9" s="655"/>
      <c r="CI9" s="655"/>
      <c r="CJ9" s="655"/>
      <c r="CK9" s="655"/>
      <c r="CL9" s="655"/>
      <c r="CM9" s="655"/>
      <c r="CN9" s="655"/>
      <c r="CO9" s="655"/>
      <c r="CP9" s="655"/>
      <c r="CQ9" s="656"/>
      <c r="CR9" s="657">
        <v>349599</v>
      </c>
      <c r="CS9" s="658"/>
      <c r="CT9" s="658"/>
      <c r="CU9" s="658"/>
      <c r="CV9" s="658"/>
      <c r="CW9" s="658"/>
      <c r="CX9" s="658"/>
      <c r="CY9" s="659"/>
      <c r="CZ9" s="695">
        <v>12</v>
      </c>
      <c r="DA9" s="695"/>
      <c r="DB9" s="695"/>
      <c r="DC9" s="695"/>
      <c r="DD9" s="663">
        <v>23307</v>
      </c>
      <c r="DE9" s="658"/>
      <c r="DF9" s="658"/>
      <c r="DG9" s="658"/>
      <c r="DH9" s="658"/>
      <c r="DI9" s="658"/>
      <c r="DJ9" s="658"/>
      <c r="DK9" s="658"/>
      <c r="DL9" s="658"/>
      <c r="DM9" s="658"/>
      <c r="DN9" s="658"/>
      <c r="DO9" s="658"/>
      <c r="DP9" s="659"/>
      <c r="DQ9" s="663">
        <v>275244</v>
      </c>
      <c r="DR9" s="658"/>
      <c r="DS9" s="658"/>
      <c r="DT9" s="658"/>
      <c r="DU9" s="658"/>
      <c r="DV9" s="658"/>
      <c r="DW9" s="658"/>
      <c r="DX9" s="658"/>
      <c r="DY9" s="658"/>
      <c r="DZ9" s="658"/>
      <c r="EA9" s="658"/>
      <c r="EB9" s="658"/>
      <c r="EC9" s="694"/>
    </row>
    <row r="10" spans="2:143" ht="11.25" customHeight="1" x14ac:dyDescent="0.15">
      <c r="B10" s="654" t="s">
        <v>232</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95" t="s">
        <v>122</v>
      </c>
      <c r="AA10" s="695"/>
      <c r="AB10" s="695"/>
      <c r="AC10" s="695"/>
      <c r="AD10" s="696" t="s">
        <v>122</v>
      </c>
      <c r="AE10" s="696"/>
      <c r="AF10" s="696"/>
      <c r="AG10" s="696"/>
      <c r="AH10" s="696"/>
      <c r="AI10" s="696"/>
      <c r="AJ10" s="696"/>
      <c r="AK10" s="696"/>
      <c r="AL10" s="660" t="s">
        <v>122</v>
      </c>
      <c r="AM10" s="661"/>
      <c r="AN10" s="661"/>
      <c r="AO10" s="697"/>
      <c r="AP10" s="654" t="s">
        <v>233</v>
      </c>
      <c r="AQ10" s="655"/>
      <c r="AR10" s="655"/>
      <c r="AS10" s="655"/>
      <c r="AT10" s="655"/>
      <c r="AU10" s="655"/>
      <c r="AV10" s="655"/>
      <c r="AW10" s="655"/>
      <c r="AX10" s="655"/>
      <c r="AY10" s="655"/>
      <c r="AZ10" s="655"/>
      <c r="BA10" s="655"/>
      <c r="BB10" s="655"/>
      <c r="BC10" s="655"/>
      <c r="BD10" s="655"/>
      <c r="BE10" s="655"/>
      <c r="BF10" s="656"/>
      <c r="BG10" s="657">
        <v>26890</v>
      </c>
      <c r="BH10" s="658"/>
      <c r="BI10" s="658"/>
      <c r="BJ10" s="658"/>
      <c r="BK10" s="658"/>
      <c r="BL10" s="658"/>
      <c r="BM10" s="658"/>
      <c r="BN10" s="659"/>
      <c r="BO10" s="695">
        <v>5.5</v>
      </c>
      <c r="BP10" s="695"/>
      <c r="BQ10" s="695"/>
      <c r="BR10" s="695"/>
      <c r="BS10" s="696" t="s">
        <v>122</v>
      </c>
      <c r="BT10" s="696"/>
      <c r="BU10" s="696"/>
      <c r="BV10" s="696"/>
      <c r="BW10" s="696"/>
      <c r="BX10" s="696"/>
      <c r="BY10" s="696"/>
      <c r="BZ10" s="696"/>
      <c r="CA10" s="696"/>
      <c r="CB10" s="731"/>
      <c r="CD10" s="654" t="s">
        <v>234</v>
      </c>
      <c r="CE10" s="655"/>
      <c r="CF10" s="655"/>
      <c r="CG10" s="655"/>
      <c r="CH10" s="655"/>
      <c r="CI10" s="655"/>
      <c r="CJ10" s="655"/>
      <c r="CK10" s="655"/>
      <c r="CL10" s="655"/>
      <c r="CM10" s="655"/>
      <c r="CN10" s="655"/>
      <c r="CO10" s="655"/>
      <c r="CP10" s="655"/>
      <c r="CQ10" s="656"/>
      <c r="CR10" s="657">
        <v>770</v>
      </c>
      <c r="CS10" s="658"/>
      <c r="CT10" s="658"/>
      <c r="CU10" s="658"/>
      <c r="CV10" s="658"/>
      <c r="CW10" s="658"/>
      <c r="CX10" s="658"/>
      <c r="CY10" s="659"/>
      <c r="CZ10" s="695">
        <v>0</v>
      </c>
      <c r="DA10" s="695"/>
      <c r="DB10" s="695"/>
      <c r="DC10" s="695"/>
      <c r="DD10" s="663" t="s">
        <v>122</v>
      </c>
      <c r="DE10" s="658"/>
      <c r="DF10" s="658"/>
      <c r="DG10" s="658"/>
      <c r="DH10" s="658"/>
      <c r="DI10" s="658"/>
      <c r="DJ10" s="658"/>
      <c r="DK10" s="658"/>
      <c r="DL10" s="658"/>
      <c r="DM10" s="658"/>
      <c r="DN10" s="658"/>
      <c r="DO10" s="658"/>
      <c r="DP10" s="659"/>
      <c r="DQ10" s="663">
        <v>770</v>
      </c>
      <c r="DR10" s="658"/>
      <c r="DS10" s="658"/>
      <c r="DT10" s="658"/>
      <c r="DU10" s="658"/>
      <c r="DV10" s="658"/>
      <c r="DW10" s="658"/>
      <c r="DX10" s="658"/>
      <c r="DY10" s="658"/>
      <c r="DZ10" s="658"/>
      <c r="EA10" s="658"/>
      <c r="EB10" s="658"/>
      <c r="EC10" s="694"/>
    </row>
    <row r="11" spans="2:143" ht="11.25" customHeight="1" x14ac:dyDescent="0.15">
      <c r="B11" s="654" t="s">
        <v>235</v>
      </c>
      <c r="C11" s="655"/>
      <c r="D11" s="655"/>
      <c r="E11" s="655"/>
      <c r="F11" s="655"/>
      <c r="G11" s="655"/>
      <c r="H11" s="655"/>
      <c r="I11" s="655"/>
      <c r="J11" s="655"/>
      <c r="K11" s="655"/>
      <c r="L11" s="655"/>
      <c r="M11" s="655"/>
      <c r="N11" s="655"/>
      <c r="O11" s="655"/>
      <c r="P11" s="655"/>
      <c r="Q11" s="656"/>
      <c r="R11" s="657">
        <v>40707</v>
      </c>
      <c r="S11" s="658"/>
      <c r="T11" s="658"/>
      <c r="U11" s="658"/>
      <c r="V11" s="658"/>
      <c r="W11" s="658"/>
      <c r="X11" s="658"/>
      <c r="Y11" s="659"/>
      <c r="Z11" s="660">
        <v>1.4</v>
      </c>
      <c r="AA11" s="661"/>
      <c r="AB11" s="661"/>
      <c r="AC11" s="662"/>
      <c r="AD11" s="663">
        <v>40707</v>
      </c>
      <c r="AE11" s="658"/>
      <c r="AF11" s="658"/>
      <c r="AG11" s="658"/>
      <c r="AH11" s="658"/>
      <c r="AI11" s="658"/>
      <c r="AJ11" s="658"/>
      <c r="AK11" s="659"/>
      <c r="AL11" s="660">
        <v>2.2000000000000002</v>
      </c>
      <c r="AM11" s="661"/>
      <c r="AN11" s="661"/>
      <c r="AO11" s="697"/>
      <c r="AP11" s="654" t="s">
        <v>236</v>
      </c>
      <c r="AQ11" s="655"/>
      <c r="AR11" s="655"/>
      <c r="AS11" s="655"/>
      <c r="AT11" s="655"/>
      <c r="AU11" s="655"/>
      <c r="AV11" s="655"/>
      <c r="AW11" s="655"/>
      <c r="AX11" s="655"/>
      <c r="AY11" s="655"/>
      <c r="AZ11" s="655"/>
      <c r="BA11" s="655"/>
      <c r="BB11" s="655"/>
      <c r="BC11" s="655"/>
      <c r="BD11" s="655"/>
      <c r="BE11" s="655"/>
      <c r="BF11" s="656"/>
      <c r="BG11" s="657">
        <v>3680</v>
      </c>
      <c r="BH11" s="658"/>
      <c r="BI11" s="658"/>
      <c r="BJ11" s="658"/>
      <c r="BK11" s="658"/>
      <c r="BL11" s="658"/>
      <c r="BM11" s="658"/>
      <c r="BN11" s="659"/>
      <c r="BO11" s="695">
        <v>0.8</v>
      </c>
      <c r="BP11" s="695"/>
      <c r="BQ11" s="695"/>
      <c r="BR11" s="695"/>
      <c r="BS11" s="696">
        <v>1051</v>
      </c>
      <c r="BT11" s="696"/>
      <c r="BU11" s="696"/>
      <c r="BV11" s="696"/>
      <c r="BW11" s="696"/>
      <c r="BX11" s="696"/>
      <c r="BY11" s="696"/>
      <c r="BZ11" s="696"/>
      <c r="CA11" s="696"/>
      <c r="CB11" s="731"/>
      <c r="CD11" s="654" t="s">
        <v>237</v>
      </c>
      <c r="CE11" s="655"/>
      <c r="CF11" s="655"/>
      <c r="CG11" s="655"/>
      <c r="CH11" s="655"/>
      <c r="CI11" s="655"/>
      <c r="CJ11" s="655"/>
      <c r="CK11" s="655"/>
      <c r="CL11" s="655"/>
      <c r="CM11" s="655"/>
      <c r="CN11" s="655"/>
      <c r="CO11" s="655"/>
      <c r="CP11" s="655"/>
      <c r="CQ11" s="656"/>
      <c r="CR11" s="657">
        <v>196843</v>
      </c>
      <c r="CS11" s="658"/>
      <c r="CT11" s="658"/>
      <c r="CU11" s="658"/>
      <c r="CV11" s="658"/>
      <c r="CW11" s="658"/>
      <c r="CX11" s="658"/>
      <c r="CY11" s="659"/>
      <c r="CZ11" s="695">
        <v>6.8</v>
      </c>
      <c r="DA11" s="695"/>
      <c r="DB11" s="695"/>
      <c r="DC11" s="695"/>
      <c r="DD11" s="663">
        <v>66649</v>
      </c>
      <c r="DE11" s="658"/>
      <c r="DF11" s="658"/>
      <c r="DG11" s="658"/>
      <c r="DH11" s="658"/>
      <c r="DI11" s="658"/>
      <c r="DJ11" s="658"/>
      <c r="DK11" s="658"/>
      <c r="DL11" s="658"/>
      <c r="DM11" s="658"/>
      <c r="DN11" s="658"/>
      <c r="DO11" s="658"/>
      <c r="DP11" s="659"/>
      <c r="DQ11" s="663">
        <v>108634</v>
      </c>
      <c r="DR11" s="658"/>
      <c r="DS11" s="658"/>
      <c r="DT11" s="658"/>
      <c r="DU11" s="658"/>
      <c r="DV11" s="658"/>
      <c r="DW11" s="658"/>
      <c r="DX11" s="658"/>
      <c r="DY11" s="658"/>
      <c r="DZ11" s="658"/>
      <c r="EA11" s="658"/>
      <c r="EB11" s="658"/>
      <c r="EC11" s="694"/>
    </row>
    <row r="12" spans="2:143" ht="11.25" customHeight="1" x14ac:dyDescent="0.15">
      <c r="B12" s="654" t="s">
        <v>238</v>
      </c>
      <c r="C12" s="655"/>
      <c r="D12" s="655"/>
      <c r="E12" s="655"/>
      <c r="F12" s="655"/>
      <c r="G12" s="655"/>
      <c r="H12" s="655"/>
      <c r="I12" s="655"/>
      <c r="J12" s="655"/>
      <c r="K12" s="655"/>
      <c r="L12" s="655"/>
      <c r="M12" s="655"/>
      <c r="N12" s="655"/>
      <c r="O12" s="655"/>
      <c r="P12" s="655"/>
      <c r="Q12" s="656"/>
      <c r="R12" s="657" t="s">
        <v>122</v>
      </c>
      <c r="S12" s="658"/>
      <c r="T12" s="658"/>
      <c r="U12" s="658"/>
      <c r="V12" s="658"/>
      <c r="W12" s="658"/>
      <c r="X12" s="658"/>
      <c r="Y12" s="659"/>
      <c r="Z12" s="695" t="s">
        <v>122</v>
      </c>
      <c r="AA12" s="695"/>
      <c r="AB12" s="695"/>
      <c r="AC12" s="695"/>
      <c r="AD12" s="696" t="s">
        <v>122</v>
      </c>
      <c r="AE12" s="696"/>
      <c r="AF12" s="696"/>
      <c r="AG12" s="696"/>
      <c r="AH12" s="696"/>
      <c r="AI12" s="696"/>
      <c r="AJ12" s="696"/>
      <c r="AK12" s="696"/>
      <c r="AL12" s="660" t="s">
        <v>122</v>
      </c>
      <c r="AM12" s="661"/>
      <c r="AN12" s="661"/>
      <c r="AO12" s="697"/>
      <c r="AP12" s="654" t="s">
        <v>239</v>
      </c>
      <c r="AQ12" s="655"/>
      <c r="AR12" s="655"/>
      <c r="AS12" s="655"/>
      <c r="AT12" s="655"/>
      <c r="AU12" s="655"/>
      <c r="AV12" s="655"/>
      <c r="AW12" s="655"/>
      <c r="AX12" s="655"/>
      <c r="AY12" s="655"/>
      <c r="AZ12" s="655"/>
      <c r="BA12" s="655"/>
      <c r="BB12" s="655"/>
      <c r="BC12" s="655"/>
      <c r="BD12" s="655"/>
      <c r="BE12" s="655"/>
      <c r="BF12" s="656"/>
      <c r="BG12" s="657">
        <v>376883</v>
      </c>
      <c r="BH12" s="658"/>
      <c r="BI12" s="658"/>
      <c r="BJ12" s="658"/>
      <c r="BK12" s="658"/>
      <c r="BL12" s="658"/>
      <c r="BM12" s="658"/>
      <c r="BN12" s="659"/>
      <c r="BO12" s="695">
        <v>77.8</v>
      </c>
      <c r="BP12" s="695"/>
      <c r="BQ12" s="695"/>
      <c r="BR12" s="695"/>
      <c r="BS12" s="696" t="s">
        <v>122</v>
      </c>
      <c r="BT12" s="696"/>
      <c r="BU12" s="696"/>
      <c r="BV12" s="696"/>
      <c r="BW12" s="696"/>
      <c r="BX12" s="696"/>
      <c r="BY12" s="696"/>
      <c r="BZ12" s="696"/>
      <c r="CA12" s="696"/>
      <c r="CB12" s="731"/>
      <c r="CD12" s="654" t="s">
        <v>240</v>
      </c>
      <c r="CE12" s="655"/>
      <c r="CF12" s="655"/>
      <c r="CG12" s="655"/>
      <c r="CH12" s="655"/>
      <c r="CI12" s="655"/>
      <c r="CJ12" s="655"/>
      <c r="CK12" s="655"/>
      <c r="CL12" s="655"/>
      <c r="CM12" s="655"/>
      <c r="CN12" s="655"/>
      <c r="CO12" s="655"/>
      <c r="CP12" s="655"/>
      <c r="CQ12" s="656"/>
      <c r="CR12" s="657">
        <v>121774</v>
      </c>
      <c r="CS12" s="658"/>
      <c r="CT12" s="658"/>
      <c r="CU12" s="658"/>
      <c r="CV12" s="658"/>
      <c r="CW12" s="658"/>
      <c r="CX12" s="658"/>
      <c r="CY12" s="659"/>
      <c r="CZ12" s="695">
        <v>4.2</v>
      </c>
      <c r="DA12" s="695"/>
      <c r="DB12" s="695"/>
      <c r="DC12" s="695"/>
      <c r="DD12" s="663">
        <v>28883</v>
      </c>
      <c r="DE12" s="658"/>
      <c r="DF12" s="658"/>
      <c r="DG12" s="658"/>
      <c r="DH12" s="658"/>
      <c r="DI12" s="658"/>
      <c r="DJ12" s="658"/>
      <c r="DK12" s="658"/>
      <c r="DL12" s="658"/>
      <c r="DM12" s="658"/>
      <c r="DN12" s="658"/>
      <c r="DO12" s="658"/>
      <c r="DP12" s="659"/>
      <c r="DQ12" s="663">
        <v>89043</v>
      </c>
      <c r="DR12" s="658"/>
      <c r="DS12" s="658"/>
      <c r="DT12" s="658"/>
      <c r="DU12" s="658"/>
      <c r="DV12" s="658"/>
      <c r="DW12" s="658"/>
      <c r="DX12" s="658"/>
      <c r="DY12" s="658"/>
      <c r="DZ12" s="658"/>
      <c r="EA12" s="658"/>
      <c r="EB12" s="658"/>
      <c r="EC12" s="694"/>
    </row>
    <row r="13" spans="2:143" ht="11.25" customHeight="1" x14ac:dyDescent="0.15">
      <c r="B13" s="654" t="s">
        <v>241</v>
      </c>
      <c r="C13" s="655"/>
      <c r="D13" s="655"/>
      <c r="E13" s="655"/>
      <c r="F13" s="655"/>
      <c r="G13" s="655"/>
      <c r="H13" s="655"/>
      <c r="I13" s="655"/>
      <c r="J13" s="655"/>
      <c r="K13" s="655"/>
      <c r="L13" s="655"/>
      <c r="M13" s="655"/>
      <c r="N13" s="655"/>
      <c r="O13" s="655"/>
      <c r="P13" s="655"/>
      <c r="Q13" s="656"/>
      <c r="R13" s="657" t="s">
        <v>122</v>
      </c>
      <c r="S13" s="658"/>
      <c r="T13" s="658"/>
      <c r="U13" s="658"/>
      <c r="V13" s="658"/>
      <c r="W13" s="658"/>
      <c r="X13" s="658"/>
      <c r="Y13" s="659"/>
      <c r="Z13" s="695" t="s">
        <v>122</v>
      </c>
      <c r="AA13" s="695"/>
      <c r="AB13" s="695"/>
      <c r="AC13" s="695"/>
      <c r="AD13" s="696" t="s">
        <v>122</v>
      </c>
      <c r="AE13" s="696"/>
      <c r="AF13" s="696"/>
      <c r="AG13" s="696"/>
      <c r="AH13" s="696"/>
      <c r="AI13" s="696"/>
      <c r="AJ13" s="696"/>
      <c r="AK13" s="696"/>
      <c r="AL13" s="660" t="s">
        <v>122</v>
      </c>
      <c r="AM13" s="661"/>
      <c r="AN13" s="661"/>
      <c r="AO13" s="697"/>
      <c r="AP13" s="654" t="s">
        <v>242</v>
      </c>
      <c r="AQ13" s="655"/>
      <c r="AR13" s="655"/>
      <c r="AS13" s="655"/>
      <c r="AT13" s="655"/>
      <c r="AU13" s="655"/>
      <c r="AV13" s="655"/>
      <c r="AW13" s="655"/>
      <c r="AX13" s="655"/>
      <c r="AY13" s="655"/>
      <c r="AZ13" s="655"/>
      <c r="BA13" s="655"/>
      <c r="BB13" s="655"/>
      <c r="BC13" s="655"/>
      <c r="BD13" s="655"/>
      <c r="BE13" s="655"/>
      <c r="BF13" s="656"/>
      <c r="BG13" s="657">
        <v>365310</v>
      </c>
      <c r="BH13" s="658"/>
      <c r="BI13" s="658"/>
      <c r="BJ13" s="658"/>
      <c r="BK13" s="658"/>
      <c r="BL13" s="658"/>
      <c r="BM13" s="658"/>
      <c r="BN13" s="659"/>
      <c r="BO13" s="695">
        <v>75.400000000000006</v>
      </c>
      <c r="BP13" s="695"/>
      <c r="BQ13" s="695"/>
      <c r="BR13" s="695"/>
      <c r="BS13" s="696" t="s">
        <v>122</v>
      </c>
      <c r="BT13" s="696"/>
      <c r="BU13" s="696"/>
      <c r="BV13" s="696"/>
      <c r="BW13" s="696"/>
      <c r="BX13" s="696"/>
      <c r="BY13" s="696"/>
      <c r="BZ13" s="696"/>
      <c r="CA13" s="696"/>
      <c r="CB13" s="731"/>
      <c r="CD13" s="654" t="s">
        <v>243</v>
      </c>
      <c r="CE13" s="655"/>
      <c r="CF13" s="655"/>
      <c r="CG13" s="655"/>
      <c r="CH13" s="655"/>
      <c r="CI13" s="655"/>
      <c r="CJ13" s="655"/>
      <c r="CK13" s="655"/>
      <c r="CL13" s="655"/>
      <c r="CM13" s="655"/>
      <c r="CN13" s="655"/>
      <c r="CO13" s="655"/>
      <c r="CP13" s="655"/>
      <c r="CQ13" s="656"/>
      <c r="CR13" s="657">
        <v>458030</v>
      </c>
      <c r="CS13" s="658"/>
      <c r="CT13" s="658"/>
      <c r="CU13" s="658"/>
      <c r="CV13" s="658"/>
      <c r="CW13" s="658"/>
      <c r="CX13" s="658"/>
      <c r="CY13" s="659"/>
      <c r="CZ13" s="695">
        <v>15.8</v>
      </c>
      <c r="DA13" s="695"/>
      <c r="DB13" s="695"/>
      <c r="DC13" s="695"/>
      <c r="DD13" s="663">
        <v>134467</v>
      </c>
      <c r="DE13" s="658"/>
      <c r="DF13" s="658"/>
      <c r="DG13" s="658"/>
      <c r="DH13" s="658"/>
      <c r="DI13" s="658"/>
      <c r="DJ13" s="658"/>
      <c r="DK13" s="658"/>
      <c r="DL13" s="658"/>
      <c r="DM13" s="658"/>
      <c r="DN13" s="658"/>
      <c r="DO13" s="658"/>
      <c r="DP13" s="659"/>
      <c r="DQ13" s="663">
        <v>228068</v>
      </c>
      <c r="DR13" s="658"/>
      <c r="DS13" s="658"/>
      <c r="DT13" s="658"/>
      <c r="DU13" s="658"/>
      <c r="DV13" s="658"/>
      <c r="DW13" s="658"/>
      <c r="DX13" s="658"/>
      <c r="DY13" s="658"/>
      <c r="DZ13" s="658"/>
      <c r="EA13" s="658"/>
      <c r="EB13" s="658"/>
      <c r="EC13" s="694"/>
    </row>
    <row r="14" spans="2:143" ht="11.25" customHeight="1" x14ac:dyDescent="0.15">
      <c r="B14" s="654" t="s">
        <v>244</v>
      </c>
      <c r="C14" s="655"/>
      <c r="D14" s="655"/>
      <c r="E14" s="655"/>
      <c r="F14" s="655"/>
      <c r="G14" s="655"/>
      <c r="H14" s="655"/>
      <c r="I14" s="655"/>
      <c r="J14" s="655"/>
      <c r="K14" s="655"/>
      <c r="L14" s="655"/>
      <c r="M14" s="655"/>
      <c r="N14" s="655"/>
      <c r="O14" s="655"/>
      <c r="P14" s="655"/>
      <c r="Q14" s="656"/>
      <c r="R14" s="657" t="s">
        <v>122</v>
      </c>
      <c r="S14" s="658"/>
      <c r="T14" s="658"/>
      <c r="U14" s="658"/>
      <c r="V14" s="658"/>
      <c r="W14" s="658"/>
      <c r="X14" s="658"/>
      <c r="Y14" s="659"/>
      <c r="Z14" s="695" t="s">
        <v>122</v>
      </c>
      <c r="AA14" s="695"/>
      <c r="AB14" s="695"/>
      <c r="AC14" s="695"/>
      <c r="AD14" s="696" t="s">
        <v>122</v>
      </c>
      <c r="AE14" s="696"/>
      <c r="AF14" s="696"/>
      <c r="AG14" s="696"/>
      <c r="AH14" s="696"/>
      <c r="AI14" s="696"/>
      <c r="AJ14" s="696"/>
      <c r="AK14" s="696"/>
      <c r="AL14" s="660" t="s">
        <v>122</v>
      </c>
      <c r="AM14" s="661"/>
      <c r="AN14" s="661"/>
      <c r="AO14" s="697"/>
      <c r="AP14" s="654" t="s">
        <v>245</v>
      </c>
      <c r="AQ14" s="655"/>
      <c r="AR14" s="655"/>
      <c r="AS14" s="655"/>
      <c r="AT14" s="655"/>
      <c r="AU14" s="655"/>
      <c r="AV14" s="655"/>
      <c r="AW14" s="655"/>
      <c r="AX14" s="655"/>
      <c r="AY14" s="655"/>
      <c r="AZ14" s="655"/>
      <c r="BA14" s="655"/>
      <c r="BB14" s="655"/>
      <c r="BC14" s="655"/>
      <c r="BD14" s="655"/>
      <c r="BE14" s="655"/>
      <c r="BF14" s="656"/>
      <c r="BG14" s="657">
        <v>3459</v>
      </c>
      <c r="BH14" s="658"/>
      <c r="BI14" s="658"/>
      <c r="BJ14" s="658"/>
      <c r="BK14" s="658"/>
      <c r="BL14" s="658"/>
      <c r="BM14" s="658"/>
      <c r="BN14" s="659"/>
      <c r="BO14" s="695">
        <v>0.7</v>
      </c>
      <c r="BP14" s="695"/>
      <c r="BQ14" s="695"/>
      <c r="BR14" s="695"/>
      <c r="BS14" s="696" t="s">
        <v>122</v>
      </c>
      <c r="BT14" s="696"/>
      <c r="BU14" s="696"/>
      <c r="BV14" s="696"/>
      <c r="BW14" s="696"/>
      <c r="BX14" s="696"/>
      <c r="BY14" s="696"/>
      <c r="BZ14" s="696"/>
      <c r="CA14" s="696"/>
      <c r="CB14" s="731"/>
      <c r="CD14" s="654" t="s">
        <v>246</v>
      </c>
      <c r="CE14" s="655"/>
      <c r="CF14" s="655"/>
      <c r="CG14" s="655"/>
      <c r="CH14" s="655"/>
      <c r="CI14" s="655"/>
      <c r="CJ14" s="655"/>
      <c r="CK14" s="655"/>
      <c r="CL14" s="655"/>
      <c r="CM14" s="655"/>
      <c r="CN14" s="655"/>
      <c r="CO14" s="655"/>
      <c r="CP14" s="655"/>
      <c r="CQ14" s="656"/>
      <c r="CR14" s="657">
        <v>212309</v>
      </c>
      <c r="CS14" s="658"/>
      <c r="CT14" s="658"/>
      <c r="CU14" s="658"/>
      <c r="CV14" s="658"/>
      <c r="CW14" s="658"/>
      <c r="CX14" s="658"/>
      <c r="CY14" s="659"/>
      <c r="CZ14" s="695">
        <v>7.3</v>
      </c>
      <c r="DA14" s="695"/>
      <c r="DB14" s="695"/>
      <c r="DC14" s="695"/>
      <c r="DD14" s="663" t="s">
        <v>122</v>
      </c>
      <c r="DE14" s="658"/>
      <c r="DF14" s="658"/>
      <c r="DG14" s="658"/>
      <c r="DH14" s="658"/>
      <c r="DI14" s="658"/>
      <c r="DJ14" s="658"/>
      <c r="DK14" s="658"/>
      <c r="DL14" s="658"/>
      <c r="DM14" s="658"/>
      <c r="DN14" s="658"/>
      <c r="DO14" s="658"/>
      <c r="DP14" s="659"/>
      <c r="DQ14" s="663">
        <v>212309</v>
      </c>
      <c r="DR14" s="658"/>
      <c r="DS14" s="658"/>
      <c r="DT14" s="658"/>
      <c r="DU14" s="658"/>
      <c r="DV14" s="658"/>
      <c r="DW14" s="658"/>
      <c r="DX14" s="658"/>
      <c r="DY14" s="658"/>
      <c r="DZ14" s="658"/>
      <c r="EA14" s="658"/>
      <c r="EB14" s="658"/>
      <c r="EC14" s="694"/>
    </row>
    <row r="15" spans="2:143" ht="11.25" customHeight="1" x14ac:dyDescent="0.15">
      <c r="B15" s="654" t="s">
        <v>247</v>
      </c>
      <c r="C15" s="655"/>
      <c r="D15" s="655"/>
      <c r="E15" s="655"/>
      <c r="F15" s="655"/>
      <c r="G15" s="655"/>
      <c r="H15" s="655"/>
      <c r="I15" s="655"/>
      <c r="J15" s="655"/>
      <c r="K15" s="655"/>
      <c r="L15" s="655"/>
      <c r="M15" s="655"/>
      <c r="N15" s="655"/>
      <c r="O15" s="655"/>
      <c r="P15" s="655"/>
      <c r="Q15" s="656"/>
      <c r="R15" s="657">
        <v>3644</v>
      </c>
      <c r="S15" s="658"/>
      <c r="T15" s="658"/>
      <c r="U15" s="658"/>
      <c r="V15" s="658"/>
      <c r="W15" s="658"/>
      <c r="X15" s="658"/>
      <c r="Y15" s="659"/>
      <c r="Z15" s="695">
        <v>0.1</v>
      </c>
      <c r="AA15" s="695"/>
      <c r="AB15" s="695"/>
      <c r="AC15" s="695"/>
      <c r="AD15" s="696">
        <v>3644</v>
      </c>
      <c r="AE15" s="696"/>
      <c r="AF15" s="696"/>
      <c r="AG15" s="696"/>
      <c r="AH15" s="696"/>
      <c r="AI15" s="696"/>
      <c r="AJ15" s="696"/>
      <c r="AK15" s="696"/>
      <c r="AL15" s="660">
        <v>0.2</v>
      </c>
      <c r="AM15" s="661"/>
      <c r="AN15" s="661"/>
      <c r="AO15" s="697"/>
      <c r="AP15" s="654" t="s">
        <v>248</v>
      </c>
      <c r="AQ15" s="655"/>
      <c r="AR15" s="655"/>
      <c r="AS15" s="655"/>
      <c r="AT15" s="655"/>
      <c r="AU15" s="655"/>
      <c r="AV15" s="655"/>
      <c r="AW15" s="655"/>
      <c r="AX15" s="655"/>
      <c r="AY15" s="655"/>
      <c r="AZ15" s="655"/>
      <c r="BA15" s="655"/>
      <c r="BB15" s="655"/>
      <c r="BC15" s="655"/>
      <c r="BD15" s="655"/>
      <c r="BE15" s="655"/>
      <c r="BF15" s="656"/>
      <c r="BG15" s="657">
        <v>6624</v>
      </c>
      <c r="BH15" s="658"/>
      <c r="BI15" s="658"/>
      <c r="BJ15" s="658"/>
      <c r="BK15" s="658"/>
      <c r="BL15" s="658"/>
      <c r="BM15" s="658"/>
      <c r="BN15" s="659"/>
      <c r="BO15" s="695">
        <v>1.4</v>
      </c>
      <c r="BP15" s="695"/>
      <c r="BQ15" s="695"/>
      <c r="BR15" s="695"/>
      <c r="BS15" s="696" t="s">
        <v>122</v>
      </c>
      <c r="BT15" s="696"/>
      <c r="BU15" s="696"/>
      <c r="BV15" s="696"/>
      <c r="BW15" s="696"/>
      <c r="BX15" s="696"/>
      <c r="BY15" s="696"/>
      <c r="BZ15" s="696"/>
      <c r="CA15" s="696"/>
      <c r="CB15" s="731"/>
      <c r="CD15" s="654" t="s">
        <v>249</v>
      </c>
      <c r="CE15" s="655"/>
      <c r="CF15" s="655"/>
      <c r="CG15" s="655"/>
      <c r="CH15" s="655"/>
      <c r="CI15" s="655"/>
      <c r="CJ15" s="655"/>
      <c r="CK15" s="655"/>
      <c r="CL15" s="655"/>
      <c r="CM15" s="655"/>
      <c r="CN15" s="655"/>
      <c r="CO15" s="655"/>
      <c r="CP15" s="655"/>
      <c r="CQ15" s="656"/>
      <c r="CR15" s="657">
        <v>230543</v>
      </c>
      <c r="CS15" s="658"/>
      <c r="CT15" s="658"/>
      <c r="CU15" s="658"/>
      <c r="CV15" s="658"/>
      <c r="CW15" s="658"/>
      <c r="CX15" s="658"/>
      <c r="CY15" s="659"/>
      <c r="CZ15" s="695">
        <v>7.9</v>
      </c>
      <c r="DA15" s="695"/>
      <c r="DB15" s="695"/>
      <c r="DC15" s="695"/>
      <c r="DD15" s="663">
        <v>58059</v>
      </c>
      <c r="DE15" s="658"/>
      <c r="DF15" s="658"/>
      <c r="DG15" s="658"/>
      <c r="DH15" s="658"/>
      <c r="DI15" s="658"/>
      <c r="DJ15" s="658"/>
      <c r="DK15" s="658"/>
      <c r="DL15" s="658"/>
      <c r="DM15" s="658"/>
      <c r="DN15" s="658"/>
      <c r="DO15" s="658"/>
      <c r="DP15" s="659"/>
      <c r="DQ15" s="663">
        <v>177626</v>
      </c>
      <c r="DR15" s="658"/>
      <c r="DS15" s="658"/>
      <c r="DT15" s="658"/>
      <c r="DU15" s="658"/>
      <c r="DV15" s="658"/>
      <c r="DW15" s="658"/>
      <c r="DX15" s="658"/>
      <c r="DY15" s="658"/>
      <c r="DZ15" s="658"/>
      <c r="EA15" s="658"/>
      <c r="EB15" s="658"/>
      <c r="EC15" s="694"/>
    </row>
    <row r="16" spans="2:143" ht="11.25" customHeight="1" x14ac:dyDescent="0.15">
      <c r="B16" s="654" t="s">
        <v>250</v>
      </c>
      <c r="C16" s="655"/>
      <c r="D16" s="655"/>
      <c r="E16" s="655"/>
      <c r="F16" s="655"/>
      <c r="G16" s="655"/>
      <c r="H16" s="655"/>
      <c r="I16" s="655"/>
      <c r="J16" s="655"/>
      <c r="K16" s="655"/>
      <c r="L16" s="655"/>
      <c r="M16" s="655"/>
      <c r="N16" s="655"/>
      <c r="O16" s="655"/>
      <c r="P16" s="655"/>
      <c r="Q16" s="656"/>
      <c r="R16" s="657">
        <v>4741</v>
      </c>
      <c r="S16" s="658"/>
      <c r="T16" s="658"/>
      <c r="U16" s="658"/>
      <c r="V16" s="658"/>
      <c r="W16" s="658"/>
      <c r="X16" s="658"/>
      <c r="Y16" s="659"/>
      <c r="Z16" s="695">
        <v>0.2</v>
      </c>
      <c r="AA16" s="695"/>
      <c r="AB16" s="695"/>
      <c r="AC16" s="695"/>
      <c r="AD16" s="696">
        <v>4741</v>
      </c>
      <c r="AE16" s="696"/>
      <c r="AF16" s="696"/>
      <c r="AG16" s="696"/>
      <c r="AH16" s="696"/>
      <c r="AI16" s="696"/>
      <c r="AJ16" s="696"/>
      <c r="AK16" s="696"/>
      <c r="AL16" s="660">
        <v>0.3</v>
      </c>
      <c r="AM16" s="661"/>
      <c r="AN16" s="661"/>
      <c r="AO16" s="697"/>
      <c r="AP16" s="654" t="s">
        <v>251</v>
      </c>
      <c r="AQ16" s="655"/>
      <c r="AR16" s="655"/>
      <c r="AS16" s="655"/>
      <c r="AT16" s="655"/>
      <c r="AU16" s="655"/>
      <c r="AV16" s="655"/>
      <c r="AW16" s="655"/>
      <c r="AX16" s="655"/>
      <c r="AY16" s="655"/>
      <c r="AZ16" s="655"/>
      <c r="BA16" s="655"/>
      <c r="BB16" s="655"/>
      <c r="BC16" s="655"/>
      <c r="BD16" s="655"/>
      <c r="BE16" s="655"/>
      <c r="BF16" s="656"/>
      <c r="BG16" s="657" t="s">
        <v>122</v>
      </c>
      <c r="BH16" s="658"/>
      <c r="BI16" s="658"/>
      <c r="BJ16" s="658"/>
      <c r="BK16" s="658"/>
      <c r="BL16" s="658"/>
      <c r="BM16" s="658"/>
      <c r="BN16" s="659"/>
      <c r="BO16" s="695" t="s">
        <v>122</v>
      </c>
      <c r="BP16" s="695"/>
      <c r="BQ16" s="695"/>
      <c r="BR16" s="695"/>
      <c r="BS16" s="696" t="s">
        <v>122</v>
      </c>
      <c r="BT16" s="696"/>
      <c r="BU16" s="696"/>
      <c r="BV16" s="696"/>
      <c r="BW16" s="696"/>
      <c r="BX16" s="696"/>
      <c r="BY16" s="696"/>
      <c r="BZ16" s="696"/>
      <c r="CA16" s="696"/>
      <c r="CB16" s="731"/>
      <c r="CD16" s="654" t="s">
        <v>252</v>
      </c>
      <c r="CE16" s="655"/>
      <c r="CF16" s="655"/>
      <c r="CG16" s="655"/>
      <c r="CH16" s="655"/>
      <c r="CI16" s="655"/>
      <c r="CJ16" s="655"/>
      <c r="CK16" s="655"/>
      <c r="CL16" s="655"/>
      <c r="CM16" s="655"/>
      <c r="CN16" s="655"/>
      <c r="CO16" s="655"/>
      <c r="CP16" s="655"/>
      <c r="CQ16" s="656"/>
      <c r="CR16" s="657" t="s">
        <v>122</v>
      </c>
      <c r="CS16" s="658"/>
      <c r="CT16" s="658"/>
      <c r="CU16" s="658"/>
      <c r="CV16" s="658"/>
      <c r="CW16" s="658"/>
      <c r="CX16" s="658"/>
      <c r="CY16" s="659"/>
      <c r="CZ16" s="695" t="s">
        <v>122</v>
      </c>
      <c r="DA16" s="695"/>
      <c r="DB16" s="695"/>
      <c r="DC16" s="695"/>
      <c r="DD16" s="663" t="s">
        <v>122</v>
      </c>
      <c r="DE16" s="658"/>
      <c r="DF16" s="658"/>
      <c r="DG16" s="658"/>
      <c r="DH16" s="658"/>
      <c r="DI16" s="658"/>
      <c r="DJ16" s="658"/>
      <c r="DK16" s="658"/>
      <c r="DL16" s="658"/>
      <c r="DM16" s="658"/>
      <c r="DN16" s="658"/>
      <c r="DO16" s="658"/>
      <c r="DP16" s="659"/>
      <c r="DQ16" s="663" t="s">
        <v>122</v>
      </c>
      <c r="DR16" s="658"/>
      <c r="DS16" s="658"/>
      <c r="DT16" s="658"/>
      <c r="DU16" s="658"/>
      <c r="DV16" s="658"/>
      <c r="DW16" s="658"/>
      <c r="DX16" s="658"/>
      <c r="DY16" s="658"/>
      <c r="DZ16" s="658"/>
      <c r="EA16" s="658"/>
      <c r="EB16" s="658"/>
      <c r="EC16" s="694"/>
    </row>
    <row r="17" spans="2:133" ht="11.25" customHeight="1" x14ac:dyDescent="0.15">
      <c r="B17" s="654" t="s">
        <v>253</v>
      </c>
      <c r="C17" s="655"/>
      <c r="D17" s="655"/>
      <c r="E17" s="655"/>
      <c r="F17" s="655"/>
      <c r="G17" s="655"/>
      <c r="H17" s="655"/>
      <c r="I17" s="655"/>
      <c r="J17" s="655"/>
      <c r="K17" s="655"/>
      <c r="L17" s="655"/>
      <c r="M17" s="655"/>
      <c r="N17" s="655"/>
      <c r="O17" s="655"/>
      <c r="P17" s="655"/>
      <c r="Q17" s="656"/>
      <c r="R17" s="657">
        <v>6388</v>
      </c>
      <c r="S17" s="658"/>
      <c r="T17" s="658"/>
      <c r="U17" s="658"/>
      <c r="V17" s="658"/>
      <c r="W17" s="658"/>
      <c r="X17" s="658"/>
      <c r="Y17" s="659"/>
      <c r="Z17" s="695">
        <v>0.2</v>
      </c>
      <c r="AA17" s="695"/>
      <c r="AB17" s="695"/>
      <c r="AC17" s="695"/>
      <c r="AD17" s="696">
        <v>6388</v>
      </c>
      <c r="AE17" s="696"/>
      <c r="AF17" s="696"/>
      <c r="AG17" s="696"/>
      <c r="AH17" s="696"/>
      <c r="AI17" s="696"/>
      <c r="AJ17" s="696"/>
      <c r="AK17" s="696"/>
      <c r="AL17" s="660">
        <v>0.4</v>
      </c>
      <c r="AM17" s="661"/>
      <c r="AN17" s="661"/>
      <c r="AO17" s="697"/>
      <c r="AP17" s="654" t="s">
        <v>254</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95" t="s">
        <v>122</v>
      </c>
      <c r="BP17" s="695"/>
      <c r="BQ17" s="695"/>
      <c r="BR17" s="695"/>
      <c r="BS17" s="696" t="s">
        <v>122</v>
      </c>
      <c r="BT17" s="696"/>
      <c r="BU17" s="696"/>
      <c r="BV17" s="696"/>
      <c r="BW17" s="696"/>
      <c r="BX17" s="696"/>
      <c r="BY17" s="696"/>
      <c r="BZ17" s="696"/>
      <c r="CA17" s="696"/>
      <c r="CB17" s="731"/>
      <c r="CD17" s="654" t="s">
        <v>255</v>
      </c>
      <c r="CE17" s="655"/>
      <c r="CF17" s="655"/>
      <c r="CG17" s="655"/>
      <c r="CH17" s="655"/>
      <c r="CI17" s="655"/>
      <c r="CJ17" s="655"/>
      <c r="CK17" s="655"/>
      <c r="CL17" s="655"/>
      <c r="CM17" s="655"/>
      <c r="CN17" s="655"/>
      <c r="CO17" s="655"/>
      <c r="CP17" s="655"/>
      <c r="CQ17" s="656"/>
      <c r="CR17" s="657">
        <v>285748</v>
      </c>
      <c r="CS17" s="658"/>
      <c r="CT17" s="658"/>
      <c r="CU17" s="658"/>
      <c r="CV17" s="658"/>
      <c r="CW17" s="658"/>
      <c r="CX17" s="658"/>
      <c r="CY17" s="659"/>
      <c r="CZ17" s="695">
        <v>9.8000000000000007</v>
      </c>
      <c r="DA17" s="695"/>
      <c r="DB17" s="695"/>
      <c r="DC17" s="695"/>
      <c r="DD17" s="663" t="s">
        <v>122</v>
      </c>
      <c r="DE17" s="658"/>
      <c r="DF17" s="658"/>
      <c r="DG17" s="658"/>
      <c r="DH17" s="658"/>
      <c r="DI17" s="658"/>
      <c r="DJ17" s="658"/>
      <c r="DK17" s="658"/>
      <c r="DL17" s="658"/>
      <c r="DM17" s="658"/>
      <c r="DN17" s="658"/>
      <c r="DO17" s="658"/>
      <c r="DP17" s="659"/>
      <c r="DQ17" s="663">
        <v>285748</v>
      </c>
      <c r="DR17" s="658"/>
      <c r="DS17" s="658"/>
      <c r="DT17" s="658"/>
      <c r="DU17" s="658"/>
      <c r="DV17" s="658"/>
      <c r="DW17" s="658"/>
      <c r="DX17" s="658"/>
      <c r="DY17" s="658"/>
      <c r="DZ17" s="658"/>
      <c r="EA17" s="658"/>
      <c r="EB17" s="658"/>
      <c r="EC17" s="694"/>
    </row>
    <row r="18" spans="2:133" ht="11.25" customHeight="1" x14ac:dyDescent="0.15">
      <c r="B18" s="654" t="s">
        <v>256</v>
      </c>
      <c r="C18" s="655"/>
      <c r="D18" s="655"/>
      <c r="E18" s="655"/>
      <c r="F18" s="655"/>
      <c r="G18" s="655"/>
      <c r="H18" s="655"/>
      <c r="I18" s="655"/>
      <c r="J18" s="655"/>
      <c r="K18" s="655"/>
      <c r="L18" s="655"/>
      <c r="M18" s="655"/>
      <c r="N18" s="655"/>
      <c r="O18" s="655"/>
      <c r="P18" s="655"/>
      <c r="Q18" s="656"/>
      <c r="R18" s="657">
        <v>325</v>
      </c>
      <c r="S18" s="658"/>
      <c r="T18" s="658"/>
      <c r="U18" s="658"/>
      <c r="V18" s="658"/>
      <c r="W18" s="658"/>
      <c r="X18" s="658"/>
      <c r="Y18" s="659"/>
      <c r="Z18" s="695">
        <v>0</v>
      </c>
      <c r="AA18" s="695"/>
      <c r="AB18" s="695"/>
      <c r="AC18" s="695"/>
      <c r="AD18" s="696">
        <v>325</v>
      </c>
      <c r="AE18" s="696"/>
      <c r="AF18" s="696"/>
      <c r="AG18" s="696"/>
      <c r="AH18" s="696"/>
      <c r="AI18" s="696"/>
      <c r="AJ18" s="696"/>
      <c r="AK18" s="696"/>
      <c r="AL18" s="660">
        <v>0</v>
      </c>
      <c r="AM18" s="661"/>
      <c r="AN18" s="661"/>
      <c r="AO18" s="697"/>
      <c r="AP18" s="654" t="s">
        <v>257</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95" t="s">
        <v>122</v>
      </c>
      <c r="BP18" s="695"/>
      <c r="BQ18" s="695"/>
      <c r="BR18" s="695"/>
      <c r="BS18" s="696" t="s">
        <v>122</v>
      </c>
      <c r="BT18" s="696"/>
      <c r="BU18" s="696"/>
      <c r="BV18" s="696"/>
      <c r="BW18" s="696"/>
      <c r="BX18" s="696"/>
      <c r="BY18" s="696"/>
      <c r="BZ18" s="696"/>
      <c r="CA18" s="696"/>
      <c r="CB18" s="731"/>
      <c r="CD18" s="654" t="s">
        <v>258</v>
      </c>
      <c r="CE18" s="655"/>
      <c r="CF18" s="655"/>
      <c r="CG18" s="655"/>
      <c r="CH18" s="655"/>
      <c r="CI18" s="655"/>
      <c r="CJ18" s="655"/>
      <c r="CK18" s="655"/>
      <c r="CL18" s="655"/>
      <c r="CM18" s="655"/>
      <c r="CN18" s="655"/>
      <c r="CO18" s="655"/>
      <c r="CP18" s="655"/>
      <c r="CQ18" s="656"/>
      <c r="CR18" s="657">
        <v>6737</v>
      </c>
      <c r="CS18" s="658"/>
      <c r="CT18" s="658"/>
      <c r="CU18" s="658"/>
      <c r="CV18" s="658"/>
      <c r="CW18" s="658"/>
      <c r="CX18" s="658"/>
      <c r="CY18" s="659"/>
      <c r="CZ18" s="695">
        <v>0.2</v>
      </c>
      <c r="DA18" s="695"/>
      <c r="DB18" s="695"/>
      <c r="DC18" s="695"/>
      <c r="DD18" s="663">
        <v>6737</v>
      </c>
      <c r="DE18" s="658"/>
      <c r="DF18" s="658"/>
      <c r="DG18" s="658"/>
      <c r="DH18" s="658"/>
      <c r="DI18" s="658"/>
      <c r="DJ18" s="658"/>
      <c r="DK18" s="658"/>
      <c r="DL18" s="658"/>
      <c r="DM18" s="658"/>
      <c r="DN18" s="658"/>
      <c r="DO18" s="658"/>
      <c r="DP18" s="659"/>
      <c r="DQ18" s="663">
        <v>6737</v>
      </c>
      <c r="DR18" s="658"/>
      <c r="DS18" s="658"/>
      <c r="DT18" s="658"/>
      <c r="DU18" s="658"/>
      <c r="DV18" s="658"/>
      <c r="DW18" s="658"/>
      <c r="DX18" s="658"/>
      <c r="DY18" s="658"/>
      <c r="DZ18" s="658"/>
      <c r="EA18" s="658"/>
      <c r="EB18" s="658"/>
      <c r="EC18" s="694"/>
    </row>
    <row r="19" spans="2:133" ht="11.25" customHeight="1" x14ac:dyDescent="0.15">
      <c r="B19" s="654" t="s">
        <v>259</v>
      </c>
      <c r="C19" s="655"/>
      <c r="D19" s="655"/>
      <c r="E19" s="655"/>
      <c r="F19" s="655"/>
      <c r="G19" s="655"/>
      <c r="H19" s="655"/>
      <c r="I19" s="655"/>
      <c r="J19" s="655"/>
      <c r="K19" s="655"/>
      <c r="L19" s="655"/>
      <c r="M19" s="655"/>
      <c r="N19" s="655"/>
      <c r="O19" s="655"/>
      <c r="P19" s="655"/>
      <c r="Q19" s="656"/>
      <c r="R19" s="657">
        <v>6063</v>
      </c>
      <c r="S19" s="658"/>
      <c r="T19" s="658"/>
      <c r="U19" s="658"/>
      <c r="V19" s="658"/>
      <c r="W19" s="658"/>
      <c r="X19" s="658"/>
      <c r="Y19" s="659"/>
      <c r="Z19" s="695">
        <v>0.2</v>
      </c>
      <c r="AA19" s="695"/>
      <c r="AB19" s="695"/>
      <c r="AC19" s="695"/>
      <c r="AD19" s="696">
        <v>6063</v>
      </c>
      <c r="AE19" s="696"/>
      <c r="AF19" s="696"/>
      <c r="AG19" s="696"/>
      <c r="AH19" s="696"/>
      <c r="AI19" s="696"/>
      <c r="AJ19" s="696"/>
      <c r="AK19" s="696"/>
      <c r="AL19" s="660">
        <v>0.3</v>
      </c>
      <c r="AM19" s="661"/>
      <c r="AN19" s="661"/>
      <c r="AO19" s="697"/>
      <c r="AP19" s="654" t="s">
        <v>260</v>
      </c>
      <c r="AQ19" s="655"/>
      <c r="AR19" s="655"/>
      <c r="AS19" s="655"/>
      <c r="AT19" s="655"/>
      <c r="AU19" s="655"/>
      <c r="AV19" s="655"/>
      <c r="AW19" s="655"/>
      <c r="AX19" s="655"/>
      <c r="AY19" s="655"/>
      <c r="AZ19" s="655"/>
      <c r="BA19" s="655"/>
      <c r="BB19" s="655"/>
      <c r="BC19" s="655"/>
      <c r="BD19" s="655"/>
      <c r="BE19" s="655"/>
      <c r="BF19" s="656"/>
      <c r="BG19" s="657" t="s">
        <v>122</v>
      </c>
      <c r="BH19" s="658"/>
      <c r="BI19" s="658"/>
      <c r="BJ19" s="658"/>
      <c r="BK19" s="658"/>
      <c r="BL19" s="658"/>
      <c r="BM19" s="658"/>
      <c r="BN19" s="659"/>
      <c r="BO19" s="695" t="s">
        <v>122</v>
      </c>
      <c r="BP19" s="695"/>
      <c r="BQ19" s="695"/>
      <c r="BR19" s="695"/>
      <c r="BS19" s="696" t="s">
        <v>122</v>
      </c>
      <c r="BT19" s="696"/>
      <c r="BU19" s="696"/>
      <c r="BV19" s="696"/>
      <c r="BW19" s="696"/>
      <c r="BX19" s="696"/>
      <c r="BY19" s="696"/>
      <c r="BZ19" s="696"/>
      <c r="CA19" s="696"/>
      <c r="CB19" s="731"/>
      <c r="CD19" s="654" t="s">
        <v>261</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95" t="s">
        <v>122</v>
      </c>
      <c r="DA19" s="695"/>
      <c r="DB19" s="695"/>
      <c r="DC19" s="695"/>
      <c r="DD19" s="663" t="s">
        <v>122</v>
      </c>
      <c r="DE19" s="658"/>
      <c r="DF19" s="658"/>
      <c r="DG19" s="658"/>
      <c r="DH19" s="658"/>
      <c r="DI19" s="658"/>
      <c r="DJ19" s="658"/>
      <c r="DK19" s="658"/>
      <c r="DL19" s="658"/>
      <c r="DM19" s="658"/>
      <c r="DN19" s="658"/>
      <c r="DO19" s="658"/>
      <c r="DP19" s="659"/>
      <c r="DQ19" s="663" t="s">
        <v>122</v>
      </c>
      <c r="DR19" s="658"/>
      <c r="DS19" s="658"/>
      <c r="DT19" s="658"/>
      <c r="DU19" s="658"/>
      <c r="DV19" s="658"/>
      <c r="DW19" s="658"/>
      <c r="DX19" s="658"/>
      <c r="DY19" s="658"/>
      <c r="DZ19" s="658"/>
      <c r="EA19" s="658"/>
      <c r="EB19" s="658"/>
      <c r="EC19" s="694"/>
    </row>
    <row r="20" spans="2:133" ht="11.25" customHeight="1" x14ac:dyDescent="0.15">
      <c r="B20" s="732" t="s">
        <v>262</v>
      </c>
      <c r="C20" s="733"/>
      <c r="D20" s="733"/>
      <c r="E20" s="733"/>
      <c r="F20" s="733"/>
      <c r="G20" s="733"/>
      <c r="H20" s="733"/>
      <c r="I20" s="733"/>
      <c r="J20" s="733"/>
      <c r="K20" s="733"/>
      <c r="L20" s="733"/>
      <c r="M20" s="733"/>
      <c r="N20" s="733"/>
      <c r="O20" s="733"/>
      <c r="P20" s="733"/>
      <c r="Q20" s="734"/>
      <c r="R20" s="657" t="s">
        <v>122</v>
      </c>
      <c r="S20" s="658"/>
      <c r="T20" s="658"/>
      <c r="U20" s="658"/>
      <c r="V20" s="658"/>
      <c r="W20" s="658"/>
      <c r="X20" s="658"/>
      <c r="Y20" s="659"/>
      <c r="Z20" s="695" t="s">
        <v>122</v>
      </c>
      <c r="AA20" s="695"/>
      <c r="AB20" s="695"/>
      <c r="AC20" s="695"/>
      <c r="AD20" s="696" t="s">
        <v>122</v>
      </c>
      <c r="AE20" s="696"/>
      <c r="AF20" s="696"/>
      <c r="AG20" s="696"/>
      <c r="AH20" s="696"/>
      <c r="AI20" s="696"/>
      <c r="AJ20" s="696"/>
      <c r="AK20" s="696"/>
      <c r="AL20" s="660" t="s">
        <v>122</v>
      </c>
      <c r="AM20" s="661"/>
      <c r="AN20" s="661"/>
      <c r="AO20" s="697"/>
      <c r="AP20" s="654" t="s">
        <v>263</v>
      </c>
      <c r="AQ20" s="655"/>
      <c r="AR20" s="655"/>
      <c r="AS20" s="655"/>
      <c r="AT20" s="655"/>
      <c r="AU20" s="655"/>
      <c r="AV20" s="655"/>
      <c r="AW20" s="655"/>
      <c r="AX20" s="655"/>
      <c r="AY20" s="655"/>
      <c r="AZ20" s="655"/>
      <c r="BA20" s="655"/>
      <c r="BB20" s="655"/>
      <c r="BC20" s="655"/>
      <c r="BD20" s="655"/>
      <c r="BE20" s="655"/>
      <c r="BF20" s="656"/>
      <c r="BG20" s="657" t="s">
        <v>122</v>
      </c>
      <c r="BH20" s="658"/>
      <c r="BI20" s="658"/>
      <c r="BJ20" s="658"/>
      <c r="BK20" s="658"/>
      <c r="BL20" s="658"/>
      <c r="BM20" s="658"/>
      <c r="BN20" s="659"/>
      <c r="BO20" s="695" t="s">
        <v>122</v>
      </c>
      <c r="BP20" s="695"/>
      <c r="BQ20" s="695"/>
      <c r="BR20" s="695"/>
      <c r="BS20" s="696" t="s">
        <v>122</v>
      </c>
      <c r="BT20" s="696"/>
      <c r="BU20" s="696"/>
      <c r="BV20" s="696"/>
      <c r="BW20" s="696"/>
      <c r="BX20" s="696"/>
      <c r="BY20" s="696"/>
      <c r="BZ20" s="696"/>
      <c r="CA20" s="696"/>
      <c r="CB20" s="731"/>
      <c r="CD20" s="654" t="s">
        <v>264</v>
      </c>
      <c r="CE20" s="655"/>
      <c r="CF20" s="655"/>
      <c r="CG20" s="655"/>
      <c r="CH20" s="655"/>
      <c r="CI20" s="655"/>
      <c r="CJ20" s="655"/>
      <c r="CK20" s="655"/>
      <c r="CL20" s="655"/>
      <c r="CM20" s="655"/>
      <c r="CN20" s="655"/>
      <c r="CO20" s="655"/>
      <c r="CP20" s="655"/>
      <c r="CQ20" s="656"/>
      <c r="CR20" s="657">
        <v>2905800</v>
      </c>
      <c r="CS20" s="658"/>
      <c r="CT20" s="658"/>
      <c r="CU20" s="658"/>
      <c r="CV20" s="658"/>
      <c r="CW20" s="658"/>
      <c r="CX20" s="658"/>
      <c r="CY20" s="659"/>
      <c r="CZ20" s="695">
        <v>100</v>
      </c>
      <c r="DA20" s="695"/>
      <c r="DB20" s="695"/>
      <c r="DC20" s="695"/>
      <c r="DD20" s="663">
        <v>506659</v>
      </c>
      <c r="DE20" s="658"/>
      <c r="DF20" s="658"/>
      <c r="DG20" s="658"/>
      <c r="DH20" s="658"/>
      <c r="DI20" s="658"/>
      <c r="DJ20" s="658"/>
      <c r="DK20" s="658"/>
      <c r="DL20" s="658"/>
      <c r="DM20" s="658"/>
      <c r="DN20" s="658"/>
      <c r="DO20" s="658"/>
      <c r="DP20" s="659"/>
      <c r="DQ20" s="663">
        <v>2069301</v>
      </c>
      <c r="DR20" s="658"/>
      <c r="DS20" s="658"/>
      <c r="DT20" s="658"/>
      <c r="DU20" s="658"/>
      <c r="DV20" s="658"/>
      <c r="DW20" s="658"/>
      <c r="DX20" s="658"/>
      <c r="DY20" s="658"/>
      <c r="DZ20" s="658"/>
      <c r="EA20" s="658"/>
      <c r="EB20" s="658"/>
      <c r="EC20" s="694"/>
    </row>
    <row r="21" spans="2:133" ht="11.25" customHeight="1" x14ac:dyDescent="0.15">
      <c r="B21" s="654" t="s">
        <v>265</v>
      </c>
      <c r="C21" s="655"/>
      <c r="D21" s="655"/>
      <c r="E21" s="655"/>
      <c r="F21" s="655"/>
      <c r="G21" s="655"/>
      <c r="H21" s="655"/>
      <c r="I21" s="655"/>
      <c r="J21" s="655"/>
      <c r="K21" s="655"/>
      <c r="L21" s="655"/>
      <c r="M21" s="655"/>
      <c r="N21" s="655"/>
      <c r="O21" s="655"/>
      <c r="P21" s="655"/>
      <c r="Q21" s="656"/>
      <c r="R21" s="657">
        <v>1357915</v>
      </c>
      <c r="S21" s="658"/>
      <c r="T21" s="658"/>
      <c r="U21" s="658"/>
      <c r="V21" s="658"/>
      <c r="W21" s="658"/>
      <c r="X21" s="658"/>
      <c r="Y21" s="659"/>
      <c r="Z21" s="695">
        <v>45.9</v>
      </c>
      <c r="AA21" s="695"/>
      <c r="AB21" s="695"/>
      <c r="AC21" s="695"/>
      <c r="AD21" s="696">
        <v>1232017</v>
      </c>
      <c r="AE21" s="696"/>
      <c r="AF21" s="696"/>
      <c r="AG21" s="696"/>
      <c r="AH21" s="696"/>
      <c r="AI21" s="696"/>
      <c r="AJ21" s="696"/>
      <c r="AK21" s="696"/>
      <c r="AL21" s="660">
        <v>67.900000000000006</v>
      </c>
      <c r="AM21" s="661"/>
      <c r="AN21" s="661"/>
      <c r="AO21" s="697"/>
      <c r="AP21" s="654" t="s">
        <v>266</v>
      </c>
      <c r="AQ21" s="735"/>
      <c r="AR21" s="735"/>
      <c r="AS21" s="735"/>
      <c r="AT21" s="735"/>
      <c r="AU21" s="735"/>
      <c r="AV21" s="735"/>
      <c r="AW21" s="735"/>
      <c r="AX21" s="735"/>
      <c r="AY21" s="735"/>
      <c r="AZ21" s="735"/>
      <c r="BA21" s="735"/>
      <c r="BB21" s="735"/>
      <c r="BC21" s="735"/>
      <c r="BD21" s="735"/>
      <c r="BE21" s="735"/>
      <c r="BF21" s="736"/>
      <c r="BG21" s="657" t="s">
        <v>122</v>
      </c>
      <c r="BH21" s="658"/>
      <c r="BI21" s="658"/>
      <c r="BJ21" s="658"/>
      <c r="BK21" s="658"/>
      <c r="BL21" s="658"/>
      <c r="BM21" s="658"/>
      <c r="BN21" s="659"/>
      <c r="BO21" s="695" t="s">
        <v>122</v>
      </c>
      <c r="BP21" s="695"/>
      <c r="BQ21" s="695"/>
      <c r="BR21" s="695"/>
      <c r="BS21" s="696" t="s">
        <v>122</v>
      </c>
      <c r="BT21" s="696"/>
      <c r="BU21" s="696"/>
      <c r="BV21" s="696"/>
      <c r="BW21" s="696"/>
      <c r="BX21" s="696"/>
      <c r="BY21" s="696"/>
      <c r="BZ21" s="696"/>
      <c r="CA21" s="696"/>
      <c r="CB21" s="731"/>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15">
      <c r="B22" s="654" t="s">
        <v>267</v>
      </c>
      <c r="C22" s="655"/>
      <c r="D22" s="655"/>
      <c r="E22" s="655"/>
      <c r="F22" s="655"/>
      <c r="G22" s="655"/>
      <c r="H22" s="655"/>
      <c r="I22" s="655"/>
      <c r="J22" s="655"/>
      <c r="K22" s="655"/>
      <c r="L22" s="655"/>
      <c r="M22" s="655"/>
      <c r="N22" s="655"/>
      <c r="O22" s="655"/>
      <c r="P22" s="655"/>
      <c r="Q22" s="656"/>
      <c r="R22" s="657">
        <v>1232017</v>
      </c>
      <c r="S22" s="658"/>
      <c r="T22" s="658"/>
      <c r="U22" s="658"/>
      <c r="V22" s="658"/>
      <c r="W22" s="658"/>
      <c r="X22" s="658"/>
      <c r="Y22" s="659"/>
      <c r="Z22" s="695">
        <v>41.6</v>
      </c>
      <c r="AA22" s="695"/>
      <c r="AB22" s="695"/>
      <c r="AC22" s="695"/>
      <c r="AD22" s="696">
        <v>1232017</v>
      </c>
      <c r="AE22" s="696"/>
      <c r="AF22" s="696"/>
      <c r="AG22" s="696"/>
      <c r="AH22" s="696"/>
      <c r="AI22" s="696"/>
      <c r="AJ22" s="696"/>
      <c r="AK22" s="696"/>
      <c r="AL22" s="660">
        <v>67.900000000000006</v>
      </c>
      <c r="AM22" s="661"/>
      <c r="AN22" s="661"/>
      <c r="AO22" s="697"/>
      <c r="AP22" s="654" t="s">
        <v>268</v>
      </c>
      <c r="AQ22" s="735"/>
      <c r="AR22" s="735"/>
      <c r="AS22" s="735"/>
      <c r="AT22" s="735"/>
      <c r="AU22" s="735"/>
      <c r="AV22" s="735"/>
      <c r="AW22" s="735"/>
      <c r="AX22" s="735"/>
      <c r="AY22" s="735"/>
      <c r="AZ22" s="735"/>
      <c r="BA22" s="735"/>
      <c r="BB22" s="735"/>
      <c r="BC22" s="735"/>
      <c r="BD22" s="735"/>
      <c r="BE22" s="735"/>
      <c r="BF22" s="736"/>
      <c r="BG22" s="657" t="s">
        <v>122</v>
      </c>
      <c r="BH22" s="658"/>
      <c r="BI22" s="658"/>
      <c r="BJ22" s="658"/>
      <c r="BK22" s="658"/>
      <c r="BL22" s="658"/>
      <c r="BM22" s="658"/>
      <c r="BN22" s="659"/>
      <c r="BO22" s="695" t="s">
        <v>122</v>
      </c>
      <c r="BP22" s="695"/>
      <c r="BQ22" s="695"/>
      <c r="BR22" s="695"/>
      <c r="BS22" s="696" t="s">
        <v>122</v>
      </c>
      <c r="BT22" s="696"/>
      <c r="BU22" s="696"/>
      <c r="BV22" s="696"/>
      <c r="BW22" s="696"/>
      <c r="BX22" s="696"/>
      <c r="BY22" s="696"/>
      <c r="BZ22" s="696"/>
      <c r="CA22" s="696"/>
      <c r="CB22" s="731"/>
      <c r="CD22" s="715" t="s">
        <v>269</v>
      </c>
      <c r="CE22" s="716"/>
      <c r="CF22" s="716"/>
      <c r="CG22" s="716"/>
      <c r="CH22" s="716"/>
      <c r="CI22" s="716"/>
      <c r="CJ22" s="716"/>
      <c r="CK22" s="716"/>
      <c r="CL22" s="716"/>
      <c r="CM22" s="716"/>
      <c r="CN22" s="716"/>
      <c r="CO22" s="716"/>
      <c r="CP22" s="716"/>
      <c r="CQ22" s="716"/>
      <c r="CR22" s="716"/>
      <c r="CS22" s="716"/>
      <c r="CT22" s="716"/>
      <c r="CU22" s="716"/>
      <c r="CV22" s="716"/>
      <c r="CW22" s="716"/>
      <c r="CX22" s="716"/>
      <c r="CY22" s="716"/>
      <c r="CZ22" s="716"/>
      <c r="DA22" s="716"/>
      <c r="DB22" s="716"/>
      <c r="DC22" s="716"/>
      <c r="DD22" s="716"/>
      <c r="DE22" s="716"/>
      <c r="DF22" s="716"/>
      <c r="DG22" s="716"/>
      <c r="DH22" s="716"/>
      <c r="DI22" s="716"/>
      <c r="DJ22" s="716"/>
      <c r="DK22" s="716"/>
      <c r="DL22" s="716"/>
      <c r="DM22" s="716"/>
      <c r="DN22" s="716"/>
      <c r="DO22" s="716"/>
      <c r="DP22" s="716"/>
      <c r="DQ22" s="716"/>
      <c r="DR22" s="716"/>
      <c r="DS22" s="716"/>
      <c r="DT22" s="716"/>
      <c r="DU22" s="716"/>
      <c r="DV22" s="716"/>
      <c r="DW22" s="716"/>
      <c r="DX22" s="716"/>
      <c r="DY22" s="716"/>
      <c r="DZ22" s="716"/>
      <c r="EA22" s="716"/>
      <c r="EB22" s="716"/>
      <c r="EC22" s="717"/>
    </row>
    <row r="23" spans="2:133" ht="11.25" customHeight="1" x14ac:dyDescent="0.15">
      <c r="B23" s="654" t="s">
        <v>270</v>
      </c>
      <c r="C23" s="655"/>
      <c r="D23" s="655"/>
      <c r="E23" s="655"/>
      <c r="F23" s="655"/>
      <c r="G23" s="655"/>
      <c r="H23" s="655"/>
      <c r="I23" s="655"/>
      <c r="J23" s="655"/>
      <c r="K23" s="655"/>
      <c r="L23" s="655"/>
      <c r="M23" s="655"/>
      <c r="N23" s="655"/>
      <c r="O23" s="655"/>
      <c r="P23" s="655"/>
      <c r="Q23" s="656"/>
      <c r="R23" s="657">
        <v>125898</v>
      </c>
      <c r="S23" s="658"/>
      <c r="T23" s="658"/>
      <c r="U23" s="658"/>
      <c r="V23" s="658"/>
      <c r="W23" s="658"/>
      <c r="X23" s="658"/>
      <c r="Y23" s="659"/>
      <c r="Z23" s="695">
        <v>4.3</v>
      </c>
      <c r="AA23" s="695"/>
      <c r="AB23" s="695"/>
      <c r="AC23" s="695"/>
      <c r="AD23" s="696" t="s">
        <v>122</v>
      </c>
      <c r="AE23" s="696"/>
      <c r="AF23" s="696"/>
      <c r="AG23" s="696"/>
      <c r="AH23" s="696"/>
      <c r="AI23" s="696"/>
      <c r="AJ23" s="696"/>
      <c r="AK23" s="696"/>
      <c r="AL23" s="660" t="s">
        <v>122</v>
      </c>
      <c r="AM23" s="661"/>
      <c r="AN23" s="661"/>
      <c r="AO23" s="697"/>
      <c r="AP23" s="654" t="s">
        <v>271</v>
      </c>
      <c r="AQ23" s="735"/>
      <c r="AR23" s="735"/>
      <c r="AS23" s="735"/>
      <c r="AT23" s="735"/>
      <c r="AU23" s="735"/>
      <c r="AV23" s="735"/>
      <c r="AW23" s="735"/>
      <c r="AX23" s="735"/>
      <c r="AY23" s="735"/>
      <c r="AZ23" s="735"/>
      <c r="BA23" s="735"/>
      <c r="BB23" s="735"/>
      <c r="BC23" s="735"/>
      <c r="BD23" s="735"/>
      <c r="BE23" s="735"/>
      <c r="BF23" s="736"/>
      <c r="BG23" s="657" t="s">
        <v>122</v>
      </c>
      <c r="BH23" s="658"/>
      <c r="BI23" s="658"/>
      <c r="BJ23" s="658"/>
      <c r="BK23" s="658"/>
      <c r="BL23" s="658"/>
      <c r="BM23" s="658"/>
      <c r="BN23" s="659"/>
      <c r="BO23" s="695" t="s">
        <v>122</v>
      </c>
      <c r="BP23" s="695"/>
      <c r="BQ23" s="695"/>
      <c r="BR23" s="695"/>
      <c r="BS23" s="696" t="s">
        <v>122</v>
      </c>
      <c r="BT23" s="696"/>
      <c r="BU23" s="696"/>
      <c r="BV23" s="696"/>
      <c r="BW23" s="696"/>
      <c r="BX23" s="696"/>
      <c r="BY23" s="696"/>
      <c r="BZ23" s="696"/>
      <c r="CA23" s="696"/>
      <c r="CB23" s="731"/>
      <c r="CD23" s="715" t="s">
        <v>211</v>
      </c>
      <c r="CE23" s="716"/>
      <c r="CF23" s="716"/>
      <c r="CG23" s="716"/>
      <c r="CH23" s="716"/>
      <c r="CI23" s="716"/>
      <c r="CJ23" s="716"/>
      <c r="CK23" s="716"/>
      <c r="CL23" s="716"/>
      <c r="CM23" s="716"/>
      <c r="CN23" s="716"/>
      <c r="CO23" s="716"/>
      <c r="CP23" s="716"/>
      <c r="CQ23" s="717"/>
      <c r="CR23" s="715" t="s">
        <v>272</v>
      </c>
      <c r="CS23" s="716"/>
      <c r="CT23" s="716"/>
      <c r="CU23" s="716"/>
      <c r="CV23" s="716"/>
      <c r="CW23" s="716"/>
      <c r="CX23" s="716"/>
      <c r="CY23" s="717"/>
      <c r="CZ23" s="715" t="s">
        <v>273</v>
      </c>
      <c r="DA23" s="716"/>
      <c r="DB23" s="716"/>
      <c r="DC23" s="717"/>
      <c r="DD23" s="715" t="s">
        <v>274</v>
      </c>
      <c r="DE23" s="716"/>
      <c r="DF23" s="716"/>
      <c r="DG23" s="716"/>
      <c r="DH23" s="716"/>
      <c r="DI23" s="716"/>
      <c r="DJ23" s="716"/>
      <c r="DK23" s="717"/>
      <c r="DL23" s="747" t="s">
        <v>275</v>
      </c>
      <c r="DM23" s="748"/>
      <c r="DN23" s="748"/>
      <c r="DO23" s="748"/>
      <c r="DP23" s="748"/>
      <c r="DQ23" s="748"/>
      <c r="DR23" s="748"/>
      <c r="DS23" s="748"/>
      <c r="DT23" s="748"/>
      <c r="DU23" s="748"/>
      <c r="DV23" s="749"/>
      <c r="DW23" s="715" t="s">
        <v>276</v>
      </c>
      <c r="DX23" s="716"/>
      <c r="DY23" s="716"/>
      <c r="DZ23" s="716"/>
      <c r="EA23" s="716"/>
      <c r="EB23" s="716"/>
      <c r="EC23" s="717"/>
    </row>
    <row r="24" spans="2:133" ht="11.25" customHeight="1" x14ac:dyDescent="0.15">
      <c r="B24" s="654" t="s">
        <v>277</v>
      </c>
      <c r="C24" s="655"/>
      <c r="D24" s="655"/>
      <c r="E24" s="655"/>
      <c r="F24" s="655"/>
      <c r="G24" s="655"/>
      <c r="H24" s="655"/>
      <c r="I24" s="655"/>
      <c r="J24" s="655"/>
      <c r="K24" s="655"/>
      <c r="L24" s="655"/>
      <c r="M24" s="655"/>
      <c r="N24" s="655"/>
      <c r="O24" s="655"/>
      <c r="P24" s="655"/>
      <c r="Q24" s="656"/>
      <c r="R24" s="657" t="s">
        <v>122</v>
      </c>
      <c r="S24" s="658"/>
      <c r="T24" s="658"/>
      <c r="U24" s="658"/>
      <c r="V24" s="658"/>
      <c r="W24" s="658"/>
      <c r="X24" s="658"/>
      <c r="Y24" s="659"/>
      <c r="Z24" s="695" t="s">
        <v>122</v>
      </c>
      <c r="AA24" s="695"/>
      <c r="AB24" s="695"/>
      <c r="AC24" s="695"/>
      <c r="AD24" s="696" t="s">
        <v>122</v>
      </c>
      <c r="AE24" s="696"/>
      <c r="AF24" s="696"/>
      <c r="AG24" s="696"/>
      <c r="AH24" s="696"/>
      <c r="AI24" s="696"/>
      <c r="AJ24" s="696"/>
      <c r="AK24" s="696"/>
      <c r="AL24" s="660" t="s">
        <v>122</v>
      </c>
      <c r="AM24" s="661"/>
      <c r="AN24" s="661"/>
      <c r="AO24" s="697"/>
      <c r="AP24" s="654" t="s">
        <v>278</v>
      </c>
      <c r="AQ24" s="735"/>
      <c r="AR24" s="735"/>
      <c r="AS24" s="735"/>
      <c r="AT24" s="735"/>
      <c r="AU24" s="735"/>
      <c r="AV24" s="735"/>
      <c r="AW24" s="735"/>
      <c r="AX24" s="735"/>
      <c r="AY24" s="735"/>
      <c r="AZ24" s="735"/>
      <c r="BA24" s="735"/>
      <c r="BB24" s="735"/>
      <c r="BC24" s="735"/>
      <c r="BD24" s="735"/>
      <c r="BE24" s="735"/>
      <c r="BF24" s="736"/>
      <c r="BG24" s="657" t="s">
        <v>122</v>
      </c>
      <c r="BH24" s="658"/>
      <c r="BI24" s="658"/>
      <c r="BJ24" s="658"/>
      <c r="BK24" s="658"/>
      <c r="BL24" s="658"/>
      <c r="BM24" s="658"/>
      <c r="BN24" s="659"/>
      <c r="BO24" s="695" t="s">
        <v>122</v>
      </c>
      <c r="BP24" s="695"/>
      <c r="BQ24" s="695"/>
      <c r="BR24" s="695"/>
      <c r="BS24" s="696" t="s">
        <v>122</v>
      </c>
      <c r="BT24" s="696"/>
      <c r="BU24" s="696"/>
      <c r="BV24" s="696"/>
      <c r="BW24" s="696"/>
      <c r="BX24" s="696"/>
      <c r="BY24" s="696"/>
      <c r="BZ24" s="696"/>
      <c r="CA24" s="696"/>
      <c r="CB24" s="731"/>
      <c r="CD24" s="712" t="s">
        <v>279</v>
      </c>
      <c r="CE24" s="713"/>
      <c r="CF24" s="713"/>
      <c r="CG24" s="713"/>
      <c r="CH24" s="713"/>
      <c r="CI24" s="713"/>
      <c r="CJ24" s="713"/>
      <c r="CK24" s="713"/>
      <c r="CL24" s="713"/>
      <c r="CM24" s="713"/>
      <c r="CN24" s="713"/>
      <c r="CO24" s="713"/>
      <c r="CP24" s="713"/>
      <c r="CQ24" s="714"/>
      <c r="CR24" s="709">
        <v>982727</v>
      </c>
      <c r="CS24" s="710"/>
      <c r="CT24" s="710"/>
      <c r="CU24" s="710"/>
      <c r="CV24" s="710"/>
      <c r="CW24" s="710"/>
      <c r="CX24" s="710"/>
      <c r="CY24" s="738"/>
      <c r="CZ24" s="739">
        <v>33.799999999999997</v>
      </c>
      <c r="DA24" s="721"/>
      <c r="DB24" s="721"/>
      <c r="DC24" s="741"/>
      <c r="DD24" s="737">
        <v>889261</v>
      </c>
      <c r="DE24" s="710"/>
      <c r="DF24" s="710"/>
      <c r="DG24" s="710"/>
      <c r="DH24" s="710"/>
      <c r="DI24" s="710"/>
      <c r="DJ24" s="710"/>
      <c r="DK24" s="738"/>
      <c r="DL24" s="737">
        <v>812564</v>
      </c>
      <c r="DM24" s="710"/>
      <c r="DN24" s="710"/>
      <c r="DO24" s="710"/>
      <c r="DP24" s="710"/>
      <c r="DQ24" s="710"/>
      <c r="DR24" s="710"/>
      <c r="DS24" s="710"/>
      <c r="DT24" s="710"/>
      <c r="DU24" s="710"/>
      <c r="DV24" s="738"/>
      <c r="DW24" s="739">
        <v>44.7</v>
      </c>
      <c r="DX24" s="721"/>
      <c r="DY24" s="721"/>
      <c r="DZ24" s="721"/>
      <c r="EA24" s="721"/>
      <c r="EB24" s="721"/>
      <c r="EC24" s="740"/>
    </row>
    <row r="25" spans="2:133" ht="11.25" customHeight="1" x14ac:dyDescent="0.15">
      <c r="B25" s="654" t="s">
        <v>280</v>
      </c>
      <c r="C25" s="655"/>
      <c r="D25" s="655"/>
      <c r="E25" s="655"/>
      <c r="F25" s="655"/>
      <c r="G25" s="655"/>
      <c r="H25" s="655"/>
      <c r="I25" s="655"/>
      <c r="J25" s="655"/>
      <c r="K25" s="655"/>
      <c r="L25" s="655"/>
      <c r="M25" s="655"/>
      <c r="N25" s="655"/>
      <c r="O25" s="655"/>
      <c r="P25" s="655"/>
      <c r="Q25" s="656"/>
      <c r="R25" s="657">
        <v>1939121</v>
      </c>
      <c r="S25" s="658"/>
      <c r="T25" s="658"/>
      <c r="U25" s="658"/>
      <c r="V25" s="658"/>
      <c r="W25" s="658"/>
      <c r="X25" s="658"/>
      <c r="Y25" s="659"/>
      <c r="Z25" s="695">
        <v>65.5</v>
      </c>
      <c r="AA25" s="695"/>
      <c r="AB25" s="695"/>
      <c r="AC25" s="695"/>
      <c r="AD25" s="696">
        <v>1813223</v>
      </c>
      <c r="AE25" s="696"/>
      <c r="AF25" s="696"/>
      <c r="AG25" s="696"/>
      <c r="AH25" s="696"/>
      <c r="AI25" s="696"/>
      <c r="AJ25" s="696"/>
      <c r="AK25" s="696"/>
      <c r="AL25" s="660">
        <v>100</v>
      </c>
      <c r="AM25" s="661"/>
      <c r="AN25" s="661"/>
      <c r="AO25" s="697"/>
      <c r="AP25" s="654" t="s">
        <v>281</v>
      </c>
      <c r="AQ25" s="735"/>
      <c r="AR25" s="735"/>
      <c r="AS25" s="735"/>
      <c r="AT25" s="735"/>
      <c r="AU25" s="735"/>
      <c r="AV25" s="735"/>
      <c r="AW25" s="735"/>
      <c r="AX25" s="735"/>
      <c r="AY25" s="735"/>
      <c r="AZ25" s="735"/>
      <c r="BA25" s="735"/>
      <c r="BB25" s="735"/>
      <c r="BC25" s="735"/>
      <c r="BD25" s="735"/>
      <c r="BE25" s="735"/>
      <c r="BF25" s="736"/>
      <c r="BG25" s="657" t="s">
        <v>122</v>
      </c>
      <c r="BH25" s="658"/>
      <c r="BI25" s="658"/>
      <c r="BJ25" s="658"/>
      <c r="BK25" s="658"/>
      <c r="BL25" s="658"/>
      <c r="BM25" s="658"/>
      <c r="BN25" s="659"/>
      <c r="BO25" s="695" t="s">
        <v>122</v>
      </c>
      <c r="BP25" s="695"/>
      <c r="BQ25" s="695"/>
      <c r="BR25" s="695"/>
      <c r="BS25" s="696" t="s">
        <v>122</v>
      </c>
      <c r="BT25" s="696"/>
      <c r="BU25" s="696"/>
      <c r="BV25" s="696"/>
      <c r="BW25" s="696"/>
      <c r="BX25" s="696"/>
      <c r="BY25" s="696"/>
      <c r="BZ25" s="696"/>
      <c r="CA25" s="696"/>
      <c r="CB25" s="731"/>
      <c r="CD25" s="654" t="s">
        <v>282</v>
      </c>
      <c r="CE25" s="655"/>
      <c r="CF25" s="655"/>
      <c r="CG25" s="655"/>
      <c r="CH25" s="655"/>
      <c r="CI25" s="655"/>
      <c r="CJ25" s="655"/>
      <c r="CK25" s="655"/>
      <c r="CL25" s="655"/>
      <c r="CM25" s="655"/>
      <c r="CN25" s="655"/>
      <c r="CO25" s="655"/>
      <c r="CP25" s="655"/>
      <c r="CQ25" s="656"/>
      <c r="CR25" s="657">
        <v>602173</v>
      </c>
      <c r="CS25" s="670"/>
      <c r="CT25" s="670"/>
      <c r="CU25" s="670"/>
      <c r="CV25" s="670"/>
      <c r="CW25" s="670"/>
      <c r="CX25" s="670"/>
      <c r="CY25" s="671"/>
      <c r="CZ25" s="660">
        <v>20.7</v>
      </c>
      <c r="DA25" s="672"/>
      <c r="DB25" s="672"/>
      <c r="DC25" s="673"/>
      <c r="DD25" s="663">
        <v>560306</v>
      </c>
      <c r="DE25" s="670"/>
      <c r="DF25" s="670"/>
      <c r="DG25" s="670"/>
      <c r="DH25" s="670"/>
      <c r="DI25" s="670"/>
      <c r="DJ25" s="670"/>
      <c r="DK25" s="671"/>
      <c r="DL25" s="663">
        <v>483609</v>
      </c>
      <c r="DM25" s="670"/>
      <c r="DN25" s="670"/>
      <c r="DO25" s="670"/>
      <c r="DP25" s="670"/>
      <c r="DQ25" s="670"/>
      <c r="DR25" s="670"/>
      <c r="DS25" s="670"/>
      <c r="DT25" s="670"/>
      <c r="DU25" s="670"/>
      <c r="DV25" s="671"/>
      <c r="DW25" s="660">
        <v>26.6</v>
      </c>
      <c r="DX25" s="672"/>
      <c r="DY25" s="672"/>
      <c r="DZ25" s="672"/>
      <c r="EA25" s="672"/>
      <c r="EB25" s="672"/>
      <c r="EC25" s="684"/>
    </row>
    <row r="26" spans="2:133" ht="11.25" customHeight="1" x14ac:dyDescent="0.15">
      <c r="B26" s="654" t="s">
        <v>283</v>
      </c>
      <c r="C26" s="655"/>
      <c r="D26" s="655"/>
      <c r="E26" s="655"/>
      <c r="F26" s="655"/>
      <c r="G26" s="655"/>
      <c r="H26" s="655"/>
      <c r="I26" s="655"/>
      <c r="J26" s="655"/>
      <c r="K26" s="655"/>
      <c r="L26" s="655"/>
      <c r="M26" s="655"/>
      <c r="N26" s="655"/>
      <c r="O26" s="655"/>
      <c r="P26" s="655"/>
      <c r="Q26" s="656"/>
      <c r="R26" s="657" t="s">
        <v>122</v>
      </c>
      <c r="S26" s="658"/>
      <c r="T26" s="658"/>
      <c r="U26" s="658"/>
      <c r="V26" s="658"/>
      <c r="W26" s="658"/>
      <c r="X26" s="658"/>
      <c r="Y26" s="659"/>
      <c r="Z26" s="695" t="s">
        <v>122</v>
      </c>
      <c r="AA26" s="695"/>
      <c r="AB26" s="695"/>
      <c r="AC26" s="695"/>
      <c r="AD26" s="696" t="s">
        <v>122</v>
      </c>
      <c r="AE26" s="696"/>
      <c r="AF26" s="696"/>
      <c r="AG26" s="696"/>
      <c r="AH26" s="696"/>
      <c r="AI26" s="696"/>
      <c r="AJ26" s="696"/>
      <c r="AK26" s="696"/>
      <c r="AL26" s="660" t="s">
        <v>122</v>
      </c>
      <c r="AM26" s="661"/>
      <c r="AN26" s="661"/>
      <c r="AO26" s="697"/>
      <c r="AP26" s="654" t="s">
        <v>284</v>
      </c>
      <c r="AQ26" s="735"/>
      <c r="AR26" s="735"/>
      <c r="AS26" s="735"/>
      <c r="AT26" s="735"/>
      <c r="AU26" s="735"/>
      <c r="AV26" s="735"/>
      <c r="AW26" s="735"/>
      <c r="AX26" s="735"/>
      <c r="AY26" s="735"/>
      <c r="AZ26" s="735"/>
      <c r="BA26" s="735"/>
      <c r="BB26" s="735"/>
      <c r="BC26" s="735"/>
      <c r="BD26" s="735"/>
      <c r="BE26" s="735"/>
      <c r="BF26" s="736"/>
      <c r="BG26" s="657" t="s">
        <v>122</v>
      </c>
      <c r="BH26" s="658"/>
      <c r="BI26" s="658"/>
      <c r="BJ26" s="658"/>
      <c r="BK26" s="658"/>
      <c r="BL26" s="658"/>
      <c r="BM26" s="658"/>
      <c r="BN26" s="659"/>
      <c r="BO26" s="695" t="s">
        <v>122</v>
      </c>
      <c r="BP26" s="695"/>
      <c r="BQ26" s="695"/>
      <c r="BR26" s="695"/>
      <c r="BS26" s="696" t="s">
        <v>122</v>
      </c>
      <c r="BT26" s="696"/>
      <c r="BU26" s="696"/>
      <c r="BV26" s="696"/>
      <c r="BW26" s="696"/>
      <c r="BX26" s="696"/>
      <c r="BY26" s="696"/>
      <c r="BZ26" s="696"/>
      <c r="CA26" s="696"/>
      <c r="CB26" s="731"/>
      <c r="CD26" s="654" t="s">
        <v>285</v>
      </c>
      <c r="CE26" s="655"/>
      <c r="CF26" s="655"/>
      <c r="CG26" s="655"/>
      <c r="CH26" s="655"/>
      <c r="CI26" s="655"/>
      <c r="CJ26" s="655"/>
      <c r="CK26" s="655"/>
      <c r="CL26" s="655"/>
      <c r="CM26" s="655"/>
      <c r="CN26" s="655"/>
      <c r="CO26" s="655"/>
      <c r="CP26" s="655"/>
      <c r="CQ26" s="656"/>
      <c r="CR26" s="657">
        <v>334874</v>
      </c>
      <c r="CS26" s="658"/>
      <c r="CT26" s="658"/>
      <c r="CU26" s="658"/>
      <c r="CV26" s="658"/>
      <c r="CW26" s="658"/>
      <c r="CX26" s="658"/>
      <c r="CY26" s="659"/>
      <c r="CZ26" s="660">
        <v>11.5</v>
      </c>
      <c r="DA26" s="672"/>
      <c r="DB26" s="672"/>
      <c r="DC26" s="673"/>
      <c r="DD26" s="663">
        <v>305005</v>
      </c>
      <c r="DE26" s="658"/>
      <c r="DF26" s="658"/>
      <c r="DG26" s="658"/>
      <c r="DH26" s="658"/>
      <c r="DI26" s="658"/>
      <c r="DJ26" s="658"/>
      <c r="DK26" s="659"/>
      <c r="DL26" s="663" t="s">
        <v>122</v>
      </c>
      <c r="DM26" s="658"/>
      <c r="DN26" s="658"/>
      <c r="DO26" s="658"/>
      <c r="DP26" s="658"/>
      <c r="DQ26" s="658"/>
      <c r="DR26" s="658"/>
      <c r="DS26" s="658"/>
      <c r="DT26" s="658"/>
      <c r="DU26" s="658"/>
      <c r="DV26" s="659"/>
      <c r="DW26" s="660" t="s">
        <v>122</v>
      </c>
      <c r="DX26" s="672"/>
      <c r="DY26" s="672"/>
      <c r="DZ26" s="672"/>
      <c r="EA26" s="672"/>
      <c r="EB26" s="672"/>
      <c r="EC26" s="684"/>
    </row>
    <row r="27" spans="2:133" ht="11.25" customHeight="1" x14ac:dyDescent="0.15">
      <c r="B27" s="654" t="s">
        <v>286</v>
      </c>
      <c r="C27" s="655"/>
      <c r="D27" s="655"/>
      <c r="E27" s="655"/>
      <c r="F27" s="655"/>
      <c r="G27" s="655"/>
      <c r="H27" s="655"/>
      <c r="I27" s="655"/>
      <c r="J27" s="655"/>
      <c r="K27" s="655"/>
      <c r="L27" s="655"/>
      <c r="M27" s="655"/>
      <c r="N27" s="655"/>
      <c r="O27" s="655"/>
      <c r="P27" s="655"/>
      <c r="Q27" s="656"/>
      <c r="R27" s="657">
        <v>21</v>
      </c>
      <c r="S27" s="658"/>
      <c r="T27" s="658"/>
      <c r="U27" s="658"/>
      <c r="V27" s="658"/>
      <c r="W27" s="658"/>
      <c r="X27" s="658"/>
      <c r="Y27" s="659"/>
      <c r="Z27" s="695">
        <v>0</v>
      </c>
      <c r="AA27" s="695"/>
      <c r="AB27" s="695"/>
      <c r="AC27" s="695"/>
      <c r="AD27" s="696" t="s">
        <v>122</v>
      </c>
      <c r="AE27" s="696"/>
      <c r="AF27" s="696"/>
      <c r="AG27" s="696"/>
      <c r="AH27" s="696"/>
      <c r="AI27" s="696"/>
      <c r="AJ27" s="696"/>
      <c r="AK27" s="696"/>
      <c r="AL27" s="660" t="s">
        <v>122</v>
      </c>
      <c r="AM27" s="661"/>
      <c r="AN27" s="661"/>
      <c r="AO27" s="697"/>
      <c r="AP27" s="654" t="s">
        <v>287</v>
      </c>
      <c r="AQ27" s="655"/>
      <c r="AR27" s="655"/>
      <c r="AS27" s="655"/>
      <c r="AT27" s="655"/>
      <c r="AU27" s="655"/>
      <c r="AV27" s="655"/>
      <c r="AW27" s="655"/>
      <c r="AX27" s="655"/>
      <c r="AY27" s="655"/>
      <c r="AZ27" s="655"/>
      <c r="BA27" s="655"/>
      <c r="BB27" s="655"/>
      <c r="BC27" s="655"/>
      <c r="BD27" s="655"/>
      <c r="BE27" s="655"/>
      <c r="BF27" s="656"/>
      <c r="BG27" s="657">
        <v>484561</v>
      </c>
      <c r="BH27" s="658"/>
      <c r="BI27" s="658"/>
      <c r="BJ27" s="658"/>
      <c r="BK27" s="658"/>
      <c r="BL27" s="658"/>
      <c r="BM27" s="658"/>
      <c r="BN27" s="659"/>
      <c r="BO27" s="695">
        <v>100</v>
      </c>
      <c r="BP27" s="695"/>
      <c r="BQ27" s="695"/>
      <c r="BR27" s="695"/>
      <c r="BS27" s="696">
        <v>1051</v>
      </c>
      <c r="BT27" s="696"/>
      <c r="BU27" s="696"/>
      <c r="BV27" s="696"/>
      <c r="BW27" s="696"/>
      <c r="BX27" s="696"/>
      <c r="BY27" s="696"/>
      <c r="BZ27" s="696"/>
      <c r="CA27" s="696"/>
      <c r="CB27" s="731"/>
      <c r="CD27" s="654" t="s">
        <v>288</v>
      </c>
      <c r="CE27" s="655"/>
      <c r="CF27" s="655"/>
      <c r="CG27" s="655"/>
      <c r="CH27" s="655"/>
      <c r="CI27" s="655"/>
      <c r="CJ27" s="655"/>
      <c r="CK27" s="655"/>
      <c r="CL27" s="655"/>
      <c r="CM27" s="655"/>
      <c r="CN27" s="655"/>
      <c r="CO27" s="655"/>
      <c r="CP27" s="655"/>
      <c r="CQ27" s="656"/>
      <c r="CR27" s="657">
        <v>94806</v>
      </c>
      <c r="CS27" s="670"/>
      <c r="CT27" s="670"/>
      <c r="CU27" s="670"/>
      <c r="CV27" s="670"/>
      <c r="CW27" s="670"/>
      <c r="CX27" s="670"/>
      <c r="CY27" s="671"/>
      <c r="CZ27" s="660">
        <v>3.3</v>
      </c>
      <c r="DA27" s="672"/>
      <c r="DB27" s="672"/>
      <c r="DC27" s="673"/>
      <c r="DD27" s="663">
        <v>43207</v>
      </c>
      <c r="DE27" s="670"/>
      <c r="DF27" s="670"/>
      <c r="DG27" s="670"/>
      <c r="DH27" s="670"/>
      <c r="DI27" s="670"/>
      <c r="DJ27" s="670"/>
      <c r="DK27" s="671"/>
      <c r="DL27" s="663">
        <v>43207</v>
      </c>
      <c r="DM27" s="670"/>
      <c r="DN27" s="670"/>
      <c r="DO27" s="670"/>
      <c r="DP27" s="670"/>
      <c r="DQ27" s="670"/>
      <c r="DR27" s="670"/>
      <c r="DS27" s="670"/>
      <c r="DT27" s="670"/>
      <c r="DU27" s="670"/>
      <c r="DV27" s="671"/>
      <c r="DW27" s="660">
        <v>2.4</v>
      </c>
      <c r="DX27" s="672"/>
      <c r="DY27" s="672"/>
      <c r="DZ27" s="672"/>
      <c r="EA27" s="672"/>
      <c r="EB27" s="672"/>
      <c r="EC27" s="684"/>
    </row>
    <row r="28" spans="2:133" ht="11.25" customHeight="1" x14ac:dyDescent="0.15">
      <c r="B28" s="654" t="s">
        <v>289</v>
      </c>
      <c r="C28" s="655"/>
      <c r="D28" s="655"/>
      <c r="E28" s="655"/>
      <c r="F28" s="655"/>
      <c r="G28" s="655"/>
      <c r="H28" s="655"/>
      <c r="I28" s="655"/>
      <c r="J28" s="655"/>
      <c r="K28" s="655"/>
      <c r="L28" s="655"/>
      <c r="M28" s="655"/>
      <c r="N28" s="655"/>
      <c r="O28" s="655"/>
      <c r="P28" s="655"/>
      <c r="Q28" s="656"/>
      <c r="R28" s="657">
        <v>52552</v>
      </c>
      <c r="S28" s="658"/>
      <c r="T28" s="658"/>
      <c r="U28" s="658"/>
      <c r="V28" s="658"/>
      <c r="W28" s="658"/>
      <c r="X28" s="658"/>
      <c r="Y28" s="659"/>
      <c r="Z28" s="695">
        <v>1.8</v>
      </c>
      <c r="AA28" s="695"/>
      <c r="AB28" s="695"/>
      <c r="AC28" s="695"/>
      <c r="AD28" s="696" t="s">
        <v>122</v>
      </c>
      <c r="AE28" s="696"/>
      <c r="AF28" s="696"/>
      <c r="AG28" s="696"/>
      <c r="AH28" s="696"/>
      <c r="AI28" s="696"/>
      <c r="AJ28" s="696"/>
      <c r="AK28" s="696"/>
      <c r="AL28" s="660" t="s">
        <v>122</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290</v>
      </c>
      <c r="CE28" s="655"/>
      <c r="CF28" s="655"/>
      <c r="CG28" s="655"/>
      <c r="CH28" s="655"/>
      <c r="CI28" s="655"/>
      <c r="CJ28" s="655"/>
      <c r="CK28" s="655"/>
      <c r="CL28" s="655"/>
      <c r="CM28" s="655"/>
      <c r="CN28" s="655"/>
      <c r="CO28" s="655"/>
      <c r="CP28" s="655"/>
      <c r="CQ28" s="656"/>
      <c r="CR28" s="657">
        <v>285748</v>
      </c>
      <c r="CS28" s="658"/>
      <c r="CT28" s="658"/>
      <c r="CU28" s="658"/>
      <c r="CV28" s="658"/>
      <c r="CW28" s="658"/>
      <c r="CX28" s="658"/>
      <c r="CY28" s="659"/>
      <c r="CZ28" s="660">
        <v>9.8000000000000007</v>
      </c>
      <c r="DA28" s="672"/>
      <c r="DB28" s="672"/>
      <c r="DC28" s="673"/>
      <c r="DD28" s="663">
        <v>285748</v>
      </c>
      <c r="DE28" s="658"/>
      <c r="DF28" s="658"/>
      <c r="DG28" s="658"/>
      <c r="DH28" s="658"/>
      <c r="DI28" s="658"/>
      <c r="DJ28" s="658"/>
      <c r="DK28" s="659"/>
      <c r="DL28" s="663">
        <v>285748</v>
      </c>
      <c r="DM28" s="658"/>
      <c r="DN28" s="658"/>
      <c r="DO28" s="658"/>
      <c r="DP28" s="658"/>
      <c r="DQ28" s="658"/>
      <c r="DR28" s="658"/>
      <c r="DS28" s="658"/>
      <c r="DT28" s="658"/>
      <c r="DU28" s="658"/>
      <c r="DV28" s="659"/>
      <c r="DW28" s="660">
        <v>15.7</v>
      </c>
      <c r="DX28" s="672"/>
      <c r="DY28" s="672"/>
      <c r="DZ28" s="672"/>
      <c r="EA28" s="672"/>
      <c r="EB28" s="672"/>
      <c r="EC28" s="684"/>
    </row>
    <row r="29" spans="2:133" ht="11.25" customHeight="1" x14ac:dyDescent="0.15">
      <c r="B29" s="654" t="s">
        <v>291</v>
      </c>
      <c r="C29" s="655"/>
      <c r="D29" s="655"/>
      <c r="E29" s="655"/>
      <c r="F29" s="655"/>
      <c r="G29" s="655"/>
      <c r="H29" s="655"/>
      <c r="I29" s="655"/>
      <c r="J29" s="655"/>
      <c r="K29" s="655"/>
      <c r="L29" s="655"/>
      <c r="M29" s="655"/>
      <c r="N29" s="655"/>
      <c r="O29" s="655"/>
      <c r="P29" s="655"/>
      <c r="Q29" s="656"/>
      <c r="R29" s="657">
        <v>4974</v>
      </c>
      <c r="S29" s="658"/>
      <c r="T29" s="658"/>
      <c r="U29" s="658"/>
      <c r="V29" s="658"/>
      <c r="W29" s="658"/>
      <c r="X29" s="658"/>
      <c r="Y29" s="659"/>
      <c r="Z29" s="695">
        <v>0.2</v>
      </c>
      <c r="AA29" s="695"/>
      <c r="AB29" s="695"/>
      <c r="AC29" s="695"/>
      <c r="AD29" s="696" t="s">
        <v>122</v>
      </c>
      <c r="AE29" s="696"/>
      <c r="AF29" s="696"/>
      <c r="AG29" s="696"/>
      <c r="AH29" s="696"/>
      <c r="AI29" s="696"/>
      <c r="AJ29" s="696"/>
      <c r="AK29" s="696"/>
      <c r="AL29" s="660" t="s">
        <v>122</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1"/>
      <c r="CD29" s="676" t="s">
        <v>292</v>
      </c>
      <c r="CE29" s="677"/>
      <c r="CF29" s="654" t="s">
        <v>66</v>
      </c>
      <c r="CG29" s="655"/>
      <c r="CH29" s="655"/>
      <c r="CI29" s="655"/>
      <c r="CJ29" s="655"/>
      <c r="CK29" s="655"/>
      <c r="CL29" s="655"/>
      <c r="CM29" s="655"/>
      <c r="CN29" s="655"/>
      <c r="CO29" s="655"/>
      <c r="CP29" s="655"/>
      <c r="CQ29" s="656"/>
      <c r="CR29" s="657">
        <v>285261</v>
      </c>
      <c r="CS29" s="670"/>
      <c r="CT29" s="670"/>
      <c r="CU29" s="670"/>
      <c r="CV29" s="670"/>
      <c r="CW29" s="670"/>
      <c r="CX29" s="670"/>
      <c r="CY29" s="671"/>
      <c r="CZ29" s="660">
        <v>9.8000000000000007</v>
      </c>
      <c r="DA29" s="672"/>
      <c r="DB29" s="672"/>
      <c r="DC29" s="673"/>
      <c r="DD29" s="663">
        <v>285261</v>
      </c>
      <c r="DE29" s="670"/>
      <c r="DF29" s="670"/>
      <c r="DG29" s="670"/>
      <c r="DH29" s="670"/>
      <c r="DI29" s="670"/>
      <c r="DJ29" s="670"/>
      <c r="DK29" s="671"/>
      <c r="DL29" s="663">
        <v>285261</v>
      </c>
      <c r="DM29" s="670"/>
      <c r="DN29" s="670"/>
      <c r="DO29" s="670"/>
      <c r="DP29" s="670"/>
      <c r="DQ29" s="670"/>
      <c r="DR29" s="670"/>
      <c r="DS29" s="670"/>
      <c r="DT29" s="670"/>
      <c r="DU29" s="670"/>
      <c r="DV29" s="671"/>
      <c r="DW29" s="660">
        <v>15.7</v>
      </c>
      <c r="DX29" s="672"/>
      <c r="DY29" s="672"/>
      <c r="DZ29" s="672"/>
      <c r="EA29" s="672"/>
      <c r="EB29" s="672"/>
      <c r="EC29" s="684"/>
    </row>
    <row r="30" spans="2:133" ht="11.25" customHeight="1" x14ac:dyDescent="0.15">
      <c r="B30" s="654" t="s">
        <v>293</v>
      </c>
      <c r="C30" s="655"/>
      <c r="D30" s="655"/>
      <c r="E30" s="655"/>
      <c r="F30" s="655"/>
      <c r="G30" s="655"/>
      <c r="H30" s="655"/>
      <c r="I30" s="655"/>
      <c r="J30" s="655"/>
      <c r="K30" s="655"/>
      <c r="L30" s="655"/>
      <c r="M30" s="655"/>
      <c r="N30" s="655"/>
      <c r="O30" s="655"/>
      <c r="P30" s="655"/>
      <c r="Q30" s="656"/>
      <c r="R30" s="657">
        <v>175838</v>
      </c>
      <c r="S30" s="658"/>
      <c r="T30" s="658"/>
      <c r="U30" s="658"/>
      <c r="V30" s="658"/>
      <c r="W30" s="658"/>
      <c r="X30" s="658"/>
      <c r="Y30" s="659"/>
      <c r="Z30" s="695">
        <v>5.9</v>
      </c>
      <c r="AA30" s="695"/>
      <c r="AB30" s="695"/>
      <c r="AC30" s="695"/>
      <c r="AD30" s="696" t="s">
        <v>122</v>
      </c>
      <c r="AE30" s="696"/>
      <c r="AF30" s="696"/>
      <c r="AG30" s="696"/>
      <c r="AH30" s="696"/>
      <c r="AI30" s="696"/>
      <c r="AJ30" s="696"/>
      <c r="AK30" s="696"/>
      <c r="AL30" s="660" t="s">
        <v>122</v>
      </c>
      <c r="AM30" s="661"/>
      <c r="AN30" s="661"/>
      <c r="AO30" s="697"/>
      <c r="AP30" s="715" t="s">
        <v>211</v>
      </c>
      <c r="AQ30" s="716"/>
      <c r="AR30" s="716"/>
      <c r="AS30" s="716"/>
      <c r="AT30" s="716"/>
      <c r="AU30" s="716"/>
      <c r="AV30" s="716"/>
      <c r="AW30" s="716"/>
      <c r="AX30" s="716"/>
      <c r="AY30" s="716"/>
      <c r="AZ30" s="716"/>
      <c r="BA30" s="716"/>
      <c r="BB30" s="716"/>
      <c r="BC30" s="716"/>
      <c r="BD30" s="716"/>
      <c r="BE30" s="716"/>
      <c r="BF30" s="717"/>
      <c r="BG30" s="715" t="s">
        <v>294</v>
      </c>
      <c r="BH30" s="729"/>
      <c r="BI30" s="729"/>
      <c r="BJ30" s="729"/>
      <c r="BK30" s="729"/>
      <c r="BL30" s="729"/>
      <c r="BM30" s="729"/>
      <c r="BN30" s="729"/>
      <c r="BO30" s="729"/>
      <c r="BP30" s="729"/>
      <c r="BQ30" s="730"/>
      <c r="BR30" s="715" t="s">
        <v>295</v>
      </c>
      <c r="BS30" s="729"/>
      <c r="BT30" s="729"/>
      <c r="BU30" s="729"/>
      <c r="BV30" s="729"/>
      <c r="BW30" s="729"/>
      <c r="BX30" s="729"/>
      <c r="BY30" s="729"/>
      <c r="BZ30" s="729"/>
      <c r="CA30" s="729"/>
      <c r="CB30" s="730"/>
      <c r="CD30" s="678"/>
      <c r="CE30" s="679"/>
      <c r="CF30" s="654" t="s">
        <v>296</v>
      </c>
      <c r="CG30" s="655"/>
      <c r="CH30" s="655"/>
      <c r="CI30" s="655"/>
      <c r="CJ30" s="655"/>
      <c r="CK30" s="655"/>
      <c r="CL30" s="655"/>
      <c r="CM30" s="655"/>
      <c r="CN30" s="655"/>
      <c r="CO30" s="655"/>
      <c r="CP30" s="655"/>
      <c r="CQ30" s="656"/>
      <c r="CR30" s="657">
        <v>277676</v>
      </c>
      <c r="CS30" s="658"/>
      <c r="CT30" s="658"/>
      <c r="CU30" s="658"/>
      <c r="CV30" s="658"/>
      <c r="CW30" s="658"/>
      <c r="CX30" s="658"/>
      <c r="CY30" s="659"/>
      <c r="CZ30" s="660">
        <v>9.6</v>
      </c>
      <c r="DA30" s="672"/>
      <c r="DB30" s="672"/>
      <c r="DC30" s="673"/>
      <c r="DD30" s="663">
        <v>277676</v>
      </c>
      <c r="DE30" s="658"/>
      <c r="DF30" s="658"/>
      <c r="DG30" s="658"/>
      <c r="DH30" s="658"/>
      <c r="DI30" s="658"/>
      <c r="DJ30" s="658"/>
      <c r="DK30" s="659"/>
      <c r="DL30" s="663">
        <v>277676</v>
      </c>
      <c r="DM30" s="658"/>
      <c r="DN30" s="658"/>
      <c r="DO30" s="658"/>
      <c r="DP30" s="658"/>
      <c r="DQ30" s="658"/>
      <c r="DR30" s="658"/>
      <c r="DS30" s="658"/>
      <c r="DT30" s="658"/>
      <c r="DU30" s="658"/>
      <c r="DV30" s="659"/>
      <c r="DW30" s="660">
        <v>15.3</v>
      </c>
      <c r="DX30" s="672"/>
      <c r="DY30" s="672"/>
      <c r="DZ30" s="672"/>
      <c r="EA30" s="672"/>
      <c r="EB30" s="672"/>
      <c r="EC30" s="684"/>
    </row>
    <row r="31" spans="2:133" ht="11.25" customHeight="1" x14ac:dyDescent="0.15">
      <c r="B31" s="732" t="s">
        <v>297</v>
      </c>
      <c r="C31" s="733"/>
      <c r="D31" s="733"/>
      <c r="E31" s="733"/>
      <c r="F31" s="733"/>
      <c r="G31" s="733"/>
      <c r="H31" s="733"/>
      <c r="I31" s="733"/>
      <c r="J31" s="733"/>
      <c r="K31" s="733"/>
      <c r="L31" s="733"/>
      <c r="M31" s="733"/>
      <c r="N31" s="733"/>
      <c r="O31" s="733"/>
      <c r="P31" s="733"/>
      <c r="Q31" s="734"/>
      <c r="R31" s="657" t="s">
        <v>122</v>
      </c>
      <c r="S31" s="658"/>
      <c r="T31" s="658"/>
      <c r="U31" s="658"/>
      <c r="V31" s="658"/>
      <c r="W31" s="658"/>
      <c r="X31" s="658"/>
      <c r="Y31" s="659"/>
      <c r="Z31" s="695" t="s">
        <v>122</v>
      </c>
      <c r="AA31" s="695"/>
      <c r="AB31" s="695"/>
      <c r="AC31" s="695"/>
      <c r="AD31" s="696" t="s">
        <v>122</v>
      </c>
      <c r="AE31" s="696"/>
      <c r="AF31" s="696"/>
      <c r="AG31" s="696"/>
      <c r="AH31" s="696"/>
      <c r="AI31" s="696"/>
      <c r="AJ31" s="696"/>
      <c r="AK31" s="696"/>
      <c r="AL31" s="660" t="s">
        <v>122</v>
      </c>
      <c r="AM31" s="661"/>
      <c r="AN31" s="661"/>
      <c r="AO31" s="697"/>
      <c r="AP31" s="723" t="s">
        <v>298</v>
      </c>
      <c r="AQ31" s="724"/>
      <c r="AR31" s="724"/>
      <c r="AS31" s="724"/>
      <c r="AT31" s="725" t="s">
        <v>299</v>
      </c>
      <c r="AU31" s="206"/>
      <c r="AV31" s="206"/>
      <c r="AW31" s="206"/>
      <c r="AX31" s="712" t="s">
        <v>177</v>
      </c>
      <c r="AY31" s="713"/>
      <c r="AZ31" s="713"/>
      <c r="BA31" s="713"/>
      <c r="BB31" s="713"/>
      <c r="BC31" s="713"/>
      <c r="BD31" s="713"/>
      <c r="BE31" s="713"/>
      <c r="BF31" s="714"/>
      <c r="BG31" s="719">
        <v>99.1</v>
      </c>
      <c r="BH31" s="720"/>
      <c r="BI31" s="720"/>
      <c r="BJ31" s="720"/>
      <c r="BK31" s="720"/>
      <c r="BL31" s="720"/>
      <c r="BM31" s="721">
        <v>96.3</v>
      </c>
      <c r="BN31" s="720"/>
      <c r="BO31" s="720"/>
      <c r="BP31" s="720"/>
      <c r="BQ31" s="722"/>
      <c r="BR31" s="719">
        <v>99.3</v>
      </c>
      <c r="BS31" s="720"/>
      <c r="BT31" s="720"/>
      <c r="BU31" s="720"/>
      <c r="BV31" s="720"/>
      <c r="BW31" s="720"/>
      <c r="BX31" s="721">
        <v>96.6</v>
      </c>
      <c r="BY31" s="720"/>
      <c r="BZ31" s="720"/>
      <c r="CA31" s="720"/>
      <c r="CB31" s="722"/>
      <c r="CD31" s="678"/>
      <c r="CE31" s="679"/>
      <c r="CF31" s="654" t="s">
        <v>300</v>
      </c>
      <c r="CG31" s="655"/>
      <c r="CH31" s="655"/>
      <c r="CI31" s="655"/>
      <c r="CJ31" s="655"/>
      <c r="CK31" s="655"/>
      <c r="CL31" s="655"/>
      <c r="CM31" s="655"/>
      <c r="CN31" s="655"/>
      <c r="CO31" s="655"/>
      <c r="CP31" s="655"/>
      <c r="CQ31" s="656"/>
      <c r="CR31" s="657">
        <v>7585</v>
      </c>
      <c r="CS31" s="670"/>
      <c r="CT31" s="670"/>
      <c r="CU31" s="670"/>
      <c r="CV31" s="670"/>
      <c r="CW31" s="670"/>
      <c r="CX31" s="670"/>
      <c r="CY31" s="671"/>
      <c r="CZ31" s="660">
        <v>0.3</v>
      </c>
      <c r="DA31" s="672"/>
      <c r="DB31" s="672"/>
      <c r="DC31" s="673"/>
      <c r="DD31" s="663">
        <v>7585</v>
      </c>
      <c r="DE31" s="670"/>
      <c r="DF31" s="670"/>
      <c r="DG31" s="670"/>
      <c r="DH31" s="670"/>
      <c r="DI31" s="670"/>
      <c r="DJ31" s="670"/>
      <c r="DK31" s="671"/>
      <c r="DL31" s="663">
        <v>7585</v>
      </c>
      <c r="DM31" s="670"/>
      <c r="DN31" s="670"/>
      <c r="DO31" s="670"/>
      <c r="DP31" s="670"/>
      <c r="DQ31" s="670"/>
      <c r="DR31" s="670"/>
      <c r="DS31" s="670"/>
      <c r="DT31" s="670"/>
      <c r="DU31" s="670"/>
      <c r="DV31" s="671"/>
      <c r="DW31" s="660">
        <v>0.4</v>
      </c>
      <c r="DX31" s="672"/>
      <c r="DY31" s="672"/>
      <c r="DZ31" s="672"/>
      <c r="EA31" s="672"/>
      <c r="EB31" s="672"/>
      <c r="EC31" s="684"/>
    </row>
    <row r="32" spans="2:133" ht="11.25" customHeight="1" x14ac:dyDescent="0.15">
      <c r="B32" s="654" t="s">
        <v>301</v>
      </c>
      <c r="C32" s="655"/>
      <c r="D32" s="655"/>
      <c r="E32" s="655"/>
      <c r="F32" s="655"/>
      <c r="G32" s="655"/>
      <c r="H32" s="655"/>
      <c r="I32" s="655"/>
      <c r="J32" s="655"/>
      <c r="K32" s="655"/>
      <c r="L32" s="655"/>
      <c r="M32" s="655"/>
      <c r="N32" s="655"/>
      <c r="O32" s="655"/>
      <c r="P32" s="655"/>
      <c r="Q32" s="656"/>
      <c r="R32" s="657">
        <v>59026</v>
      </c>
      <c r="S32" s="658"/>
      <c r="T32" s="658"/>
      <c r="U32" s="658"/>
      <c r="V32" s="658"/>
      <c r="W32" s="658"/>
      <c r="X32" s="658"/>
      <c r="Y32" s="659"/>
      <c r="Z32" s="695">
        <v>2</v>
      </c>
      <c r="AA32" s="695"/>
      <c r="AB32" s="695"/>
      <c r="AC32" s="695"/>
      <c r="AD32" s="696" t="s">
        <v>122</v>
      </c>
      <c r="AE32" s="696"/>
      <c r="AF32" s="696"/>
      <c r="AG32" s="696"/>
      <c r="AH32" s="696"/>
      <c r="AI32" s="696"/>
      <c r="AJ32" s="696"/>
      <c r="AK32" s="696"/>
      <c r="AL32" s="660" t="s">
        <v>122</v>
      </c>
      <c r="AM32" s="661"/>
      <c r="AN32" s="661"/>
      <c r="AO32" s="697"/>
      <c r="AP32" s="698"/>
      <c r="AQ32" s="699"/>
      <c r="AR32" s="699"/>
      <c r="AS32" s="699"/>
      <c r="AT32" s="726"/>
      <c r="AU32" s="202" t="s">
        <v>302</v>
      </c>
      <c r="AX32" s="654" t="s">
        <v>303</v>
      </c>
      <c r="AY32" s="655"/>
      <c r="AZ32" s="655"/>
      <c r="BA32" s="655"/>
      <c r="BB32" s="655"/>
      <c r="BC32" s="655"/>
      <c r="BD32" s="655"/>
      <c r="BE32" s="655"/>
      <c r="BF32" s="656"/>
      <c r="BG32" s="728">
        <v>99.2</v>
      </c>
      <c r="BH32" s="670"/>
      <c r="BI32" s="670"/>
      <c r="BJ32" s="670"/>
      <c r="BK32" s="670"/>
      <c r="BL32" s="670"/>
      <c r="BM32" s="661">
        <v>96.7</v>
      </c>
      <c r="BN32" s="670"/>
      <c r="BO32" s="670"/>
      <c r="BP32" s="670"/>
      <c r="BQ32" s="693"/>
      <c r="BR32" s="728">
        <v>99.7</v>
      </c>
      <c r="BS32" s="670"/>
      <c r="BT32" s="670"/>
      <c r="BU32" s="670"/>
      <c r="BV32" s="670"/>
      <c r="BW32" s="670"/>
      <c r="BX32" s="661">
        <v>97.3</v>
      </c>
      <c r="BY32" s="670"/>
      <c r="BZ32" s="670"/>
      <c r="CA32" s="670"/>
      <c r="CB32" s="693"/>
      <c r="CD32" s="680"/>
      <c r="CE32" s="681"/>
      <c r="CF32" s="654" t="s">
        <v>304</v>
      </c>
      <c r="CG32" s="655"/>
      <c r="CH32" s="655"/>
      <c r="CI32" s="655"/>
      <c r="CJ32" s="655"/>
      <c r="CK32" s="655"/>
      <c r="CL32" s="655"/>
      <c r="CM32" s="655"/>
      <c r="CN32" s="655"/>
      <c r="CO32" s="655"/>
      <c r="CP32" s="655"/>
      <c r="CQ32" s="656"/>
      <c r="CR32" s="657">
        <v>487</v>
      </c>
      <c r="CS32" s="658"/>
      <c r="CT32" s="658"/>
      <c r="CU32" s="658"/>
      <c r="CV32" s="658"/>
      <c r="CW32" s="658"/>
      <c r="CX32" s="658"/>
      <c r="CY32" s="659"/>
      <c r="CZ32" s="660">
        <v>0</v>
      </c>
      <c r="DA32" s="672"/>
      <c r="DB32" s="672"/>
      <c r="DC32" s="673"/>
      <c r="DD32" s="663">
        <v>487</v>
      </c>
      <c r="DE32" s="658"/>
      <c r="DF32" s="658"/>
      <c r="DG32" s="658"/>
      <c r="DH32" s="658"/>
      <c r="DI32" s="658"/>
      <c r="DJ32" s="658"/>
      <c r="DK32" s="659"/>
      <c r="DL32" s="663">
        <v>487</v>
      </c>
      <c r="DM32" s="658"/>
      <c r="DN32" s="658"/>
      <c r="DO32" s="658"/>
      <c r="DP32" s="658"/>
      <c r="DQ32" s="658"/>
      <c r="DR32" s="658"/>
      <c r="DS32" s="658"/>
      <c r="DT32" s="658"/>
      <c r="DU32" s="658"/>
      <c r="DV32" s="659"/>
      <c r="DW32" s="660">
        <v>0</v>
      </c>
      <c r="DX32" s="672"/>
      <c r="DY32" s="672"/>
      <c r="DZ32" s="672"/>
      <c r="EA32" s="672"/>
      <c r="EB32" s="672"/>
      <c r="EC32" s="684"/>
    </row>
    <row r="33" spans="2:133" ht="11.25" customHeight="1" x14ac:dyDescent="0.15">
      <c r="B33" s="654" t="s">
        <v>305</v>
      </c>
      <c r="C33" s="655"/>
      <c r="D33" s="655"/>
      <c r="E33" s="655"/>
      <c r="F33" s="655"/>
      <c r="G33" s="655"/>
      <c r="H33" s="655"/>
      <c r="I33" s="655"/>
      <c r="J33" s="655"/>
      <c r="K33" s="655"/>
      <c r="L33" s="655"/>
      <c r="M33" s="655"/>
      <c r="N33" s="655"/>
      <c r="O33" s="655"/>
      <c r="P33" s="655"/>
      <c r="Q33" s="656"/>
      <c r="R33" s="657">
        <v>52411</v>
      </c>
      <c r="S33" s="658"/>
      <c r="T33" s="658"/>
      <c r="U33" s="658"/>
      <c r="V33" s="658"/>
      <c r="W33" s="658"/>
      <c r="X33" s="658"/>
      <c r="Y33" s="659"/>
      <c r="Z33" s="695">
        <v>1.8</v>
      </c>
      <c r="AA33" s="695"/>
      <c r="AB33" s="695"/>
      <c r="AC33" s="695"/>
      <c r="AD33" s="696" t="s">
        <v>122</v>
      </c>
      <c r="AE33" s="696"/>
      <c r="AF33" s="696"/>
      <c r="AG33" s="696"/>
      <c r="AH33" s="696"/>
      <c r="AI33" s="696"/>
      <c r="AJ33" s="696"/>
      <c r="AK33" s="696"/>
      <c r="AL33" s="660" t="s">
        <v>122</v>
      </c>
      <c r="AM33" s="661"/>
      <c r="AN33" s="661"/>
      <c r="AO33" s="697"/>
      <c r="AP33" s="700"/>
      <c r="AQ33" s="701"/>
      <c r="AR33" s="701"/>
      <c r="AS33" s="701"/>
      <c r="AT33" s="727"/>
      <c r="AU33" s="207"/>
      <c r="AV33" s="207"/>
      <c r="AW33" s="207"/>
      <c r="AX33" s="638" t="s">
        <v>306</v>
      </c>
      <c r="AY33" s="639"/>
      <c r="AZ33" s="639"/>
      <c r="BA33" s="639"/>
      <c r="BB33" s="639"/>
      <c r="BC33" s="639"/>
      <c r="BD33" s="639"/>
      <c r="BE33" s="639"/>
      <c r="BF33" s="640"/>
      <c r="BG33" s="718">
        <v>99.1</v>
      </c>
      <c r="BH33" s="642"/>
      <c r="BI33" s="642"/>
      <c r="BJ33" s="642"/>
      <c r="BK33" s="642"/>
      <c r="BL33" s="642"/>
      <c r="BM33" s="688">
        <v>96</v>
      </c>
      <c r="BN33" s="642"/>
      <c r="BO33" s="642"/>
      <c r="BP33" s="642"/>
      <c r="BQ33" s="705"/>
      <c r="BR33" s="718">
        <v>99.1</v>
      </c>
      <c r="BS33" s="642"/>
      <c r="BT33" s="642"/>
      <c r="BU33" s="642"/>
      <c r="BV33" s="642"/>
      <c r="BW33" s="642"/>
      <c r="BX33" s="688">
        <v>96.1</v>
      </c>
      <c r="BY33" s="642"/>
      <c r="BZ33" s="642"/>
      <c r="CA33" s="642"/>
      <c r="CB33" s="705"/>
      <c r="CD33" s="654" t="s">
        <v>307</v>
      </c>
      <c r="CE33" s="655"/>
      <c r="CF33" s="655"/>
      <c r="CG33" s="655"/>
      <c r="CH33" s="655"/>
      <c r="CI33" s="655"/>
      <c r="CJ33" s="655"/>
      <c r="CK33" s="655"/>
      <c r="CL33" s="655"/>
      <c r="CM33" s="655"/>
      <c r="CN33" s="655"/>
      <c r="CO33" s="655"/>
      <c r="CP33" s="655"/>
      <c r="CQ33" s="656"/>
      <c r="CR33" s="657">
        <v>1416414</v>
      </c>
      <c r="CS33" s="670"/>
      <c r="CT33" s="670"/>
      <c r="CU33" s="670"/>
      <c r="CV33" s="670"/>
      <c r="CW33" s="670"/>
      <c r="CX33" s="670"/>
      <c r="CY33" s="671"/>
      <c r="CZ33" s="660">
        <v>48.7</v>
      </c>
      <c r="DA33" s="672"/>
      <c r="DB33" s="672"/>
      <c r="DC33" s="673"/>
      <c r="DD33" s="663">
        <v>953984</v>
      </c>
      <c r="DE33" s="670"/>
      <c r="DF33" s="670"/>
      <c r="DG33" s="670"/>
      <c r="DH33" s="670"/>
      <c r="DI33" s="670"/>
      <c r="DJ33" s="670"/>
      <c r="DK33" s="671"/>
      <c r="DL33" s="663">
        <v>850495</v>
      </c>
      <c r="DM33" s="670"/>
      <c r="DN33" s="670"/>
      <c r="DO33" s="670"/>
      <c r="DP33" s="670"/>
      <c r="DQ33" s="670"/>
      <c r="DR33" s="670"/>
      <c r="DS33" s="670"/>
      <c r="DT33" s="670"/>
      <c r="DU33" s="670"/>
      <c r="DV33" s="671"/>
      <c r="DW33" s="660">
        <v>46.8</v>
      </c>
      <c r="DX33" s="672"/>
      <c r="DY33" s="672"/>
      <c r="DZ33" s="672"/>
      <c r="EA33" s="672"/>
      <c r="EB33" s="672"/>
      <c r="EC33" s="684"/>
    </row>
    <row r="34" spans="2:133" ht="11.25" customHeight="1" x14ac:dyDescent="0.15">
      <c r="B34" s="654" t="s">
        <v>308</v>
      </c>
      <c r="C34" s="655"/>
      <c r="D34" s="655"/>
      <c r="E34" s="655"/>
      <c r="F34" s="655"/>
      <c r="G34" s="655"/>
      <c r="H34" s="655"/>
      <c r="I34" s="655"/>
      <c r="J34" s="655"/>
      <c r="K34" s="655"/>
      <c r="L34" s="655"/>
      <c r="M34" s="655"/>
      <c r="N34" s="655"/>
      <c r="O34" s="655"/>
      <c r="P34" s="655"/>
      <c r="Q34" s="656"/>
      <c r="R34" s="657">
        <v>112768</v>
      </c>
      <c r="S34" s="658"/>
      <c r="T34" s="658"/>
      <c r="U34" s="658"/>
      <c r="V34" s="658"/>
      <c r="W34" s="658"/>
      <c r="X34" s="658"/>
      <c r="Y34" s="659"/>
      <c r="Z34" s="695">
        <v>3.8</v>
      </c>
      <c r="AA34" s="695"/>
      <c r="AB34" s="695"/>
      <c r="AC34" s="695"/>
      <c r="AD34" s="696" t="s">
        <v>122</v>
      </c>
      <c r="AE34" s="696"/>
      <c r="AF34" s="696"/>
      <c r="AG34" s="696"/>
      <c r="AH34" s="696"/>
      <c r="AI34" s="696"/>
      <c r="AJ34" s="696"/>
      <c r="AK34" s="696"/>
      <c r="AL34" s="660" t="s">
        <v>122</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309</v>
      </c>
      <c r="CE34" s="655"/>
      <c r="CF34" s="655"/>
      <c r="CG34" s="655"/>
      <c r="CH34" s="655"/>
      <c r="CI34" s="655"/>
      <c r="CJ34" s="655"/>
      <c r="CK34" s="655"/>
      <c r="CL34" s="655"/>
      <c r="CM34" s="655"/>
      <c r="CN34" s="655"/>
      <c r="CO34" s="655"/>
      <c r="CP34" s="655"/>
      <c r="CQ34" s="656"/>
      <c r="CR34" s="657">
        <v>479287</v>
      </c>
      <c r="CS34" s="658"/>
      <c r="CT34" s="658"/>
      <c r="CU34" s="658"/>
      <c r="CV34" s="658"/>
      <c r="CW34" s="658"/>
      <c r="CX34" s="658"/>
      <c r="CY34" s="659"/>
      <c r="CZ34" s="660">
        <v>16.5</v>
      </c>
      <c r="DA34" s="672"/>
      <c r="DB34" s="672"/>
      <c r="DC34" s="673"/>
      <c r="DD34" s="663">
        <v>275515</v>
      </c>
      <c r="DE34" s="658"/>
      <c r="DF34" s="658"/>
      <c r="DG34" s="658"/>
      <c r="DH34" s="658"/>
      <c r="DI34" s="658"/>
      <c r="DJ34" s="658"/>
      <c r="DK34" s="659"/>
      <c r="DL34" s="663">
        <v>269622</v>
      </c>
      <c r="DM34" s="658"/>
      <c r="DN34" s="658"/>
      <c r="DO34" s="658"/>
      <c r="DP34" s="658"/>
      <c r="DQ34" s="658"/>
      <c r="DR34" s="658"/>
      <c r="DS34" s="658"/>
      <c r="DT34" s="658"/>
      <c r="DU34" s="658"/>
      <c r="DV34" s="659"/>
      <c r="DW34" s="660">
        <v>14.8</v>
      </c>
      <c r="DX34" s="672"/>
      <c r="DY34" s="672"/>
      <c r="DZ34" s="672"/>
      <c r="EA34" s="672"/>
      <c r="EB34" s="672"/>
      <c r="EC34" s="684"/>
    </row>
    <row r="35" spans="2:133" ht="11.25" customHeight="1" x14ac:dyDescent="0.15">
      <c r="B35" s="654" t="s">
        <v>310</v>
      </c>
      <c r="C35" s="655"/>
      <c r="D35" s="655"/>
      <c r="E35" s="655"/>
      <c r="F35" s="655"/>
      <c r="G35" s="655"/>
      <c r="H35" s="655"/>
      <c r="I35" s="655"/>
      <c r="J35" s="655"/>
      <c r="K35" s="655"/>
      <c r="L35" s="655"/>
      <c r="M35" s="655"/>
      <c r="N35" s="655"/>
      <c r="O35" s="655"/>
      <c r="P35" s="655"/>
      <c r="Q35" s="656"/>
      <c r="R35" s="657">
        <v>200713</v>
      </c>
      <c r="S35" s="658"/>
      <c r="T35" s="658"/>
      <c r="U35" s="658"/>
      <c r="V35" s="658"/>
      <c r="W35" s="658"/>
      <c r="X35" s="658"/>
      <c r="Y35" s="659"/>
      <c r="Z35" s="695">
        <v>6.8</v>
      </c>
      <c r="AA35" s="695"/>
      <c r="AB35" s="695"/>
      <c r="AC35" s="695"/>
      <c r="AD35" s="696" t="s">
        <v>122</v>
      </c>
      <c r="AE35" s="696"/>
      <c r="AF35" s="696"/>
      <c r="AG35" s="696"/>
      <c r="AH35" s="696"/>
      <c r="AI35" s="696"/>
      <c r="AJ35" s="696"/>
      <c r="AK35" s="696"/>
      <c r="AL35" s="660" t="s">
        <v>122</v>
      </c>
      <c r="AM35" s="661"/>
      <c r="AN35" s="661"/>
      <c r="AO35" s="697"/>
      <c r="AP35" s="210"/>
      <c r="AQ35" s="715" t="s">
        <v>311</v>
      </c>
      <c r="AR35" s="716"/>
      <c r="AS35" s="716"/>
      <c r="AT35" s="716"/>
      <c r="AU35" s="716"/>
      <c r="AV35" s="716"/>
      <c r="AW35" s="716"/>
      <c r="AX35" s="716"/>
      <c r="AY35" s="716"/>
      <c r="AZ35" s="716"/>
      <c r="BA35" s="716"/>
      <c r="BB35" s="716"/>
      <c r="BC35" s="716"/>
      <c r="BD35" s="716"/>
      <c r="BE35" s="716"/>
      <c r="BF35" s="717"/>
      <c r="BG35" s="715" t="s">
        <v>312</v>
      </c>
      <c r="BH35" s="716"/>
      <c r="BI35" s="716"/>
      <c r="BJ35" s="716"/>
      <c r="BK35" s="716"/>
      <c r="BL35" s="716"/>
      <c r="BM35" s="716"/>
      <c r="BN35" s="716"/>
      <c r="BO35" s="716"/>
      <c r="BP35" s="716"/>
      <c r="BQ35" s="716"/>
      <c r="BR35" s="716"/>
      <c r="BS35" s="716"/>
      <c r="BT35" s="716"/>
      <c r="BU35" s="716"/>
      <c r="BV35" s="716"/>
      <c r="BW35" s="716"/>
      <c r="BX35" s="716"/>
      <c r="BY35" s="716"/>
      <c r="BZ35" s="716"/>
      <c r="CA35" s="716"/>
      <c r="CB35" s="717"/>
      <c r="CD35" s="654" t="s">
        <v>313</v>
      </c>
      <c r="CE35" s="655"/>
      <c r="CF35" s="655"/>
      <c r="CG35" s="655"/>
      <c r="CH35" s="655"/>
      <c r="CI35" s="655"/>
      <c r="CJ35" s="655"/>
      <c r="CK35" s="655"/>
      <c r="CL35" s="655"/>
      <c r="CM35" s="655"/>
      <c r="CN35" s="655"/>
      <c r="CO35" s="655"/>
      <c r="CP35" s="655"/>
      <c r="CQ35" s="656"/>
      <c r="CR35" s="657">
        <v>148732</v>
      </c>
      <c r="CS35" s="670"/>
      <c r="CT35" s="670"/>
      <c r="CU35" s="670"/>
      <c r="CV35" s="670"/>
      <c r="CW35" s="670"/>
      <c r="CX35" s="670"/>
      <c r="CY35" s="671"/>
      <c r="CZ35" s="660">
        <v>5.0999999999999996</v>
      </c>
      <c r="DA35" s="672"/>
      <c r="DB35" s="672"/>
      <c r="DC35" s="673"/>
      <c r="DD35" s="663">
        <v>125282</v>
      </c>
      <c r="DE35" s="670"/>
      <c r="DF35" s="670"/>
      <c r="DG35" s="670"/>
      <c r="DH35" s="670"/>
      <c r="DI35" s="670"/>
      <c r="DJ35" s="670"/>
      <c r="DK35" s="671"/>
      <c r="DL35" s="663">
        <v>121713</v>
      </c>
      <c r="DM35" s="670"/>
      <c r="DN35" s="670"/>
      <c r="DO35" s="670"/>
      <c r="DP35" s="670"/>
      <c r="DQ35" s="670"/>
      <c r="DR35" s="670"/>
      <c r="DS35" s="670"/>
      <c r="DT35" s="670"/>
      <c r="DU35" s="670"/>
      <c r="DV35" s="671"/>
      <c r="DW35" s="660">
        <v>6.7</v>
      </c>
      <c r="DX35" s="672"/>
      <c r="DY35" s="672"/>
      <c r="DZ35" s="672"/>
      <c r="EA35" s="672"/>
      <c r="EB35" s="672"/>
      <c r="EC35" s="684"/>
    </row>
    <row r="36" spans="2:133" ht="11.25" customHeight="1" x14ac:dyDescent="0.15">
      <c r="B36" s="654" t="s">
        <v>314</v>
      </c>
      <c r="C36" s="655"/>
      <c r="D36" s="655"/>
      <c r="E36" s="655"/>
      <c r="F36" s="655"/>
      <c r="G36" s="655"/>
      <c r="H36" s="655"/>
      <c r="I36" s="655"/>
      <c r="J36" s="655"/>
      <c r="K36" s="655"/>
      <c r="L36" s="655"/>
      <c r="M36" s="655"/>
      <c r="N36" s="655"/>
      <c r="O36" s="655"/>
      <c r="P36" s="655"/>
      <c r="Q36" s="656"/>
      <c r="R36" s="657">
        <v>84795</v>
      </c>
      <c r="S36" s="658"/>
      <c r="T36" s="658"/>
      <c r="U36" s="658"/>
      <c r="V36" s="658"/>
      <c r="W36" s="658"/>
      <c r="X36" s="658"/>
      <c r="Y36" s="659"/>
      <c r="Z36" s="695">
        <v>2.9</v>
      </c>
      <c r="AA36" s="695"/>
      <c r="AB36" s="695"/>
      <c r="AC36" s="695"/>
      <c r="AD36" s="696" t="s">
        <v>122</v>
      </c>
      <c r="AE36" s="696"/>
      <c r="AF36" s="696"/>
      <c r="AG36" s="696"/>
      <c r="AH36" s="696"/>
      <c r="AI36" s="696"/>
      <c r="AJ36" s="696"/>
      <c r="AK36" s="696"/>
      <c r="AL36" s="660" t="s">
        <v>122</v>
      </c>
      <c r="AM36" s="661"/>
      <c r="AN36" s="661"/>
      <c r="AO36" s="697"/>
      <c r="AP36" s="210"/>
      <c r="AQ36" s="706" t="s">
        <v>315</v>
      </c>
      <c r="AR36" s="707"/>
      <c r="AS36" s="707"/>
      <c r="AT36" s="707"/>
      <c r="AU36" s="707"/>
      <c r="AV36" s="707"/>
      <c r="AW36" s="707"/>
      <c r="AX36" s="707"/>
      <c r="AY36" s="708"/>
      <c r="AZ36" s="709">
        <v>206830</v>
      </c>
      <c r="BA36" s="710"/>
      <c r="BB36" s="710"/>
      <c r="BC36" s="710"/>
      <c r="BD36" s="710"/>
      <c r="BE36" s="710"/>
      <c r="BF36" s="711"/>
      <c r="BG36" s="712" t="s">
        <v>316</v>
      </c>
      <c r="BH36" s="713"/>
      <c r="BI36" s="713"/>
      <c r="BJ36" s="713"/>
      <c r="BK36" s="713"/>
      <c r="BL36" s="713"/>
      <c r="BM36" s="713"/>
      <c r="BN36" s="713"/>
      <c r="BO36" s="713"/>
      <c r="BP36" s="713"/>
      <c r="BQ36" s="713"/>
      <c r="BR36" s="713"/>
      <c r="BS36" s="713"/>
      <c r="BT36" s="713"/>
      <c r="BU36" s="714"/>
      <c r="BV36" s="709">
        <v>2783</v>
      </c>
      <c r="BW36" s="710"/>
      <c r="BX36" s="710"/>
      <c r="BY36" s="710"/>
      <c r="BZ36" s="710"/>
      <c r="CA36" s="710"/>
      <c r="CB36" s="711"/>
      <c r="CD36" s="654" t="s">
        <v>317</v>
      </c>
      <c r="CE36" s="655"/>
      <c r="CF36" s="655"/>
      <c r="CG36" s="655"/>
      <c r="CH36" s="655"/>
      <c r="CI36" s="655"/>
      <c r="CJ36" s="655"/>
      <c r="CK36" s="655"/>
      <c r="CL36" s="655"/>
      <c r="CM36" s="655"/>
      <c r="CN36" s="655"/>
      <c r="CO36" s="655"/>
      <c r="CP36" s="655"/>
      <c r="CQ36" s="656"/>
      <c r="CR36" s="657">
        <v>557487</v>
      </c>
      <c r="CS36" s="658"/>
      <c r="CT36" s="658"/>
      <c r="CU36" s="658"/>
      <c r="CV36" s="658"/>
      <c r="CW36" s="658"/>
      <c r="CX36" s="658"/>
      <c r="CY36" s="659"/>
      <c r="CZ36" s="660">
        <v>19.2</v>
      </c>
      <c r="DA36" s="672"/>
      <c r="DB36" s="672"/>
      <c r="DC36" s="673"/>
      <c r="DD36" s="663">
        <v>473684</v>
      </c>
      <c r="DE36" s="658"/>
      <c r="DF36" s="658"/>
      <c r="DG36" s="658"/>
      <c r="DH36" s="658"/>
      <c r="DI36" s="658"/>
      <c r="DJ36" s="658"/>
      <c r="DK36" s="659"/>
      <c r="DL36" s="663">
        <v>415170</v>
      </c>
      <c r="DM36" s="658"/>
      <c r="DN36" s="658"/>
      <c r="DO36" s="658"/>
      <c r="DP36" s="658"/>
      <c r="DQ36" s="658"/>
      <c r="DR36" s="658"/>
      <c r="DS36" s="658"/>
      <c r="DT36" s="658"/>
      <c r="DU36" s="658"/>
      <c r="DV36" s="659"/>
      <c r="DW36" s="660">
        <v>22.9</v>
      </c>
      <c r="DX36" s="672"/>
      <c r="DY36" s="672"/>
      <c r="DZ36" s="672"/>
      <c r="EA36" s="672"/>
      <c r="EB36" s="672"/>
      <c r="EC36" s="684"/>
    </row>
    <row r="37" spans="2:133" ht="11.25" customHeight="1" x14ac:dyDescent="0.15">
      <c r="B37" s="654" t="s">
        <v>318</v>
      </c>
      <c r="C37" s="655"/>
      <c r="D37" s="655"/>
      <c r="E37" s="655"/>
      <c r="F37" s="655"/>
      <c r="G37" s="655"/>
      <c r="H37" s="655"/>
      <c r="I37" s="655"/>
      <c r="J37" s="655"/>
      <c r="K37" s="655"/>
      <c r="L37" s="655"/>
      <c r="M37" s="655"/>
      <c r="N37" s="655"/>
      <c r="O37" s="655"/>
      <c r="P37" s="655"/>
      <c r="Q37" s="656"/>
      <c r="R37" s="657">
        <v>94208</v>
      </c>
      <c r="S37" s="658"/>
      <c r="T37" s="658"/>
      <c r="U37" s="658"/>
      <c r="V37" s="658"/>
      <c r="W37" s="658"/>
      <c r="X37" s="658"/>
      <c r="Y37" s="659"/>
      <c r="Z37" s="695">
        <v>3.2</v>
      </c>
      <c r="AA37" s="695"/>
      <c r="AB37" s="695"/>
      <c r="AC37" s="695"/>
      <c r="AD37" s="696" t="s">
        <v>122</v>
      </c>
      <c r="AE37" s="696"/>
      <c r="AF37" s="696"/>
      <c r="AG37" s="696"/>
      <c r="AH37" s="696"/>
      <c r="AI37" s="696"/>
      <c r="AJ37" s="696"/>
      <c r="AK37" s="696"/>
      <c r="AL37" s="660" t="s">
        <v>122</v>
      </c>
      <c r="AM37" s="661"/>
      <c r="AN37" s="661"/>
      <c r="AO37" s="697"/>
      <c r="AQ37" s="690" t="s">
        <v>319</v>
      </c>
      <c r="AR37" s="691"/>
      <c r="AS37" s="691"/>
      <c r="AT37" s="691"/>
      <c r="AU37" s="691"/>
      <c r="AV37" s="691"/>
      <c r="AW37" s="691"/>
      <c r="AX37" s="691"/>
      <c r="AY37" s="692"/>
      <c r="AZ37" s="657">
        <v>75300</v>
      </c>
      <c r="BA37" s="658"/>
      <c r="BB37" s="658"/>
      <c r="BC37" s="658"/>
      <c r="BD37" s="670"/>
      <c r="BE37" s="670"/>
      <c r="BF37" s="693"/>
      <c r="BG37" s="654" t="s">
        <v>320</v>
      </c>
      <c r="BH37" s="655"/>
      <c r="BI37" s="655"/>
      <c r="BJ37" s="655"/>
      <c r="BK37" s="655"/>
      <c r="BL37" s="655"/>
      <c r="BM37" s="655"/>
      <c r="BN37" s="655"/>
      <c r="BO37" s="655"/>
      <c r="BP37" s="655"/>
      <c r="BQ37" s="655"/>
      <c r="BR37" s="655"/>
      <c r="BS37" s="655"/>
      <c r="BT37" s="655"/>
      <c r="BU37" s="656"/>
      <c r="BV37" s="657">
        <v>2718</v>
      </c>
      <c r="BW37" s="658"/>
      <c r="BX37" s="658"/>
      <c r="BY37" s="658"/>
      <c r="BZ37" s="658"/>
      <c r="CA37" s="658"/>
      <c r="CB37" s="694"/>
      <c r="CD37" s="654" t="s">
        <v>321</v>
      </c>
      <c r="CE37" s="655"/>
      <c r="CF37" s="655"/>
      <c r="CG37" s="655"/>
      <c r="CH37" s="655"/>
      <c r="CI37" s="655"/>
      <c r="CJ37" s="655"/>
      <c r="CK37" s="655"/>
      <c r="CL37" s="655"/>
      <c r="CM37" s="655"/>
      <c r="CN37" s="655"/>
      <c r="CO37" s="655"/>
      <c r="CP37" s="655"/>
      <c r="CQ37" s="656"/>
      <c r="CR37" s="657">
        <v>295016</v>
      </c>
      <c r="CS37" s="670"/>
      <c r="CT37" s="670"/>
      <c r="CU37" s="670"/>
      <c r="CV37" s="670"/>
      <c r="CW37" s="670"/>
      <c r="CX37" s="670"/>
      <c r="CY37" s="671"/>
      <c r="CZ37" s="660">
        <v>10.199999999999999</v>
      </c>
      <c r="DA37" s="672"/>
      <c r="DB37" s="672"/>
      <c r="DC37" s="673"/>
      <c r="DD37" s="663">
        <v>257416</v>
      </c>
      <c r="DE37" s="670"/>
      <c r="DF37" s="670"/>
      <c r="DG37" s="670"/>
      <c r="DH37" s="670"/>
      <c r="DI37" s="670"/>
      <c r="DJ37" s="670"/>
      <c r="DK37" s="671"/>
      <c r="DL37" s="663">
        <v>211685</v>
      </c>
      <c r="DM37" s="670"/>
      <c r="DN37" s="670"/>
      <c r="DO37" s="670"/>
      <c r="DP37" s="670"/>
      <c r="DQ37" s="670"/>
      <c r="DR37" s="670"/>
      <c r="DS37" s="670"/>
      <c r="DT37" s="670"/>
      <c r="DU37" s="670"/>
      <c r="DV37" s="671"/>
      <c r="DW37" s="660">
        <v>11.7</v>
      </c>
      <c r="DX37" s="672"/>
      <c r="DY37" s="672"/>
      <c r="DZ37" s="672"/>
      <c r="EA37" s="672"/>
      <c r="EB37" s="672"/>
      <c r="EC37" s="684"/>
    </row>
    <row r="38" spans="2:133" ht="11.25" customHeight="1" x14ac:dyDescent="0.15">
      <c r="B38" s="654" t="s">
        <v>322</v>
      </c>
      <c r="C38" s="655"/>
      <c r="D38" s="655"/>
      <c r="E38" s="655"/>
      <c r="F38" s="655"/>
      <c r="G38" s="655"/>
      <c r="H38" s="655"/>
      <c r="I38" s="655"/>
      <c r="J38" s="655"/>
      <c r="K38" s="655"/>
      <c r="L38" s="655"/>
      <c r="M38" s="655"/>
      <c r="N38" s="655"/>
      <c r="O38" s="655"/>
      <c r="P38" s="655"/>
      <c r="Q38" s="656"/>
      <c r="R38" s="657">
        <v>185067</v>
      </c>
      <c r="S38" s="658"/>
      <c r="T38" s="658"/>
      <c r="U38" s="658"/>
      <c r="V38" s="658"/>
      <c r="W38" s="658"/>
      <c r="X38" s="658"/>
      <c r="Y38" s="659"/>
      <c r="Z38" s="695">
        <v>6.2</v>
      </c>
      <c r="AA38" s="695"/>
      <c r="AB38" s="695"/>
      <c r="AC38" s="695"/>
      <c r="AD38" s="696" t="s">
        <v>122</v>
      </c>
      <c r="AE38" s="696"/>
      <c r="AF38" s="696"/>
      <c r="AG38" s="696"/>
      <c r="AH38" s="696"/>
      <c r="AI38" s="696"/>
      <c r="AJ38" s="696"/>
      <c r="AK38" s="696"/>
      <c r="AL38" s="660" t="s">
        <v>122</v>
      </c>
      <c r="AM38" s="661"/>
      <c r="AN38" s="661"/>
      <c r="AO38" s="697"/>
      <c r="AQ38" s="690" t="s">
        <v>323</v>
      </c>
      <c r="AR38" s="691"/>
      <c r="AS38" s="691"/>
      <c r="AT38" s="691"/>
      <c r="AU38" s="691"/>
      <c r="AV38" s="691"/>
      <c r="AW38" s="691"/>
      <c r="AX38" s="691"/>
      <c r="AY38" s="692"/>
      <c r="AZ38" s="657">
        <v>73400</v>
      </c>
      <c r="BA38" s="658"/>
      <c r="BB38" s="658"/>
      <c r="BC38" s="658"/>
      <c r="BD38" s="670"/>
      <c r="BE38" s="670"/>
      <c r="BF38" s="693"/>
      <c r="BG38" s="654" t="s">
        <v>324</v>
      </c>
      <c r="BH38" s="655"/>
      <c r="BI38" s="655"/>
      <c r="BJ38" s="655"/>
      <c r="BK38" s="655"/>
      <c r="BL38" s="655"/>
      <c r="BM38" s="655"/>
      <c r="BN38" s="655"/>
      <c r="BO38" s="655"/>
      <c r="BP38" s="655"/>
      <c r="BQ38" s="655"/>
      <c r="BR38" s="655"/>
      <c r="BS38" s="655"/>
      <c r="BT38" s="655"/>
      <c r="BU38" s="656"/>
      <c r="BV38" s="657">
        <v>183</v>
      </c>
      <c r="BW38" s="658"/>
      <c r="BX38" s="658"/>
      <c r="BY38" s="658"/>
      <c r="BZ38" s="658"/>
      <c r="CA38" s="658"/>
      <c r="CB38" s="694"/>
      <c r="CD38" s="654" t="s">
        <v>325</v>
      </c>
      <c r="CE38" s="655"/>
      <c r="CF38" s="655"/>
      <c r="CG38" s="655"/>
      <c r="CH38" s="655"/>
      <c r="CI38" s="655"/>
      <c r="CJ38" s="655"/>
      <c r="CK38" s="655"/>
      <c r="CL38" s="655"/>
      <c r="CM38" s="655"/>
      <c r="CN38" s="655"/>
      <c r="CO38" s="655"/>
      <c r="CP38" s="655"/>
      <c r="CQ38" s="656"/>
      <c r="CR38" s="657">
        <v>58130</v>
      </c>
      <c r="CS38" s="658"/>
      <c r="CT38" s="658"/>
      <c r="CU38" s="658"/>
      <c r="CV38" s="658"/>
      <c r="CW38" s="658"/>
      <c r="CX38" s="658"/>
      <c r="CY38" s="659"/>
      <c r="CZ38" s="660">
        <v>2</v>
      </c>
      <c r="DA38" s="672"/>
      <c r="DB38" s="672"/>
      <c r="DC38" s="673"/>
      <c r="DD38" s="663">
        <v>48014</v>
      </c>
      <c r="DE38" s="658"/>
      <c r="DF38" s="658"/>
      <c r="DG38" s="658"/>
      <c r="DH38" s="658"/>
      <c r="DI38" s="658"/>
      <c r="DJ38" s="658"/>
      <c r="DK38" s="659"/>
      <c r="DL38" s="663">
        <v>38990</v>
      </c>
      <c r="DM38" s="658"/>
      <c r="DN38" s="658"/>
      <c r="DO38" s="658"/>
      <c r="DP38" s="658"/>
      <c r="DQ38" s="658"/>
      <c r="DR38" s="658"/>
      <c r="DS38" s="658"/>
      <c r="DT38" s="658"/>
      <c r="DU38" s="658"/>
      <c r="DV38" s="659"/>
      <c r="DW38" s="660">
        <v>2.1</v>
      </c>
      <c r="DX38" s="672"/>
      <c r="DY38" s="672"/>
      <c r="DZ38" s="672"/>
      <c r="EA38" s="672"/>
      <c r="EB38" s="672"/>
      <c r="EC38" s="684"/>
    </row>
    <row r="39" spans="2:133" ht="11.25" customHeight="1" x14ac:dyDescent="0.15">
      <c r="B39" s="654" t="s">
        <v>326</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95" t="s">
        <v>122</v>
      </c>
      <c r="AA39" s="695"/>
      <c r="AB39" s="695"/>
      <c r="AC39" s="695"/>
      <c r="AD39" s="696" t="s">
        <v>122</v>
      </c>
      <c r="AE39" s="696"/>
      <c r="AF39" s="696"/>
      <c r="AG39" s="696"/>
      <c r="AH39" s="696"/>
      <c r="AI39" s="696"/>
      <c r="AJ39" s="696"/>
      <c r="AK39" s="696"/>
      <c r="AL39" s="660" t="s">
        <v>122</v>
      </c>
      <c r="AM39" s="661"/>
      <c r="AN39" s="661"/>
      <c r="AO39" s="697"/>
      <c r="AQ39" s="690" t="s">
        <v>327</v>
      </c>
      <c r="AR39" s="691"/>
      <c r="AS39" s="691"/>
      <c r="AT39" s="691"/>
      <c r="AU39" s="691"/>
      <c r="AV39" s="691"/>
      <c r="AW39" s="691"/>
      <c r="AX39" s="691"/>
      <c r="AY39" s="692"/>
      <c r="AZ39" s="657" t="s">
        <v>122</v>
      </c>
      <c r="BA39" s="658"/>
      <c r="BB39" s="658"/>
      <c r="BC39" s="658"/>
      <c r="BD39" s="670"/>
      <c r="BE39" s="670"/>
      <c r="BF39" s="693"/>
      <c r="BG39" s="654" t="s">
        <v>328</v>
      </c>
      <c r="BH39" s="655"/>
      <c r="BI39" s="655"/>
      <c r="BJ39" s="655"/>
      <c r="BK39" s="655"/>
      <c r="BL39" s="655"/>
      <c r="BM39" s="655"/>
      <c r="BN39" s="655"/>
      <c r="BO39" s="655"/>
      <c r="BP39" s="655"/>
      <c r="BQ39" s="655"/>
      <c r="BR39" s="655"/>
      <c r="BS39" s="655"/>
      <c r="BT39" s="655"/>
      <c r="BU39" s="656"/>
      <c r="BV39" s="657">
        <v>260</v>
      </c>
      <c r="BW39" s="658"/>
      <c r="BX39" s="658"/>
      <c r="BY39" s="658"/>
      <c r="BZ39" s="658"/>
      <c r="CA39" s="658"/>
      <c r="CB39" s="694"/>
      <c r="CD39" s="654" t="s">
        <v>329</v>
      </c>
      <c r="CE39" s="655"/>
      <c r="CF39" s="655"/>
      <c r="CG39" s="655"/>
      <c r="CH39" s="655"/>
      <c r="CI39" s="655"/>
      <c r="CJ39" s="655"/>
      <c r="CK39" s="655"/>
      <c r="CL39" s="655"/>
      <c r="CM39" s="655"/>
      <c r="CN39" s="655"/>
      <c r="CO39" s="655"/>
      <c r="CP39" s="655"/>
      <c r="CQ39" s="656"/>
      <c r="CR39" s="657">
        <v>156105</v>
      </c>
      <c r="CS39" s="670"/>
      <c r="CT39" s="670"/>
      <c r="CU39" s="670"/>
      <c r="CV39" s="670"/>
      <c r="CW39" s="670"/>
      <c r="CX39" s="670"/>
      <c r="CY39" s="671"/>
      <c r="CZ39" s="660">
        <v>5.4</v>
      </c>
      <c r="DA39" s="672"/>
      <c r="DB39" s="672"/>
      <c r="DC39" s="673"/>
      <c r="DD39" s="663">
        <v>26488</v>
      </c>
      <c r="DE39" s="670"/>
      <c r="DF39" s="670"/>
      <c r="DG39" s="670"/>
      <c r="DH39" s="670"/>
      <c r="DI39" s="670"/>
      <c r="DJ39" s="670"/>
      <c r="DK39" s="671"/>
      <c r="DL39" s="663" t="s">
        <v>122</v>
      </c>
      <c r="DM39" s="670"/>
      <c r="DN39" s="670"/>
      <c r="DO39" s="670"/>
      <c r="DP39" s="670"/>
      <c r="DQ39" s="670"/>
      <c r="DR39" s="670"/>
      <c r="DS39" s="670"/>
      <c r="DT39" s="670"/>
      <c r="DU39" s="670"/>
      <c r="DV39" s="671"/>
      <c r="DW39" s="660" t="s">
        <v>122</v>
      </c>
      <c r="DX39" s="672"/>
      <c r="DY39" s="672"/>
      <c r="DZ39" s="672"/>
      <c r="EA39" s="672"/>
      <c r="EB39" s="672"/>
      <c r="EC39" s="684"/>
    </row>
    <row r="40" spans="2:133" ht="11.25" customHeight="1" x14ac:dyDescent="0.15">
      <c r="B40" s="654" t="s">
        <v>330</v>
      </c>
      <c r="C40" s="655"/>
      <c r="D40" s="655"/>
      <c r="E40" s="655"/>
      <c r="F40" s="655"/>
      <c r="G40" s="655"/>
      <c r="H40" s="655"/>
      <c r="I40" s="655"/>
      <c r="J40" s="655"/>
      <c r="K40" s="655"/>
      <c r="L40" s="655"/>
      <c r="M40" s="655"/>
      <c r="N40" s="655"/>
      <c r="O40" s="655"/>
      <c r="P40" s="655"/>
      <c r="Q40" s="656"/>
      <c r="R40" s="657">
        <v>3467</v>
      </c>
      <c r="S40" s="658"/>
      <c r="T40" s="658"/>
      <c r="U40" s="658"/>
      <c r="V40" s="658"/>
      <c r="W40" s="658"/>
      <c r="X40" s="658"/>
      <c r="Y40" s="659"/>
      <c r="Z40" s="695">
        <v>0.1</v>
      </c>
      <c r="AA40" s="695"/>
      <c r="AB40" s="695"/>
      <c r="AC40" s="695"/>
      <c r="AD40" s="696" t="s">
        <v>122</v>
      </c>
      <c r="AE40" s="696"/>
      <c r="AF40" s="696"/>
      <c r="AG40" s="696"/>
      <c r="AH40" s="696"/>
      <c r="AI40" s="696"/>
      <c r="AJ40" s="696"/>
      <c r="AK40" s="696"/>
      <c r="AL40" s="660" t="s">
        <v>122</v>
      </c>
      <c r="AM40" s="661"/>
      <c r="AN40" s="661"/>
      <c r="AO40" s="697"/>
      <c r="AQ40" s="690" t="s">
        <v>331</v>
      </c>
      <c r="AR40" s="691"/>
      <c r="AS40" s="691"/>
      <c r="AT40" s="691"/>
      <c r="AU40" s="691"/>
      <c r="AV40" s="691"/>
      <c r="AW40" s="691"/>
      <c r="AX40" s="691"/>
      <c r="AY40" s="692"/>
      <c r="AZ40" s="657" t="s">
        <v>122</v>
      </c>
      <c r="BA40" s="658"/>
      <c r="BB40" s="658"/>
      <c r="BC40" s="658"/>
      <c r="BD40" s="670"/>
      <c r="BE40" s="670"/>
      <c r="BF40" s="693"/>
      <c r="BG40" s="698" t="s">
        <v>332</v>
      </c>
      <c r="BH40" s="699"/>
      <c r="BI40" s="699"/>
      <c r="BJ40" s="699"/>
      <c r="BK40" s="699"/>
      <c r="BL40" s="211"/>
      <c r="BM40" s="655" t="s">
        <v>333</v>
      </c>
      <c r="BN40" s="655"/>
      <c r="BO40" s="655"/>
      <c r="BP40" s="655"/>
      <c r="BQ40" s="655"/>
      <c r="BR40" s="655"/>
      <c r="BS40" s="655"/>
      <c r="BT40" s="655"/>
      <c r="BU40" s="656"/>
      <c r="BV40" s="657">
        <v>92</v>
      </c>
      <c r="BW40" s="658"/>
      <c r="BX40" s="658"/>
      <c r="BY40" s="658"/>
      <c r="BZ40" s="658"/>
      <c r="CA40" s="658"/>
      <c r="CB40" s="694"/>
      <c r="CD40" s="654" t="s">
        <v>334</v>
      </c>
      <c r="CE40" s="655"/>
      <c r="CF40" s="655"/>
      <c r="CG40" s="655"/>
      <c r="CH40" s="655"/>
      <c r="CI40" s="655"/>
      <c r="CJ40" s="655"/>
      <c r="CK40" s="655"/>
      <c r="CL40" s="655"/>
      <c r="CM40" s="655"/>
      <c r="CN40" s="655"/>
      <c r="CO40" s="655"/>
      <c r="CP40" s="655"/>
      <c r="CQ40" s="656"/>
      <c r="CR40" s="657">
        <v>16673</v>
      </c>
      <c r="CS40" s="658"/>
      <c r="CT40" s="658"/>
      <c r="CU40" s="658"/>
      <c r="CV40" s="658"/>
      <c r="CW40" s="658"/>
      <c r="CX40" s="658"/>
      <c r="CY40" s="659"/>
      <c r="CZ40" s="660">
        <v>0.6</v>
      </c>
      <c r="DA40" s="672"/>
      <c r="DB40" s="672"/>
      <c r="DC40" s="673"/>
      <c r="DD40" s="663">
        <v>5001</v>
      </c>
      <c r="DE40" s="658"/>
      <c r="DF40" s="658"/>
      <c r="DG40" s="658"/>
      <c r="DH40" s="658"/>
      <c r="DI40" s="658"/>
      <c r="DJ40" s="658"/>
      <c r="DK40" s="659"/>
      <c r="DL40" s="663">
        <v>5000</v>
      </c>
      <c r="DM40" s="658"/>
      <c r="DN40" s="658"/>
      <c r="DO40" s="658"/>
      <c r="DP40" s="658"/>
      <c r="DQ40" s="658"/>
      <c r="DR40" s="658"/>
      <c r="DS40" s="658"/>
      <c r="DT40" s="658"/>
      <c r="DU40" s="658"/>
      <c r="DV40" s="659"/>
      <c r="DW40" s="660">
        <v>0.3</v>
      </c>
      <c r="DX40" s="672"/>
      <c r="DY40" s="672"/>
      <c r="DZ40" s="672"/>
      <c r="EA40" s="672"/>
      <c r="EB40" s="672"/>
      <c r="EC40" s="684"/>
    </row>
    <row r="41" spans="2:133" ht="11.25" customHeight="1" x14ac:dyDescent="0.15">
      <c r="B41" s="638" t="s">
        <v>335</v>
      </c>
      <c r="C41" s="639"/>
      <c r="D41" s="639"/>
      <c r="E41" s="639"/>
      <c r="F41" s="639"/>
      <c r="G41" s="639"/>
      <c r="H41" s="639"/>
      <c r="I41" s="639"/>
      <c r="J41" s="639"/>
      <c r="K41" s="639"/>
      <c r="L41" s="639"/>
      <c r="M41" s="639"/>
      <c r="N41" s="639"/>
      <c r="O41" s="639"/>
      <c r="P41" s="639"/>
      <c r="Q41" s="640"/>
      <c r="R41" s="641">
        <v>2961494</v>
      </c>
      <c r="S41" s="682"/>
      <c r="T41" s="682"/>
      <c r="U41" s="682"/>
      <c r="V41" s="682"/>
      <c r="W41" s="682"/>
      <c r="X41" s="682"/>
      <c r="Y41" s="685"/>
      <c r="Z41" s="686">
        <v>100</v>
      </c>
      <c r="AA41" s="686"/>
      <c r="AB41" s="686"/>
      <c r="AC41" s="686"/>
      <c r="AD41" s="687">
        <v>1813223</v>
      </c>
      <c r="AE41" s="687"/>
      <c r="AF41" s="687"/>
      <c r="AG41" s="687"/>
      <c r="AH41" s="687"/>
      <c r="AI41" s="687"/>
      <c r="AJ41" s="687"/>
      <c r="AK41" s="687"/>
      <c r="AL41" s="644">
        <v>100</v>
      </c>
      <c r="AM41" s="688"/>
      <c r="AN41" s="688"/>
      <c r="AO41" s="689"/>
      <c r="AQ41" s="690" t="s">
        <v>336</v>
      </c>
      <c r="AR41" s="691"/>
      <c r="AS41" s="691"/>
      <c r="AT41" s="691"/>
      <c r="AU41" s="691"/>
      <c r="AV41" s="691"/>
      <c r="AW41" s="691"/>
      <c r="AX41" s="691"/>
      <c r="AY41" s="692"/>
      <c r="AZ41" s="657">
        <v>16800</v>
      </c>
      <c r="BA41" s="658"/>
      <c r="BB41" s="658"/>
      <c r="BC41" s="658"/>
      <c r="BD41" s="670"/>
      <c r="BE41" s="670"/>
      <c r="BF41" s="693"/>
      <c r="BG41" s="698"/>
      <c r="BH41" s="699"/>
      <c r="BI41" s="699"/>
      <c r="BJ41" s="699"/>
      <c r="BK41" s="699"/>
      <c r="BL41" s="211"/>
      <c r="BM41" s="655" t="s">
        <v>337</v>
      </c>
      <c r="BN41" s="655"/>
      <c r="BO41" s="655"/>
      <c r="BP41" s="655"/>
      <c r="BQ41" s="655"/>
      <c r="BR41" s="655"/>
      <c r="BS41" s="655"/>
      <c r="BT41" s="655"/>
      <c r="BU41" s="656"/>
      <c r="BV41" s="657" t="s">
        <v>122</v>
      </c>
      <c r="BW41" s="658"/>
      <c r="BX41" s="658"/>
      <c r="BY41" s="658"/>
      <c r="BZ41" s="658"/>
      <c r="CA41" s="658"/>
      <c r="CB41" s="694"/>
      <c r="CD41" s="654" t="s">
        <v>338</v>
      </c>
      <c r="CE41" s="655"/>
      <c r="CF41" s="655"/>
      <c r="CG41" s="655"/>
      <c r="CH41" s="655"/>
      <c r="CI41" s="655"/>
      <c r="CJ41" s="655"/>
      <c r="CK41" s="655"/>
      <c r="CL41" s="655"/>
      <c r="CM41" s="655"/>
      <c r="CN41" s="655"/>
      <c r="CO41" s="655"/>
      <c r="CP41" s="655"/>
      <c r="CQ41" s="656"/>
      <c r="CR41" s="657" t="s">
        <v>122</v>
      </c>
      <c r="CS41" s="670"/>
      <c r="CT41" s="670"/>
      <c r="CU41" s="670"/>
      <c r="CV41" s="670"/>
      <c r="CW41" s="670"/>
      <c r="CX41" s="670"/>
      <c r="CY41" s="671"/>
      <c r="CZ41" s="660" t="s">
        <v>122</v>
      </c>
      <c r="DA41" s="672"/>
      <c r="DB41" s="672"/>
      <c r="DC41" s="673"/>
      <c r="DD41" s="663" t="s">
        <v>122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15">
      <c r="AQ42" s="702" t="s">
        <v>339</v>
      </c>
      <c r="AR42" s="703"/>
      <c r="AS42" s="703"/>
      <c r="AT42" s="703"/>
      <c r="AU42" s="703"/>
      <c r="AV42" s="703"/>
      <c r="AW42" s="703"/>
      <c r="AX42" s="703"/>
      <c r="AY42" s="704"/>
      <c r="AZ42" s="641">
        <v>41330</v>
      </c>
      <c r="BA42" s="682"/>
      <c r="BB42" s="682"/>
      <c r="BC42" s="682"/>
      <c r="BD42" s="642"/>
      <c r="BE42" s="642"/>
      <c r="BF42" s="705"/>
      <c r="BG42" s="700"/>
      <c r="BH42" s="701"/>
      <c r="BI42" s="701"/>
      <c r="BJ42" s="701"/>
      <c r="BK42" s="701"/>
      <c r="BL42" s="212"/>
      <c r="BM42" s="639" t="s">
        <v>340</v>
      </c>
      <c r="BN42" s="639"/>
      <c r="BO42" s="639"/>
      <c r="BP42" s="639"/>
      <c r="BQ42" s="639"/>
      <c r="BR42" s="639"/>
      <c r="BS42" s="639"/>
      <c r="BT42" s="639"/>
      <c r="BU42" s="640"/>
      <c r="BV42" s="641">
        <v>246</v>
      </c>
      <c r="BW42" s="682"/>
      <c r="BX42" s="682"/>
      <c r="BY42" s="682"/>
      <c r="BZ42" s="682"/>
      <c r="CA42" s="682"/>
      <c r="CB42" s="683"/>
      <c r="CD42" s="654" t="s">
        <v>341</v>
      </c>
      <c r="CE42" s="655"/>
      <c r="CF42" s="655"/>
      <c r="CG42" s="655"/>
      <c r="CH42" s="655"/>
      <c r="CI42" s="655"/>
      <c r="CJ42" s="655"/>
      <c r="CK42" s="655"/>
      <c r="CL42" s="655"/>
      <c r="CM42" s="655"/>
      <c r="CN42" s="655"/>
      <c r="CO42" s="655"/>
      <c r="CP42" s="655"/>
      <c r="CQ42" s="656"/>
      <c r="CR42" s="657">
        <v>506659</v>
      </c>
      <c r="CS42" s="670"/>
      <c r="CT42" s="670"/>
      <c r="CU42" s="670"/>
      <c r="CV42" s="670"/>
      <c r="CW42" s="670"/>
      <c r="CX42" s="670"/>
      <c r="CY42" s="671"/>
      <c r="CZ42" s="660">
        <v>17.399999999999999</v>
      </c>
      <c r="DA42" s="672"/>
      <c r="DB42" s="672"/>
      <c r="DC42" s="673"/>
      <c r="DD42" s="663">
        <v>226056</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15">
      <c r="B43" s="202" t="s">
        <v>342</v>
      </c>
      <c r="CD43" s="654" t="s">
        <v>343</v>
      </c>
      <c r="CE43" s="655"/>
      <c r="CF43" s="655"/>
      <c r="CG43" s="655"/>
      <c r="CH43" s="655"/>
      <c r="CI43" s="655"/>
      <c r="CJ43" s="655"/>
      <c r="CK43" s="655"/>
      <c r="CL43" s="655"/>
      <c r="CM43" s="655"/>
      <c r="CN43" s="655"/>
      <c r="CO43" s="655"/>
      <c r="CP43" s="655"/>
      <c r="CQ43" s="656"/>
      <c r="CR43" s="657" t="s">
        <v>122</v>
      </c>
      <c r="CS43" s="670"/>
      <c r="CT43" s="670"/>
      <c r="CU43" s="670"/>
      <c r="CV43" s="670"/>
      <c r="CW43" s="670"/>
      <c r="CX43" s="670"/>
      <c r="CY43" s="671"/>
      <c r="CZ43" s="660" t="s">
        <v>122</v>
      </c>
      <c r="DA43" s="672"/>
      <c r="DB43" s="672"/>
      <c r="DC43" s="673"/>
      <c r="DD43" s="663" t="s">
        <v>122</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15">
      <c r="B44" s="674" t="s">
        <v>344</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292</v>
      </c>
      <c r="CE44" s="677"/>
      <c r="CF44" s="654" t="s">
        <v>345</v>
      </c>
      <c r="CG44" s="655"/>
      <c r="CH44" s="655"/>
      <c r="CI44" s="655"/>
      <c r="CJ44" s="655"/>
      <c r="CK44" s="655"/>
      <c r="CL44" s="655"/>
      <c r="CM44" s="655"/>
      <c r="CN44" s="655"/>
      <c r="CO44" s="655"/>
      <c r="CP44" s="655"/>
      <c r="CQ44" s="656"/>
      <c r="CR44" s="657">
        <v>506659</v>
      </c>
      <c r="CS44" s="658"/>
      <c r="CT44" s="658"/>
      <c r="CU44" s="658"/>
      <c r="CV44" s="658"/>
      <c r="CW44" s="658"/>
      <c r="CX44" s="658"/>
      <c r="CY44" s="659"/>
      <c r="CZ44" s="660">
        <v>17.399999999999999</v>
      </c>
      <c r="DA44" s="661"/>
      <c r="DB44" s="661"/>
      <c r="DC44" s="662"/>
      <c r="DD44" s="663">
        <v>226056</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15">
      <c r="B45" s="674" t="s">
        <v>346</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347</v>
      </c>
      <c r="CG45" s="655"/>
      <c r="CH45" s="655"/>
      <c r="CI45" s="655"/>
      <c r="CJ45" s="655"/>
      <c r="CK45" s="655"/>
      <c r="CL45" s="655"/>
      <c r="CM45" s="655"/>
      <c r="CN45" s="655"/>
      <c r="CO45" s="655"/>
      <c r="CP45" s="655"/>
      <c r="CQ45" s="656"/>
      <c r="CR45" s="657">
        <v>212960</v>
      </c>
      <c r="CS45" s="670"/>
      <c r="CT45" s="670"/>
      <c r="CU45" s="670"/>
      <c r="CV45" s="670"/>
      <c r="CW45" s="670"/>
      <c r="CX45" s="670"/>
      <c r="CY45" s="671"/>
      <c r="CZ45" s="660">
        <v>7.3</v>
      </c>
      <c r="DA45" s="672"/>
      <c r="DB45" s="672"/>
      <c r="DC45" s="673"/>
      <c r="DD45" s="663">
        <v>55571</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15">
      <c r="B46" s="213"/>
      <c r="CD46" s="678"/>
      <c r="CE46" s="679"/>
      <c r="CF46" s="654" t="s">
        <v>348</v>
      </c>
      <c r="CG46" s="655"/>
      <c r="CH46" s="655"/>
      <c r="CI46" s="655"/>
      <c r="CJ46" s="655"/>
      <c r="CK46" s="655"/>
      <c r="CL46" s="655"/>
      <c r="CM46" s="655"/>
      <c r="CN46" s="655"/>
      <c r="CO46" s="655"/>
      <c r="CP46" s="655"/>
      <c r="CQ46" s="656"/>
      <c r="CR46" s="657">
        <v>293699</v>
      </c>
      <c r="CS46" s="658"/>
      <c r="CT46" s="658"/>
      <c r="CU46" s="658"/>
      <c r="CV46" s="658"/>
      <c r="CW46" s="658"/>
      <c r="CX46" s="658"/>
      <c r="CY46" s="659"/>
      <c r="CZ46" s="660">
        <v>10.1</v>
      </c>
      <c r="DA46" s="661"/>
      <c r="DB46" s="661"/>
      <c r="DC46" s="662"/>
      <c r="DD46" s="663">
        <v>170485</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15">
      <c r="B47" s="213"/>
      <c r="CD47" s="678"/>
      <c r="CE47" s="679"/>
      <c r="CF47" s="654" t="s">
        <v>349</v>
      </c>
      <c r="CG47" s="655"/>
      <c r="CH47" s="655"/>
      <c r="CI47" s="655"/>
      <c r="CJ47" s="655"/>
      <c r="CK47" s="655"/>
      <c r="CL47" s="655"/>
      <c r="CM47" s="655"/>
      <c r="CN47" s="655"/>
      <c r="CO47" s="655"/>
      <c r="CP47" s="655"/>
      <c r="CQ47" s="656"/>
      <c r="CR47" s="657" t="s">
        <v>122</v>
      </c>
      <c r="CS47" s="670"/>
      <c r="CT47" s="670"/>
      <c r="CU47" s="670"/>
      <c r="CV47" s="670"/>
      <c r="CW47" s="670"/>
      <c r="CX47" s="670"/>
      <c r="CY47" s="671"/>
      <c r="CZ47" s="660" t="s">
        <v>122</v>
      </c>
      <c r="DA47" s="672"/>
      <c r="DB47" s="672"/>
      <c r="DC47" s="673"/>
      <c r="DD47" s="663" t="s">
        <v>122</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x14ac:dyDescent="0.15">
      <c r="B48" s="213"/>
      <c r="CD48" s="680"/>
      <c r="CE48" s="681"/>
      <c r="CF48" s="654" t="s">
        <v>350</v>
      </c>
      <c r="CG48" s="655"/>
      <c r="CH48" s="655"/>
      <c r="CI48" s="655"/>
      <c r="CJ48" s="655"/>
      <c r="CK48" s="655"/>
      <c r="CL48" s="655"/>
      <c r="CM48" s="655"/>
      <c r="CN48" s="655"/>
      <c r="CO48" s="655"/>
      <c r="CP48" s="655"/>
      <c r="CQ48" s="656"/>
      <c r="CR48" s="657" t="s">
        <v>122</v>
      </c>
      <c r="CS48" s="658"/>
      <c r="CT48" s="658"/>
      <c r="CU48" s="658"/>
      <c r="CV48" s="658"/>
      <c r="CW48" s="658"/>
      <c r="CX48" s="658"/>
      <c r="CY48" s="659"/>
      <c r="CZ48" s="660" t="s">
        <v>122</v>
      </c>
      <c r="DA48" s="661"/>
      <c r="DB48" s="661"/>
      <c r="DC48" s="662"/>
      <c r="DD48" s="663" t="s">
        <v>122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15">
      <c r="B49" s="213"/>
      <c r="CD49" s="638" t="s">
        <v>351</v>
      </c>
      <c r="CE49" s="639"/>
      <c r="CF49" s="639"/>
      <c r="CG49" s="639"/>
      <c r="CH49" s="639"/>
      <c r="CI49" s="639"/>
      <c r="CJ49" s="639"/>
      <c r="CK49" s="639"/>
      <c r="CL49" s="639"/>
      <c r="CM49" s="639"/>
      <c r="CN49" s="639"/>
      <c r="CO49" s="639"/>
      <c r="CP49" s="639"/>
      <c r="CQ49" s="640"/>
      <c r="CR49" s="641">
        <v>2905800</v>
      </c>
      <c r="CS49" s="642"/>
      <c r="CT49" s="642"/>
      <c r="CU49" s="642"/>
      <c r="CV49" s="642"/>
      <c r="CW49" s="642"/>
      <c r="CX49" s="642"/>
      <c r="CY49" s="643"/>
      <c r="CZ49" s="644">
        <v>100</v>
      </c>
      <c r="DA49" s="645"/>
      <c r="DB49" s="645"/>
      <c r="DC49" s="646"/>
      <c r="DD49" s="647">
        <v>2069301</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u4rkTVhVjG6ZWmLiMD+avyrRJUtSzjPrX6yzHIrAbThaSMFfCztux+nCpEeWCaj4AFwnA96y1U5qZw9y+Qrg2A==" saltValue="tv8HduSMjYJAG/1iml1Fu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5:CQ25"/>
    <mergeCell ref="CR25:CY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126" t="s">
        <v>352</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27" t="s">
        <v>353</v>
      </c>
      <c r="DK2" s="1128"/>
      <c r="DL2" s="1128"/>
      <c r="DM2" s="1128"/>
      <c r="DN2" s="1128"/>
      <c r="DO2" s="1129"/>
      <c r="DP2" s="216"/>
      <c r="DQ2" s="1127" t="s">
        <v>354</v>
      </c>
      <c r="DR2" s="1128"/>
      <c r="DS2" s="1128"/>
      <c r="DT2" s="1128"/>
      <c r="DU2" s="1128"/>
      <c r="DV2" s="1128"/>
      <c r="DW2" s="1128"/>
      <c r="DX2" s="1128"/>
      <c r="DY2" s="1128"/>
      <c r="DZ2" s="1129"/>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95" t="s">
        <v>355</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20"/>
      <c r="BA4" s="220"/>
      <c r="BB4" s="220"/>
      <c r="BC4" s="220"/>
      <c r="BD4" s="220"/>
      <c r="BE4" s="221"/>
      <c r="BF4" s="221"/>
      <c r="BG4" s="221"/>
      <c r="BH4" s="221"/>
      <c r="BI4" s="221"/>
      <c r="BJ4" s="221"/>
      <c r="BK4" s="221"/>
      <c r="BL4" s="221"/>
      <c r="BM4" s="221"/>
      <c r="BN4" s="221"/>
      <c r="BO4" s="221"/>
      <c r="BP4" s="221"/>
      <c r="BQ4" s="766" t="s">
        <v>356</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x14ac:dyDescent="0.15">
      <c r="A5" s="1031" t="s">
        <v>357</v>
      </c>
      <c r="B5" s="1032"/>
      <c r="C5" s="1032"/>
      <c r="D5" s="1032"/>
      <c r="E5" s="1032"/>
      <c r="F5" s="1032"/>
      <c r="G5" s="1032"/>
      <c r="H5" s="1032"/>
      <c r="I5" s="1032"/>
      <c r="J5" s="1032"/>
      <c r="K5" s="1032"/>
      <c r="L5" s="1032"/>
      <c r="M5" s="1032"/>
      <c r="N5" s="1032"/>
      <c r="O5" s="1032"/>
      <c r="P5" s="1033"/>
      <c r="Q5" s="1037" t="s">
        <v>358</v>
      </c>
      <c r="R5" s="1038"/>
      <c r="S5" s="1038"/>
      <c r="T5" s="1038"/>
      <c r="U5" s="1039"/>
      <c r="V5" s="1037" t="s">
        <v>359</v>
      </c>
      <c r="W5" s="1038"/>
      <c r="X5" s="1038"/>
      <c r="Y5" s="1038"/>
      <c r="Z5" s="1039"/>
      <c r="AA5" s="1037" t="s">
        <v>360</v>
      </c>
      <c r="AB5" s="1038"/>
      <c r="AC5" s="1038"/>
      <c r="AD5" s="1038"/>
      <c r="AE5" s="1038"/>
      <c r="AF5" s="1130" t="s">
        <v>361</v>
      </c>
      <c r="AG5" s="1038"/>
      <c r="AH5" s="1038"/>
      <c r="AI5" s="1038"/>
      <c r="AJ5" s="1051"/>
      <c r="AK5" s="1038" t="s">
        <v>362</v>
      </c>
      <c r="AL5" s="1038"/>
      <c r="AM5" s="1038"/>
      <c r="AN5" s="1038"/>
      <c r="AO5" s="1039"/>
      <c r="AP5" s="1037" t="s">
        <v>363</v>
      </c>
      <c r="AQ5" s="1038"/>
      <c r="AR5" s="1038"/>
      <c r="AS5" s="1038"/>
      <c r="AT5" s="1039"/>
      <c r="AU5" s="1037" t="s">
        <v>364</v>
      </c>
      <c r="AV5" s="1038"/>
      <c r="AW5" s="1038"/>
      <c r="AX5" s="1038"/>
      <c r="AY5" s="1051"/>
      <c r="AZ5" s="220"/>
      <c r="BA5" s="220"/>
      <c r="BB5" s="220"/>
      <c r="BC5" s="220"/>
      <c r="BD5" s="220"/>
      <c r="BE5" s="221"/>
      <c r="BF5" s="221"/>
      <c r="BG5" s="221"/>
      <c r="BH5" s="221"/>
      <c r="BI5" s="221"/>
      <c r="BJ5" s="221"/>
      <c r="BK5" s="221"/>
      <c r="BL5" s="221"/>
      <c r="BM5" s="221"/>
      <c r="BN5" s="221"/>
      <c r="BO5" s="221"/>
      <c r="BP5" s="221"/>
      <c r="BQ5" s="1031" t="s">
        <v>365</v>
      </c>
      <c r="BR5" s="1032"/>
      <c r="BS5" s="1032"/>
      <c r="BT5" s="1032"/>
      <c r="BU5" s="1032"/>
      <c r="BV5" s="1032"/>
      <c r="BW5" s="1032"/>
      <c r="BX5" s="1032"/>
      <c r="BY5" s="1032"/>
      <c r="BZ5" s="1032"/>
      <c r="CA5" s="1032"/>
      <c r="CB5" s="1032"/>
      <c r="CC5" s="1032"/>
      <c r="CD5" s="1032"/>
      <c r="CE5" s="1032"/>
      <c r="CF5" s="1032"/>
      <c r="CG5" s="1033"/>
      <c r="CH5" s="1037" t="s">
        <v>366</v>
      </c>
      <c r="CI5" s="1038"/>
      <c r="CJ5" s="1038"/>
      <c r="CK5" s="1038"/>
      <c r="CL5" s="1039"/>
      <c r="CM5" s="1037" t="s">
        <v>367</v>
      </c>
      <c r="CN5" s="1038"/>
      <c r="CO5" s="1038"/>
      <c r="CP5" s="1038"/>
      <c r="CQ5" s="1039"/>
      <c r="CR5" s="1037" t="s">
        <v>368</v>
      </c>
      <c r="CS5" s="1038"/>
      <c r="CT5" s="1038"/>
      <c r="CU5" s="1038"/>
      <c r="CV5" s="1039"/>
      <c r="CW5" s="1037" t="s">
        <v>369</v>
      </c>
      <c r="CX5" s="1038"/>
      <c r="CY5" s="1038"/>
      <c r="CZ5" s="1038"/>
      <c r="DA5" s="1039"/>
      <c r="DB5" s="1037" t="s">
        <v>370</v>
      </c>
      <c r="DC5" s="1038"/>
      <c r="DD5" s="1038"/>
      <c r="DE5" s="1038"/>
      <c r="DF5" s="1039"/>
      <c r="DG5" s="1120" t="s">
        <v>371</v>
      </c>
      <c r="DH5" s="1121"/>
      <c r="DI5" s="1121"/>
      <c r="DJ5" s="1121"/>
      <c r="DK5" s="1122"/>
      <c r="DL5" s="1120" t="s">
        <v>372</v>
      </c>
      <c r="DM5" s="1121"/>
      <c r="DN5" s="1121"/>
      <c r="DO5" s="1121"/>
      <c r="DP5" s="1122"/>
      <c r="DQ5" s="1037" t="s">
        <v>373</v>
      </c>
      <c r="DR5" s="1038"/>
      <c r="DS5" s="1038"/>
      <c r="DT5" s="1038"/>
      <c r="DU5" s="1039"/>
      <c r="DV5" s="1037" t="s">
        <v>364</v>
      </c>
      <c r="DW5" s="1038"/>
      <c r="DX5" s="1038"/>
      <c r="DY5" s="1038"/>
      <c r="DZ5" s="1051"/>
      <c r="EA5" s="222"/>
    </row>
    <row r="6" spans="1:131" s="223" customFormat="1" ht="26.25" customHeight="1" thickBot="1" x14ac:dyDescent="0.2">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20"/>
      <c r="BA6" s="220"/>
      <c r="BB6" s="220"/>
      <c r="BC6" s="220"/>
      <c r="BD6" s="220"/>
      <c r="BE6" s="221"/>
      <c r="BF6" s="221"/>
      <c r="BG6" s="221"/>
      <c r="BH6" s="221"/>
      <c r="BI6" s="221"/>
      <c r="BJ6" s="221"/>
      <c r="BK6" s="221"/>
      <c r="BL6" s="221"/>
      <c r="BM6" s="221"/>
      <c r="BN6" s="221"/>
      <c r="BO6" s="221"/>
      <c r="BP6" s="221"/>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22"/>
    </row>
    <row r="7" spans="1:131" s="223" customFormat="1" ht="26.25" customHeight="1" thickTop="1" x14ac:dyDescent="0.15">
      <c r="A7" s="224">
        <v>1</v>
      </c>
      <c r="B7" s="1083" t="s">
        <v>374</v>
      </c>
      <c r="C7" s="1084"/>
      <c r="D7" s="1084"/>
      <c r="E7" s="1084"/>
      <c r="F7" s="1084"/>
      <c r="G7" s="1084"/>
      <c r="H7" s="1084"/>
      <c r="I7" s="1084"/>
      <c r="J7" s="1084"/>
      <c r="K7" s="1084"/>
      <c r="L7" s="1084"/>
      <c r="M7" s="1084"/>
      <c r="N7" s="1084"/>
      <c r="O7" s="1084"/>
      <c r="P7" s="1085"/>
      <c r="Q7" s="1138">
        <v>2857</v>
      </c>
      <c r="R7" s="1139"/>
      <c r="S7" s="1139"/>
      <c r="T7" s="1139"/>
      <c r="U7" s="1139"/>
      <c r="V7" s="1139">
        <v>2806</v>
      </c>
      <c r="W7" s="1139"/>
      <c r="X7" s="1139"/>
      <c r="Y7" s="1139"/>
      <c r="Z7" s="1139"/>
      <c r="AA7" s="1139">
        <v>51</v>
      </c>
      <c r="AB7" s="1139"/>
      <c r="AC7" s="1139"/>
      <c r="AD7" s="1139"/>
      <c r="AE7" s="1140"/>
      <c r="AF7" s="1141">
        <v>51</v>
      </c>
      <c r="AG7" s="1142"/>
      <c r="AH7" s="1142"/>
      <c r="AI7" s="1142"/>
      <c r="AJ7" s="1143"/>
      <c r="AK7" s="1144">
        <v>201</v>
      </c>
      <c r="AL7" s="1145"/>
      <c r="AM7" s="1145"/>
      <c r="AN7" s="1145"/>
      <c r="AO7" s="1145"/>
      <c r="AP7" s="1145">
        <v>2546</v>
      </c>
      <c r="AQ7" s="1145"/>
      <c r="AR7" s="1145"/>
      <c r="AS7" s="1145"/>
      <c r="AT7" s="1145"/>
      <c r="AU7" s="1146"/>
      <c r="AV7" s="1146"/>
      <c r="AW7" s="1146"/>
      <c r="AX7" s="1146"/>
      <c r="AY7" s="1147"/>
      <c r="AZ7" s="220"/>
      <c r="BA7" s="220"/>
      <c r="BB7" s="220"/>
      <c r="BC7" s="220"/>
      <c r="BD7" s="220"/>
      <c r="BE7" s="221"/>
      <c r="BF7" s="221"/>
      <c r="BG7" s="221"/>
      <c r="BH7" s="221"/>
      <c r="BI7" s="221"/>
      <c r="BJ7" s="221"/>
      <c r="BK7" s="221"/>
      <c r="BL7" s="221"/>
      <c r="BM7" s="221"/>
      <c r="BN7" s="221"/>
      <c r="BO7" s="221"/>
      <c r="BP7" s="221"/>
      <c r="BQ7" s="224">
        <v>1</v>
      </c>
      <c r="BR7" s="225"/>
      <c r="BS7" s="1135"/>
      <c r="BT7" s="1136"/>
      <c r="BU7" s="1136"/>
      <c r="BV7" s="1136"/>
      <c r="BW7" s="1136"/>
      <c r="BX7" s="1136"/>
      <c r="BY7" s="1136"/>
      <c r="BZ7" s="1136"/>
      <c r="CA7" s="1136"/>
      <c r="CB7" s="1136"/>
      <c r="CC7" s="1136"/>
      <c r="CD7" s="1136"/>
      <c r="CE7" s="1136"/>
      <c r="CF7" s="1136"/>
      <c r="CG7" s="1148"/>
      <c r="CH7" s="1132"/>
      <c r="CI7" s="1133"/>
      <c r="CJ7" s="1133"/>
      <c r="CK7" s="1133"/>
      <c r="CL7" s="1134"/>
      <c r="CM7" s="1132"/>
      <c r="CN7" s="1133"/>
      <c r="CO7" s="1133"/>
      <c r="CP7" s="1133"/>
      <c r="CQ7" s="1134"/>
      <c r="CR7" s="1132"/>
      <c r="CS7" s="1133"/>
      <c r="CT7" s="1133"/>
      <c r="CU7" s="1133"/>
      <c r="CV7" s="1134"/>
      <c r="CW7" s="1132"/>
      <c r="CX7" s="1133"/>
      <c r="CY7" s="1133"/>
      <c r="CZ7" s="1133"/>
      <c r="DA7" s="1134"/>
      <c r="DB7" s="1132"/>
      <c r="DC7" s="1133"/>
      <c r="DD7" s="1133"/>
      <c r="DE7" s="1133"/>
      <c r="DF7" s="1134"/>
      <c r="DG7" s="1132"/>
      <c r="DH7" s="1133"/>
      <c r="DI7" s="1133"/>
      <c r="DJ7" s="1133"/>
      <c r="DK7" s="1134"/>
      <c r="DL7" s="1132"/>
      <c r="DM7" s="1133"/>
      <c r="DN7" s="1133"/>
      <c r="DO7" s="1133"/>
      <c r="DP7" s="1134"/>
      <c r="DQ7" s="1132"/>
      <c r="DR7" s="1133"/>
      <c r="DS7" s="1133"/>
      <c r="DT7" s="1133"/>
      <c r="DU7" s="1134"/>
      <c r="DV7" s="1135"/>
      <c r="DW7" s="1136"/>
      <c r="DX7" s="1136"/>
      <c r="DY7" s="1136"/>
      <c r="DZ7" s="1137"/>
      <c r="EA7" s="222"/>
    </row>
    <row r="8" spans="1:131" s="223" customFormat="1" ht="26.25" customHeight="1" x14ac:dyDescent="0.15">
      <c r="A8" s="226">
        <v>2</v>
      </c>
      <c r="B8" s="1066" t="s">
        <v>375</v>
      </c>
      <c r="C8" s="1067"/>
      <c r="D8" s="1067"/>
      <c r="E8" s="1067"/>
      <c r="F8" s="1067"/>
      <c r="G8" s="1067"/>
      <c r="H8" s="1067"/>
      <c r="I8" s="1067"/>
      <c r="J8" s="1067"/>
      <c r="K8" s="1067"/>
      <c r="L8" s="1067"/>
      <c r="M8" s="1067"/>
      <c r="N8" s="1067"/>
      <c r="O8" s="1067"/>
      <c r="P8" s="1068"/>
      <c r="Q8" s="1074">
        <v>82</v>
      </c>
      <c r="R8" s="1075"/>
      <c r="S8" s="1075"/>
      <c r="T8" s="1075"/>
      <c r="U8" s="1075"/>
      <c r="V8" s="1075">
        <v>78</v>
      </c>
      <c r="W8" s="1075"/>
      <c r="X8" s="1075"/>
      <c r="Y8" s="1075"/>
      <c r="Z8" s="1075"/>
      <c r="AA8" s="1075">
        <v>4</v>
      </c>
      <c r="AB8" s="1075"/>
      <c r="AC8" s="1075"/>
      <c r="AD8" s="1075"/>
      <c r="AE8" s="1076"/>
      <c r="AF8" s="1071">
        <v>4</v>
      </c>
      <c r="AG8" s="1072"/>
      <c r="AH8" s="1072"/>
      <c r="AI8" s="1072"/>
      <c r="AJ8" s="1073"/>
      <c r="AK8" s="1116">
        <v>44</v>
      </c>
      <c r="AL8" s="1117"/>
      <c r="AM8" s="1117"/>
      <c r="AN8" s="1117"/>
      <c r="AO8" s="1117"/>
      <c r="AP8" s="1117" t="s">
        <v>550</v>
      </c>
      <c r="AQ8" s="1117"/>
      <c r="AR8" s="1117"/>
      <c r="AS8" s="1117"/>
      <c r="AT8" s="1117"/>
      <c r="AU8" s="1118"/>
      <c r="AV8" s="1118"/>
      <c r="AW8" s="1118"/>
      <c r="AX8" s="1118"/>
      <c r="AY8" s="1119"/>
      <c r="AZ8" s="220"/>
      <c r="BA8" s="220"/>
      <c r="BB8" s="220"/>
      <c r="BC8" s="220"/>
      <c r="BD8" s="220"/>
      <c r="BE8" s="221"/>
      <c r="BF8" s="221"/>
      <c r="BG8" s="221"/>
      <c r="BH8" s="221"/>
      <c r="BI8" s="221"/>
      <c r="BJ8" s="221"/>
      <c r="BK8" s="221"/>
      <c r="BL8" s="221"/>
      <c r="BM8" s="221"/>
      <c r="BN8" s="221"/>
      <c r="BO8" s="221"/>
      <c r="BP8" s="221"/>
      <c r="BQ8" s="226">
        <v>2</v>
      </c>
      <c r="BR8" s="227"/>
      <c r="BS8" s="1028"/>
      <c r="BT8" s="1029"/>
      <c r="BU8" s="1029"/>
      <c r="BV8" s="1029"/>
      <c r="BW8" s="1029"/>
      <c r="BX8" s="1029"/>
      <c r="BY8" s="1029"/>
      <c r="BZ8" s="1029"/>
      <c r="CA8" s="1029"/>
      <c r="CB8" s="1029"/>
      <c r="CC8" s="1029"/>
      <c r="CD8" s="1029"/>
      <c r="CE8" s="1029"/>
      <c r="CF8" s="1029"/>
      <c r="CG8" s="1050"/>
      <c r="CH8" s="1025"/>
      <c r="CI8" s="1026"/>
      <c r="CJ8" s="1026"/>
      <c r="CK8" s="1026"/>
      <c r="CL8" s="1027"/>
      <c r="CM8" s="1025"/>
      <c r="CN8" s="1026"/>
      <c r="CO8" s="1026"/>
      <c r="CP8" s="1026"/>
      <c r="CQ8" s="1027"/>
      <c r="CR8" s="1025"/>
      <c r="CS8" s="1026"/>
      <c r="CT8" s="1026"/>
      <c r="CU8" s="1026"/>
      <c r="CV8" s="1027"/>
      <c r="CW8" s="1025"/>
      <c r="CX8" s="1026"/>
      <c r="CY8" s="1026"/>
      <c r="CZ8" s="1026"/>
      <c r="DA8" s="1027"/>
      <c r="DB8" s="1025"/>
      <c r="DC8" s="1026"/>
      <c r="DD8" s="1026"/>
      <c r="DE8" s="1026"/>
      <c r="DF8" s="1027"/>
      <c r="DG8" s="1025"/>
      <c r="DH8" s="1026"/>
      <c r="DI8" s="1026"/>
      <c r="DJ8" s="1026"/>
      <c r="DK8" s="1027"/>
      <c r="DL8" s="1025"/>
      <c r="DM8" s="1026"/>
      <c r="DN8" s="1026"/>
      <c r="DO8" s="1026"/>
      <c r="DP8" s="1027"/>
      <c r="DQ8" s="1025"/>
      <c r="DR8" s="1026"/>
      <c r="DS8" s="1026"/>
      <c r="DT8" s="1026"/>
      <c r="DU8" s="1027"/>
      <c r="DV8" s="1028"/>
      <c r="DW8" s="1029"/>
      <c r="DX8" s="1029"/>
      <c r="DY8" s="1029"/>
      <c r="DZ8" s="1030"/>
      <c r="EA8" s="222"/>
    </row>
    <row r="9" spans="1:131" s="223" customFormat="1" ht="26.25" customHeight="1" x14ac:dyDescent="0.15">
      <c r="A9" s="226">
        <v>3</v>
      </c>
      <c r="B9" s="1066" t="s">
        <v>376</v>
      </c>
      <c r="C9" s="1067"/>
      <c r="D9" s="1067"/>
      <c r="E9" s="1067"/>
      <c r="F9" s="1067"/>
      <c r="G9" s="1067"/>
      <c r="H9" s="1067"/>
      <c r="I9" s="1067"/>
      <c r="J9" s="1067"/>
      <c r="K9" s="1067"/>
      <c r="L9" s="1067"/>
      <c r="M9" s="1067"/>
      <c r="N9" s="1067"/>
      <c r="O9" s="1067"/>
      <c r="P9" s="1068"/>
      <c r="Q9" s="1074">
        <v>22</v>
      </c>
      <c r="R9" s="1075"/>
      <c r="S9" s="1075"/>
      <c r="T9" s="1075"/>
      <c r="U9" s="1075"/>
      <c r="V9" s="1075">
        <v>21</v>
      </c>
      <c r="W9" s="1075"/>
      <c r="X9" s="1075"/>
      <c r="Y9" s="1075"/>
      <c r="Z9" s="1075"/>
      <c r="AA9" s="1075">
        <v>1</v>
      </c>
      <c r="AB9" s="1075"/>
      <c r="AC9" s="1075"/>
      <c r="AD9" s="1075"/>
      <c r="AE9" s="1076"/>
      <c r="AF9" s="1071">
        <v>1</v>
      </c>
      <c r="AG9" s="1072"/>
      <c r="AH9" s="1072"/>
      <c r="AI9" s="1072"/>
      <c r="AJ9" s="1073"/>
      <c r="AK9" s="1116">
        <v>13</v>
      </c>
      <c r="AL9" s="1117"/>
      <c r="AM9" s="1117"/>
      <c r="AN9" s="1117"/>
      <c r="AO9" s="1117"/>
      <c r="AP9" s="1117" t="s">
        <v>550</v>
      </c>
      <c r="AQ9" s="1117"/>
      <c r="AR9" s="1117"/>
      <c r="AS9" s="1117"/>
      <c r="AT9" s="1117"/>
      <c r="AU9" s="1118"/>
      <c r="AV9" s="1118"/>
      <c r="AW9" s="1118"/>
      <c r="AX9" s="1118"/>
      <c r="AY9" s="1119"/>
      <c r="AZ9" s="220"/>
      <c r="BA9" s="220"/>
      <c r="BB9" s="220"/>
      <c r="BC9" s="220"/>
      <c r="BD9" s="220"/>
      <c r="BE9" s="221"/>
      <c r="BF9" s="221"/>
      <c r="BG9" s="221"/>
      <c r="BH9" s="221"/>
      <c r="BI9" s="221"/>
      <c r="BJ9" s="221"/>
      <c r="BK9" s="221"/>
      <c r="BL9" s="221"/>
      <c r="BM9" s="221"/>
      <c r="BN9" s="221"/>
      <c r="BO9" s="221"/>
      <c r="BP9" s="221"/>
      <c r="BQ9" s="226">
        <v>3</v>
      </c>
      <c r="BR9" s="227"/>
      <c r="BS9" s="1028"/>
      <c r="BT9" s="1029"/>
      <c r="BU9" s="1029"/>
      <c r="BV9" s="1029"/>
      <c r="BW9" s="1029"/>
      <c r="BX9" s="1029"/>
      <c r="BY9" s="1029"/>
      <c r="BZ9" s="1029"/>
      <c r="CA9" s="1029"/>
      <c r="CB9" s="1029"/>
      <c r="CC9" s="1029"/>
      <c r="CD9" s="1029"/>
      <c r="CE9" s="1029"/>
      <c r="CF9" s="1029"/>
      <c r="CG9" s="1050"/>
      <c r="CH9" s="1025"/>
      <c r="CI9" s="1026"/>
      <c r="CJ9" s="1026"/>
      <c r="CK9" s="1026"/>
      <c r="CL9" s="1027"/>
      <c r="CM9" s="1025"/>
      <c r="CN9" s="1026"/>
      <c r="CO9" s="1026"/>
      <c r="CP9" s="1026"/>
      <c r="CQ9" s="1027"/>
      <c r="CR9" s="1025"/>
      <c r="CS9" s="1026"/>
      <c r="CT9" s="1026"/>
      <c r="CU9" s="1026"/>
      <c r="CV9" s="1027"/>
      <c r="CW9" s="1025"/>
      <c r="CX9" s="1026"/>
      <c r="CY9" s="1026"/>
      <c r="CZ9" s="1026"/>
      <c r="DA9" s="1027"/>
      <c r="DB9" s="1025"/>
      <c r="DC9" s="1026"/>
      <c r="DD9" s="1026"/>
      <c r="DE9" s="1026"/>
      <c r="DF9" s="1027"/>
      <c r="DG9" s="1025"/>
      <c r="DH9" s="1026"/>
      <c r="DI9" s="1026"/>
      <c r="DJ9" s="1026"/>
      <c r="DK9" s="1027"/>
      <c r="DL9" s="1025"/>
      <c r="DM9" s="1026"/>
      <c r="DN9" s="1026"/>
      <c r="DO9" s="1026"/>
      <c r="DP9" s="1027"/>
      <c r="DQ9" s="1025"/>
      <c r="DR9" s="1026"/>
      <c r="DS9" s="1026"/>
      <c r="DT9" s="1026"/>
      <c r="DU9" s="1027"/>
      <c r="DV9" s="1028"/>
      <c r="DW9" s="1029"/>
      <c r="DX9" s="1029"/>
      <c r="DY9" s="1029"/>
      <c r="DZ9" s="1030"/>
      <c r="EA9" s="222"/>
    </row>
    <row r="10" spans="1:131" s="223" customFormat="1" ht="26.25" customHeight="1" x14ac:dyDescent="0.15">
      <c r="A10" s="226">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20"/>
      <c r="BA10" s="220"/>
      <c r="BB10" s="220"/>
      <c r="BC10" s="220"/>
      <c r="BD10" s="220"/>
      <c r="BE10" s="221"/>
      <c r="BF10" s="221"/>
      <c r="BG10" s="221"/>
      <c r="BH10" s="221"/>
      <c r="BI10" s="221"/>
      <c r="BJ10" s="221"/>
      <c r="BK10" s="221"/>
      <c r="BL10" s="221"/>
      <c r="BM10" s="221"/>
      <c r="BN10" s="221"/>
      <c r="BO10" s="221"/>
      <c r="BP10" s="221"/>
      <c r="BQ10" s="226">
        <v>4</v>
      </c>
      <c r="BR10" s="227"/>
      <c r="BS10" s="1028"/>
      <c r="BT10" s="1029"/>
      <c r="BU10" s="1029"/>
      <c r="BV10" s="1029"/>
      <c r="BW10" s="1029"/>
      <c r="BX10" s="1029"/>
      <c r="BY10" s="1029"/>
      <c r="BZ10" s="1029"/>
      <c r="CA10" s="1029"/>
      <c r="CB10" s="1029"/>
      <c r="CC10" s="1029"/>
      <c r="CD10" s="1029"/>
      <c r="CE10" s="1029"/>
      <c r="CF10" s="1029"/>
      <c r="CG10" s="1050"/>
      <c r="CH10" s="1025"/>
      <c r="CI10" s="1026"/>
      <c r="CJ10" s="1026"/>
      <c r="CK10" s="1026"/>
      <c r="CL10" s="1027"/>
      <c r="CM10" s="1025"/>
      <c r="CN10" s="1026"/>
      <c r="CO10" s="1026"/>
      <c r="CP10" s="1026"/>
      <c r="CQ10" s="1027"/>
      <c r="CR10" s="1025"/>
      <c r="CS10" s="1026"/>
      <c r="CT10" s="1026"/>
      <c r="CU10" s="1026"/>
      <c r="CV10" s="1027"/>
      <c r="CW10" s="1025"/>
      <c r="CX10" s="1026"/>
      <c r="CY10" s="1026"/>
      <c r="CZ10" s="1026"/>
      <c r="DA10" s="1027"/>
      <c r="DB10" s="1025"/>
      <c r="DC10" s="1026"/>
      <c r="DD10" s="1026"/>
      <c r="DE10" s="1026"/>
      <c r="DF10" s="1027"/>
      <c r="DG10" s="1025"/>
      <c r="DH10" s="1026"/>
      <c r="DI10" s="1026"/>
      <c r="DJ10" s="1026"/>
      <c r="DK10" s="1027"/>
      <c r="DL10" s="1025"/>
      <c r="DM10" s="1026"/>
      <c r="DN10" s="1026"/>
      <c r="DO10" s="1026"/>
      <c r="DP10" s="1027"/>
      <c r="DQ10" s="1025"/>
      <c r="DR10" s="1026"/>
      <c r="DS10" s="1026"/>
      <c r="DT10" s="1026"/>
      <c r="DU10" s="1027"/>
      <c r="DV10" s="1028"/>
      <c r="DW10" s="1029"/>
      <c r="DX10" s="1029"/>
      <c r="DY10" s="1029"/>
      <c r="DZ10" s="1030"/>
      <c r="EA10" s="222"/>
    </row>
    <row r="11" spans="1:131" s="223" customFormat="1" ht="26.25" customHeight="1" x14ac:dyDescent="0.15">
      <c r="A11" s="226">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20"/>
      <c r="BA11" s="220"/>
      <c r="BB11" s="220"/>
      <c r="BC11" s="220"/>
      <c r="BD11" s="220"/>
      <c r="BE11" s="221"/>
      <c r="BF11" s="221"/>
      <c r="BG11" s="221"/>
      <c r="BH11" s="221"/>
      <c r="BI11" s="221"/>
      <c r="BJ11" s="221"/>
      <c r="BK11" s="221"/>
      <c r="BL11" s="221"/>
      <c r="BM11" s="221"/>
      <c r="BN11" s="221"/>
      <c r="BO11" s="221"/>
      <c r="BP11" s="221"/>
      <c r="BQ11" s="226">
        <v>5</v>
      </c>
      <c r="BR11" s="227"/>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22"/>
    </row>
    <row r="12" spans="1:131" s="223" customFormat="1" ht="26.25" customHeight="1" x14ac:dyDescent="0.15">
      <c r="A12" s="226">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20"/>
      <c r="BA12" s="220"/>
      <c r="BB12" s="220"/>
      <c r="BC12" s="220"/>
      <c r="BD12" s="220"/>
      <c r="BE12" s="221"/>
      <c r="BF12" s="221"/>
      <c r="BG12" s="221"/>
      <c r="BH12" s="221"/>
      <c r="BI12" s="221"/>
      <c r="BJ12" s="221"/>
      <c r="BK12" s="221"/>
      <c r="BL12" s="221"/>
      <c r="BM12" s="221"/>
      <c r="BN12" s="221"/>
      <c r="BO12" s="221"/>
      <c r="BP12" s="221"/>
      <c r="BQ12" s="226">
        <v>6</v>
      </c>
      <c r="BR12" s="227"/>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22"/>
    </row>
    <row r="13" spans="1:131" s="223" customFormat="1" ht="26.25" customHeight="1" x14ac:dyDescent="0.15">
      <c r="A13" s="226">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20"/>
      <c r="BA13" s="220"/>
      <c r="BB13" s="220"/>
      <c r="BC13" s="220"/>
      <c r="BD13" s="220"/>
      <c r="BE13" s="221"/>
      <c r="BF13" s="221"/>
      <c r="BG13" s="221"/>
      <c r="BH13" s="221"/>
      <c r="BI13" s="221"/>
      <c r="BJ13" s="221"/>
      <c r="BK13" s="221"/>
      <c r="BL13" s="221"/>
      <c r="BM13" s="221"/>
      <c r="BN13" s="221"/>
      <c r="BO13" s="221"/>
      <c r="BP13" s="221"/>
      <c r="BQ13" s="226">
        <v>7</v>
      </c>
      <c r="BR13" s="227"/>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22"/>
    </row>
    <row r="14" spans="1:131" s="223" customFormat="1" ht="26.25" customHeight="1" x14ac:dyDescent="0.15">
      <c r="A14" s="226">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20"/>
      <c r="BA14" s="220"/>
      <c r="BB14" s="220"/>
      <c r="BC14" s="220"/>
      <c r="BD14" s="220"/>
      <c r="BE14" s="221"/>
      <c r="BF14" s="221"/>
      <c r="BG14" s="221"/>
      <c r="BH14" s="221"/>
      <c r="BI14" s="221"/>
      <c r="BJ14" s="221"/>
      <c r="BK14" s="221"/>
      <c r="BL14" s="221"/>
      <c r="BM14" s="221"/>
      <c r="BN14" s="221"/>
      <c r="BO14" s="221"/>
      <c r="BP14" s="221"/>
      <c r="BQ14" s="226">
        <v>8</v>
      </c>
      <c r="BR14" s="227"/>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22"/>
    </row>
    <row r="15" spans="1:131" s="223" customFormat="1" ht="26.25" customHeight="1" x14ac:dyDescent="0.15">
      <c r="A15" s="226">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20"/>
      <c r="BA15" s="220"/>
      <c r="BB15" s="220"/>
      <c r="BC15" s="220"/>
      <c r="BD15" s="220"/>
      <c r="BE15" s="221"/>
      <c r="BF15" s="221"/>
      <c r="BG15" s="221"/>
      <c r="BH15" s="221"/>
      <c r="BI15" s="221"/>
      <c r="BJ15" s="221"/>
      <c r="BK15" s="221"/>
      <c r="BL15" s="221"/>
      <c r="BM15" s="221"/>
      <c r="BN15" s="221"/>
      <c r="BO15" s="221"/>
      <c r="BP15" s="221"/>
      <c r="BQ15" s="226">
        <v>9</v>
      </c>
      <c r="BR15" s="227"/>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22"/>
    </row>
    <row r="16" spans="1:131" s="223" customFormat="1" ht="26.25" customHeight="1" x14ac:dyDescent="0.15">
      <c r="A16" s="226">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20"/>
      <c r="BA16" s="220"/>
      <c r="BB16" s="220"/>
      <c r="BC16" s="220"/>
      <c r="BD16" s="220"/>
      <c r="BE16" s="221"/>
      <c r="BF16" s="221"/>
      <c r="BG16" s="221"/>
      <c r="BH16" s="221"/>
      <c r="BI16" s="221"/>
      <c r="BJ16" s="221"/>
      <c r="BK16" s="221"/>
      <c r="BL16" s="221"/>
      <c r="BM16" s="221"/>
      <c r="BN16" s="221"/>
      <c r="BO16" s="221"/>
      <c r="BP16" s="221"/>
      <c r="BQ16" s="226">
        <v>10</v>
      </c>
      <c r="BR16" s="227"/>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22"/>
    </row>
    <row r="17" spans="1:131" s="223" customFormat="1" ht="26.25" customHeight="1" x14ac:dyDescent="0.15">
      <c r="A17" s="226">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20"/>
      <c r="BA17" s="220"/>
      <c r="BB17" s="220"/>
      <c r="BC17" s="220"/>
      <c r="BD17" s="220"/>
      <c r="BE17" s="221"/>
      <c r="BF17" s="221"/>
      <c r="BG17" s="221"/>
      <c r="BH17" s="221"/>
      <c r="BI17" s="221"/>
      <c r="BJ17" s="221"/>
      <c r="BK17" s="221"/>
      <c r="BL17" s="221"/>
      <c r="BM17" s="221"/>
      <c r="BN17" s="221"/>
      <c r="BO17" s="221"/>
      <c r="BP17" s="221"/>
      <c r="BQ17" s="226">
        <v>11</v>
      </c>
      <c r="BR17" s="227"/>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22"/>
    </row>
    <row r="18" spans="1:131" s="223" customFormat="1" ht="26.25" customHeight="1" x14ac:dyDescent="0.15">
      <c r="A18" s="226">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20"/>
      <c r="BA18" s="220"/>
      <c r="BB18" s="220"/>
      <c r="BC18" s="220"/>
      <c r="BD18" s="220"/>
      <c r="BE18" s="221"/>
      <c r="BF18" s="221"/>
      <c r="BG18" s="221"/>
      <c r="BH18" s="221"/>
      <c r="BI18" s="221"/>
      <c r="BJ18" s="221"/>
      <c r="BK18" s="221"/>
      <c r="BL18" s="221"/>
      <c r="BM18" s="221"/>
      <c r="BN18" s="221"/>
      <c r="BO18" s="221"/>
      <c r="BP18" s="221"/>
      <c r="BQ18" s="226">
        <v>12</v>
      </c>
      <c r="BR18" s="227"/>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22"/>
    </row>
    <row r="19" spans="1:131" s="223" customFormat="1" ht="26.25" customHeight="1" x14ac:dyDescent="0.15">
      <c r="A19" s="226">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20"/>
      <c r="BA19" s="220"/>
      <c r="BB19" s="220"/>
      <c r="BC19" s="220"/>
      <c r="BD19" s="220"/>
      <c r="BE19" s="221"/>
      <c r="BF19" s="221"/>
      <c r="BG19" s="221"/>
      <c r="BH19" s="221"/>
      <c r="BI19" s="221"/>
      <c r="BJ19" s="221"/>
      <c r="BK19" s="221"/>
      <c r="BL19" s="221"/>
      <c r="BM19" s="221"/>
      <c r="BN19" s="221"/>
      <c r="BO19" s="221"/>
      <c r="BP19" s="221"/>
      <c r="BQ19" s="226">
        <v>13</v>
      </c>
      <c r="BR19" s="227"/>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22"/>
    </row>
    <row r="20" spans="1:131" s="223" customFormat="1" ht="26.25" customHeight="1" x14ac:dyDescent="0.15">
      <c r="A20" s="226">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20"/>
      <c r="BA20" s="220"/>
      <c r="BB20" s="220"/>
      <c r="BC20" s="220"/>
      <c r="BD20" s="220"/>
      <c r="BE20" s="221"/>
      <c r="BF20" s="221"/>
      <c r="BG20" s="221"/>
      <c r="BH20" s="221"/>
      <c r="BI20" s="221"/>
      <c r="BJ20" s="221"/>
      <c r="BK20" s="221"/>
      <c r="BL20" s="221"/>
      <c r="BM20" s="221"/>
      <c r="BN20" s="221"/>
      <c r="BO20" s="221"/>
      <c r="BP20" s="221"/>
      <c r="BQ20" s="226">
        <v>14</v>
      </c>
      <c r="BR20" s="227"/>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22"/>
    </row>
    <row r="21" spans="1:131" s="223" customFormat="1" ht="26.25" customHeight="1" thickBot="1" x14ac:dyDescent="0.2">
      <c r="A21" s="226">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20"/>
      <c r="BA21" s="220"/>
      <c r="BB21" s="220"/>
      <c r="BC21" s="220"/>
      <c r="BD21" s="220"/>
      <c r="BE21" s="221"/>
      <c r="BF21" s="221"/>
      <c r="BG21" s="221"/>
      <c r="BH21" s="221"/>
      <c r="BI21" s="221"/>
      <c r="BJ21" s="221"/>
      <c r="BK21" s="221"/>
      <c r="BL21" s="221"/>
      <c r="BM21" s="221"/>
      <c r="BN21" s="221"/>
      <c r="BO21" s="221"/>
      <c r="BP21" s="221"/>
      <c r="BQ21" s="226">
        <v>15</v>
      </c>
      <c r="BR21" s="227"/>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22"/>
    </row>
    <row r="22" spans="1:131" s="223" customFormat="1" ht="26.25" customHeight="1" x14ac:dyDescent="0.15">
      <c r="A22" s="226">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377</v>
      </c>
      <c r="BA22" s="1064"/>
      <c r="BB22" s="1064"/>
      <c r="BC22" s="1064"/>
      <c r="BD22" s="1065"/>
      <c r="BE22" s="221"/>
      <c r="BF22" s="221"/>
      <c r="BG22" s="221"/>
      <c r="BH22" s="221"/>
      <c r="BI22" s="221"/>
      <c r="BJ22" s="221"/>
      <c r="BK22" s="221"/>
      <c r="BL22" s="221"/>
      <c r="BM22" s="221"/>
      <c r="BN22" s="221"/>
      <c r="BO22" s="221"/>
      <c r="BP22" s="221"/>
      <c r="BQ22" s="226">
        <v>16</v>
      </c>
      <c r="BR22" s="227"/>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22"/>
    </row>
    <row r="23" spans="1:131" s="223" customFormat="1" ht="26.25" customHeight="1" thickBot="1" x14ac:dyDescent="0.2">
      <c r="A23" s="228" t="s">
        <v>378</v>
      </c>
      <c r="B23" s="973" t="s">
        <v>379</v>
      </c>
      <c r="C23" s="974"/>
      <c r="D23" s="974"/>
      <c r="E23" s="974"/>
      <c r="F23" s="974"/>
      <c r="G23" s="974"/>
      <c r="H23" s="974"/>
      <c r="I23" s="974"/>
      <c r="J23" s="974"/>
      <c r="K23" s="974"/>
      <c r="L23" s="974"/>
      <c r="M23" s="974"/>
      <c r="N23" s="974"/>
      <c r="O23" s="974"/>
      <c r="P23" s="984"/>
      <c r="Q23" s="1103">
        <v>2961</v>
      </c>
      <c r="R23" s="1097"/>
      <c r="S23" s="1097"/>
      <c r="T23" s="1097"/>
      <c r="U23" s="1097"/>
      <c r="V23" s="1097">
        <v>2905</v>
      </c>
      <c r="W23" s="1097"/>
      <c r="X23" s="1097"/>
      <c r="Y23" s="1097"/>
      <c r="Z23" s="1097"/>
      <c r="AA23" s="1097">
        <v>56</v>
      </c>
      <c r="AB23" s="1097"/>
      <c r="AC23" s="1097"/>
      <c r="AD23" s="1097"/>
      <c r="AE23" s="1104"/>
      <c r="AF23" s="1105">
        <v>56</v>
      </c>
      <c r="AG23" s="1097"/>
      <c r="AH23" s="1097"/>
      <c r="AI23" s="1097"/>
      <c r="AJ23" s="1106"/>
      <c r="AK23" s="1107"/>
      <c r="AL23" s="1108"/>
      <c r="AM23" s="1108"/>
      <c r="AN23" s="1108"/>
      <c r="AO23" s="1108"/>
      <c r="AP23" s="1097">
        <v>2546</v>
      </c>
      <c r="AQ23" s="1097"/>
      <c r="AR23" s="1097"/>
      <c r="AS23" s="1097"/>
      <c r="AT23" s="1097"/>
      <c r="AU23" s="1098"/>
      <c r="AV23" s="1098"/>
      <c r="AW23" s="1098"/>
      <c r="AX23" s="1098"/>
      <c r="AY23" s="1099"/>
      <c r="AZ23" s="1100" t="s">
        <v>122</v>
      </c>
      <c r="BA23" s="1101"/>
      <c r="BB23" s="1101"/>
      <c r="BC23" s="1101"/>
      <c r="BD23" s="1102"/>
      <c r="BE23" s="221"/>
      <c r="BF23" s="221"/>
      <c r="BG23" s="221"/>
      <c r="BH23" s="221"/>
      <c r="BI23" s="221"/>
      <c r="BJ23" s="221"/>
      <c r="BK23" s="221"/>
      <c r="BL23" s="221"/>
      <c r="BM23" s="221"/>
      <c r="BN23" s="221"/>
      <c r="BO23" s="221"/>
      <c r="BP23" s="221"/>
      <c r="BQ23" s="226">
        <v>17</v>
      </c>
      <c r="BR23" s="227"/>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22"/>
    </row>
    <row r="24" spans="1:131" s="223" customFormat="1" ht="26.25" customHeight="1" x14ac:dyDescent="0.15">
      <c r="A24" s="1096" t="s">
        <v>380</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20"/>
      <c r="BA24" s="220"/>
      <c r="BB24" s="220"/>
      <c r="BC24" s="220"/>
      <c r="BD24" s="220"/>
      <c r="BE24" s="221"/>
      <c r="BF24" s="221"/>
      <c r="BG24" s="221"/>
      <c r="BH24" s="221"/>
      <c r="BI24" s="221"/>
      <c r="BJ24" s="221"/>
      <c r="BK24" s="221"/>
      <c r="BL24" s="221"/>
      <c r="BM24" s="221"/>
      <c r="BN24" s="221"/>
      <c r="BO24" s="221"/>
      <c r="BP24" s="221"/>
      <c r="BQ24" s="226">
        <v>18</v>
      </c>
      <c r="BR24" s="227"/>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22"/>
    </row>
    <row r="25" spans="1:131" ht="26.25" customHeight="1" thickBot="1" x14ac:dyDescent="0.2">
      <c r="A25" s="1095" t="s">
        <v>381</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20"/>
      <c r="BK25" s="220"/>
      <c r="BL25" s="220"/>
      <c r="BM25" s="220"/>
      <c r="BN25" s="220"/>
      <c r="BO25" s="229"/>
      <c r="BP25" s="229"/>
      <c r="BQ25" s="226">
        <v>19</v>
      </c>
      <c r="BR25" s="227"/>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8"/>
    </row>
    <row r="26" spans="1:131" ht="26.25" customHeight="1" x14ac:dyDescent="0.15">
      <c r="A26" s="1031" t="s">
        <v>357</v>
      </c>
      <c r="B26" s="1032"/>
      <c r="C26" s="1032"/>
      <c r="D26" s="1032"/>
      <c r="E26" s="1032"/>
      <c r="F26" s="1032"/>
      <c r="G26" s="1032"/>
      <c r="H26" s="1032"/>
      <c r="I26" s="1032"/>
      <c r="J26" s="1032"/>
      <c r="K26" s="1032"/>
      <c r="L26" s="1032"/>
      <c r="M26" s="1032"/>
      <c r="N26" s="1032"/>
      <c r="O26" s="1032"/>
      <c r="P26" s="1033"/>
      <c r="Q26" s="1037" t="s">
        <v>382</v>
      </c>
      <c r="R26" s="1038"/>
      <c r="S26" s="1038"/>
      <c r="T26" s="1038"/>
      <c r="U26" s="1039"/>
      <c r="V26" s="1037" t="s">
        <v>383</v>
      </c>
      <c r="W26" s="1038"/>
      <c r="X26" s="1038"/>
      <c r="Y26" s="1038"/>
      <c r="Z26" s="1039"/>
      <c r="AA26" s="1037" t="s">
        <v>384</v>
      </c>
      <c r="AB26" s="1038"/>
      <c r="AC26" s="1038"/>
      <c r="AD26" s="1038"/>
      <c r="AE26" s="1038"/>
      <c r="AF26" s="1091" t="s">
        <v>385</v>
      </c>
      <c r="AG26" s="1044"/>
      <c r="AH26" s="1044"/>
      <c r="AI26" s="1044"/>
      <c r="AJ26" s="1092"/>
      <c r="AK26" s="1038" t="s">
        <v>386</v>
      </c>
      <c r="AL26" s="1038"/>
      <c r="AM26" s="1038"/>
      <c r="AN26" s="1038"/>
      <c r="AO26" s="1039"/>
      <c r="AP26" s="1037" t="s">
        <v>387</v>
      </c>
      <c r="AQ26" s="1038"/>
      <c r="AR26" s="1038"/>
      <c r="AS26" s="1038"/>
      <c r="AT26" s="1039"/>
      <c r="AU26" s="1037" t="s">
        <v>388</v>
      </c>
      <c r="AV26" s="1038"/>
      <c r="AW26" s="1038"/>
      <c r="AX26" s="1038"/>
      <c r="AY26" s="1039"/>
      <c r="AZ26" s="1037" t="s">
        <v>389</v>
      </c>
      <c r="BA26" s="1038"/>
      <c r="BB26" s="1038"/>
      <c r="BC26" s="1038"/>
      <c r="BD26" s="1039"/>
      <c r="BE26" s="1037" t="s">
        <v>364</v>
      </c>
      <c r="BF26" s="1038"/>
      <c r="BG26" s="1038"/>
      <c r="BH26" s="1038"/>
      <c r="BI26" s="1051"/>
      <c r="BJ26" s="220"/>
      <c r="BK26" s="220"/>
      <c r="BL26" s="220"/>
      <c r="BM26" s="220"/>
      <c r="BN26" s="220"/>
      <c r="BO26" s="229"/>
      <c r="BP26" s="229"/>
      <c r="BQ26" s="226">
        <v>20</v>
      </c>
      <c r="BR26" s="227"/>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8"/>
    </row>
    <row r="27" spans="1:131" ht="26.25" customHeight="1" thickBot="1" x14ac:dyDescent="0.2">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20"/>
      <c r="BK27" s="220"/>
      <c r="BL27" s="220"/>
      <c r="BM27" s="220"/>
      <c r="BN27" s="220"/>
      <c r="BO27" s="229"/>
      <c r="BP27" s="229"/>
      <c r="BQ27" s="226">
        <v>21</v>
      </c>
      <c r="BR27" s="227"/>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8"/>
    </row>
    <row r="28" spans="1:131" ht="26.25" customHeight="1" thickTop="1" x14ac:dyDescent="0.15">
      <c r="A28" s="230">
        <v>1</v>
      </c>
      <c r="B28" s="1083" t="s">
        <v>390</v>
      </c>
      <c r="C28" s="1084"/>
      <c r="D28" s="1084"/>
      <c r="E28" s="1084"/>
      <c r="F28" s="1084"/>
      <c r="G28" s="1084"/>
      <c r="H28" s="1084"/>
      <c r="I28" s="1084"/>
      <c r="J28" s="1084"/>
      <c r="K28" s="1084"/>
      <c r="L28" s="1084"/>
      <c r="M28" s="1084"/>
      <c r="N28" s="1084"/>
      <c r="O28" s="1084"/>
      <c r="P28" s="1085"/>
      <c r="Q28" s="1086">
        <v>126</v>
      </c>
      <c r="R28" s="1087"/>
      <c r="S28" s="1087"/>
      <c r="T28" s="1087"/>
      <c r="U28" s="1087"/>
      <c r="V28" s="1087">
        <v>123</v>
      </c>
      <c r="W28" s="1087"/>
      <c r="X28" s="1087"/>
      <c r="Y28" s="1087"/>
      <c r="Z28" s="1087"/>
      <c r="AA28" s="1087">
        <v>3</v>
      </c>
      <c r="AB28" s="1087"/>
      <c r="AC28" s="1087"/>
      <c r="AD28" s="1087"/>
      <c r="AE28" s="1088"/>
      <c r="AF28" s="1089">
        <v>3</v>
      </c>
      <c r="AG28" s="1087"/>
      <c r="AH28" s="1087"/>
      <c r="AI28" s="1087"/>
      <c r="AJ28" s="1090"/>
      <c r="AK28" s="1078">
        <v>17</v>
      </c>
      <c r="AL28" s="1079"/>
      <c r="AM28" s="1079"/>
      <c r="AN28" s="1079"/>
      <c r="AO28" s="1079"/>
      <c r="AP28" s="1079" t="s">
        <v>550</v>
      </c>
      <c r="AQ28" s="1079"/>
      <c r="AR28" s="1079"/>
      <c r="AS28" s="1079"/>
      <c r="AT28" s="1079"/>
      <c r="AU28" s="1079" t="s">
        <v>550</v>
      </c>
      <c r="AV28" s="1079"/>
      <c r="AW28" s="1079"/>
      <c r="AX28" s="1079"/>
      <c r="AY28" s="1079"/>
      <c r="AZ28" s="1080" t="s">
        <v>550</v>
      </c>
      <c r="BA28" s="1080"/>
      <c r="BB28" s="1080"/>
      <c r="BC28" s="1080"/>
      <c r="BD28" s="1080"/>
      <c r="BE28" s="1081"/>
      <c r="BF28" s="1081"/>
      <c r="BG28" s="1081"/>
      <c r="BH28" s="1081"/>
      <c r="BI28" s="1082"/>
      <c r="BJ28" s="220"/>
      <c r="BK28" s="220"/>
      <c r="BL28" s="220"/>
      <c r="BM28" s="220"/>
      <c r="BN28" s="220"/>
      <c r="BO28" s="229"/>
      <c r="BP28" s="229"/>
      <c r="BQ28" s="226">
        <v>22</v>
      </c>
      <c r="BR28" s="227"/>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8"/>
    </row>
    <row r="29" spans="1:131" ht="26.25" customHeight="1" x14ac:dyDescent="0.15">
      <c r="A29" s="230">
        <v>2</v>
      </c>
      <c r="B29" s="1066" t="s">
        <v>391</v>
      </c>
      <c r="C29" s="1067"/>
      <c r="D29" s="1067"/>
      <c r="E29" s="1067"/>
      <c r="F29" s="1067"/>
      <c r="G29" s="1067"/>
      <c r="H29" s="1067"/>
      <c r="I29" s="1067"/>
      <c r="J29" s="1067"/>
      <c r="K29" s="1067"/>
      <c r="L29" s="1067"/>
      <c r="M29" s="1067"/>
      <c r="N29" s="1067"/>
      <c r="O29" s="1067"/>
      <c r="P29" s="1068"/>
      <c r="Q29" s="1074">
        <v>127</v>
      </c>
      <c r="R29" s="1075"/>
      <c r="S29" s="1075"/>
      <c r="T29" s="1075"/>
      <c r="U29" s="1075"/>
      <c r="V29" s="1075">
        <v>106</v>
      </c>
      <c r="W29" s="1075"/>
      <c r="X29" s="1075"/>
      <c r="Y29" s="1075"/>
      <c r="Z29" s="1075"/>
      <c r="AA29" s="1075">
        <v>21</v>
      </c>
      <c r="AB29" s="1075"/>
      <c r="AC29" s="1075"/>
      <c r="AD29" s="1075"/>
      <c r="AE29" s="1076"/>
      <c r="AF29" s="1071">
        <v>21</v>
      </c>
      <c r="AG29" s="1072"/>
      <c r="AH29" s="1072"/>
      <c r="AI29" s="1072"/>
      <c r="AJ29" s="1073"/>
      <c r="AK29" s="1016">
        <v>23</v>
      </c>
      <c r="AL29" s="1007"/>
      <c r="AM29" s="1007"/>
      <c r="AN29" s="1007"/>
      <c r="AO29" s="1007"/>
      <c r="AP29" s="1007" t="s">
        <v>550</v>
      </c>
      <c r="AQ29" s="1007"/>
      <c r="AR29" s="1007"/>
      <c r="AS29" s="1007"/>
      <c r="AT29" s="1007"/>
      <c r="AU29" s="1007" t="s">
        <v>550</v>
      </c>
      <c r="AV29" s="1007"/>
      <c r="AW29" s="1007"/>
      <c r="AX29" s="1007"/>
      <c r="AY29" s="1007"/>
      <c r="AZ29" s="1077" t="s">
        <v>550</v>
      </c>
      <c r="BA29" s="1077"/>
      <c r="BB29" s="1077"/>
      <c r="BC29" s="1077"/>
      <c r="BD29" s="1077"/>
      <c r="BE29" s="1008"/>
      <c r="BF29" s="1008"/>
      <c r="BG29" s="1008"/>
      <c r="BH29" s="1008"/>
      <c r="BI29" s="1009"/>
      <c r="BJ29" s="220"/>
      <c r="BK29" s="220"/>
      <c r="BL29" s="220"/>
      <c r="BM29" s="220"/>
      <c r="BN29" s="220"/>
      <c r="BO29" s="229"/>
      <c r="BP29" s="229"/>
      <c r="BQ29" s="226">
        <v>23</v>
      </c>
      <c r="BR29" s="227"/>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8"/>
    </row>
    <row r="30" spans="1:131" ht="26.25" customHeight="1" x14ac:dyDescent="0.15">
      <c r="A30" s="230">
        <v>3</v>
      </c>
      <c r="B30" s="1066" t="s">
        <v>392</v>
      </c>
      <c r="C30" s="1067"/>
      <c r="D30" s="1067"/>
      <c r="E30" s="1067"/>
      <c r="F30" s="1067"/>
      <c r="G30" s="1067"/>
      <c r="H30" s="1067"/>
      <c r="I30" s="1067"/>
      <c r="J30" s="1067"/>
      <c r="K30" s="1067"/>
      <c r="L30" s="1067"/>
      <c r="M30" s="1067"/>
      <c r="N30" s="1067"/>
      <c r="O30" s="1067"/>
      <c r="P30" s="1068"/>
      <c r="Q30" s="1074">
        <v>21</v>
      </c>
      <c r="R30" s="1075"/>
      <c r="S30" s="1075"/>
      <c r="T30" s="1075"/>
      <c r="U30" s="1075"/>
      <c r="V30" s="1075">
        <v>21</v>
      </c>
      <c r="W30" s="1075"/>
      <c r="X30" s="1075"/>
      <c r="Y30" s="1075"/>
      <c r="Z30" s="1075"/>
      <c r="AA30" s="1075">
        <v>0</v>
      </c>
      <c r="AB30" s="1075"/>
      <c r="AC30" s="1075"/>
      <c r="AD30" s="1075"/>
      <c r="AE30" s="1076"/>
      <c r="AF30" s="1071">
        <v>0</v>
      </c>
      <c r="AG30" s="1072"/>
      <c r="AH30" s="1072"/>
      <c r="AI30" s="1072"/>
      <c r="AJ30" s="1073"/>
      <c r="AK30" s="1016">
        <v>8</v>
      </c>
      <c r="AL30" s="1007"/>
      <c r="AM30" s="1007"/>
      <c r="AN30" s="1007"/>
      <c r="AO30" s="1007"/>
      <c r="AP30" s="1007" t="s">
        <v>550</v>
      </c>
      <c r="AQ30" s="1007"/>
      <c r="AR30" s="1007"/>
      <c r="AS30" s="1007"/>
      <c r="AT30" s="1007"/>
      <c r="AU30" s="1007" t="s">
        <v>550</v>
      </c>
      <c r="AV30" s="1007"/>
      <c r="AW30" s="1007"/>
      <c r="AX30" s="1007"/>
      <c r="AY30" s="1007"/>
      <c r="AZ30" s="1077" t="s">
        <v>550</v>
      </c>
      <c r="BA30" s="1077"/>
      <c r="BB30" s="1077"/>
      <c r="BC30" s="1077"/>
      <c r="BD30" s="1077"/>
      <c r="BE30" s="1008"/>
      <c r="BF30" s="1008"/>
      <c r="BG30" s="1008"/>
      <c r="BH30" s="1008"/>
      <c r="BI30" s="1009"/>
      <c r="BJ30" s="220"/>
      <c r="BK30" s="220"/>
      <c r="BL30" s="220"/>
      <c r="BM30" s="220"/>
      <c r="BN30" s="220"/>
      <c r="BO30" s="229"/>
      <c r="BP30" s="229"/>
      <c r="BQ30" s="226">
        <v>24</v>
      </c>
      <c r="BR30" s="227"/>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8"/>
    </row>
    <row r="31" spans="1:131" ht="26.25" customHeight="1" x14ac:dyDescent="0.15">
      <c r="A31" s="230">
        <v>4</v>
      </c>
      <c r="B31" s="1066" t="s">
        <v>393</v>
      </c>
      <c r="C31" s="1067"/>
      <c r="D31" s="1067"/>
      <c r="E31" s="1067"/>
      <c r="F31" s="1067"/>
      <c r="G31" s="1067"/>
      <c r="H31" s="1067"/>
      <c r="I31" s="1067"/>
      <c r="J31" s="1067"/>
      <c r="K31" s="1067"/>
      <c r="L31" s="1067"/>
      <c r="M31" s="1067"/>
      <c r="N31" s="1067"/>
      <c r="O31" s="1067"/>
      <c r="P31" s="1068"/>
      <c r="Q31" s="1074">
        <v>145</v>
      </c>
      <c r="R31" s="1075"/>
      <c r="S31" s="1075"/>
      <c r="T31" s="1075"/>
      <c r="U31" s="1075"/>
      <c r="V31" s="1075">
        <v>130</v>
      </c>
      <c r="W31" s="1075"/>
      <c r="X31" s="1075"/>
      <c r="Y31" s="1075"/>
      <c r="Z31" s="1075"/>
      <c r="AA31" s="1075">
        <v>15</v>
      </c>
      <c r="AB31" s="1075"/>
      <c r="AC31" s="1075"/>
      <c r="AD31" s="1075"/>
      <c r="AE31" s="1076"/>
      <c r="AF31" s="1071">
        <v>14</v>
      </c>
      <c r="AG31" s="1072"/>
      <c r="AH31" s="1072"/>
      <c r="AI31" s="1072"/>
      <c r="AJ31" s="1073"/>
      <c r="AK31" s="1016">
        <v>74</v>
      </c>
      <c r="AL31" s="1007"/>
      <c r="AM31" s="1007"/>
      <c r="AN31" s="1007"/>
      <c r="AO31" s="1007"/>
      <c r="AP31" s="1007">
        <v>313</v>
      </c>
      <c r="AQ31" s="1007"/>
      <c r="AR31" s="1007"/>
      <c r="AS31" s="1007"/>
      <c r="AT31" s="1007"/>
      <c r="AU31" s="1007">
        <v>180</v>
      </c>
      <c r="AV31" s="1007"/>
      <c r="AW31" s="1007"/>
      <c r="AX31" s="1007"/>
      <c r="AY31" s="1007"/>
      <c r="AZ31" s="1077" t="s">
        <v>550</v>
      </c>
      <c r="BA31" s="1077"/>
      <c r="BB31" s="1077"/>
      <c r="BC31" s="1077"/>
      <c r="BD31" s="1077"/>
      <c r="BE31" s="1008" t="s">
        <v>394</v>
      </c>
      <c r="BF31" s="1008"/>
      <c r="BG31" s="1008"/>
      <c r="BH31" s="1008"/>
      <c r="BI31" s="1009"/>
      <c r="BJ31" s="220"/>
      <c r="BK31" s="220"/>
      <c r="BL31" s="220"/>
      <c r="BM31" s="220"/>
      <c r="BN31" s="220"/>
      <c r="BO31" s="229"/>
      <c r="BP31" s="229"/>
      <c r="BQ31" s="226">
        <v>25</v>
      </c>
      <c r="BR31" s="227"/>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8"/>
    </row>
    <row r="32" spans="1:131" ht="26.25" customHeight="1" x14ac:dyDescent="0.15">
      <c r="A32" s="230">
        <v>5</v>
      </c>
      <c r="B32" s="1066" t="s">
        <v>395</v>
      </c>
      <c r="C32" s="1067"/>
      <c r="D32" s="1067"/>
      <c r="E32" s="1067"/>
      <c r="F32" s="1067"/>
      <c r="G32" s="1067"/>
      <c r="H32" s="1067"/>
      <c r="I32" s="1067"/>
      <c r="J32" s="1067"/>
      <c r="K32" s="1067"/>
      <c r="L32" s="1067"/>
      <c r="M32" s="1067"/>
      <c r="N32" s="1067"/>
      <c r="O32" s="1067"/>
      <c r="P32" s="1068"/>
      <c r="Q32" s="1074">
        <v>105</v>
      </c>
      <c r="R32" s="1075"/>
      <c r="S32" s="1075"/>
      <c r="T32" s="1075"/>
      <c r="U32" s="1075"/>
      <c r="V32" s="1075">
        <v>102</v>
      </c>
      <c r="W32" s="1075"/>
      <c r="X32" s="1075"/>
      <c r="Y32" s="1075"/>
      <c r="Z32" s="1075"/>
      <c r="AA32" s="1075">
        <v>3</v>
      </c>
      <c r="AB32" s="1075"/>
      <c r="AC32" s="1075"/>
      <c r="AD32" s="1075"/>
      <c r="AE32" s="1076"/>
      <c r="AF32" s="1071">
        <v>7</v>
      </c>
      <c r="AG32" s="1072"/>
      <c r="AH32" s="1072"/>
      <c r="AI32" s="1072"/>
      <c r="AJ32" s="1073"/>
      <c r="AK32" s="1016">
        <v>69</v>
      </c>
      <c r="AL32" s="1007"/>
      <c r="AM32" s="1007"/>
      <c r="AN32" s="1007"/>
      <c r="AO32" s="1007"/>
      <c r="AP32" s="1007">
        <v>223</v>
      </c>
      <c r="AQ32" s="1007"/>
      <c r="AR32" s="1007"/>
      <c r="AS32" s="1007"/>
      <c r="AT32" s="1007"/>
      <c r="AU32" s="1007">
        <v>223</v>
      </c>
      <c r="AV32" s="1007"/>
      <c r="AW32" s="1007"/>
      <c r="AX32" s="1007"/>
      <c r="AY32" s="1007"/>
      <c r="AZ32" s="1077" t="s">
        <v>550</v>
      </c>
      <c r="BA32" s="1077"/>
      <c r="BB32" s="1077"/>
      <c r="BC32" s="1077"/>
      <c r="BD32" s="1077"/>
      <c r="BE32" s="1008" t="s">
        <v>394</v>
      </c>
      <c r="BF32" s="1008"/>
      <c r="BG32" s="1008"/>
      <c r="BH32" s="1008"/>
      <c r="BI32" s="1009"/>
      <c r="BJ32" s="220"/>
      <c r="BK32" s="220"/>
      <c r="BL32" s="220"/>
      <c r="BM32" s="220"/>
      <c r="BN32" s="220"/>
      <c r="BO32" s="229"/>
      <c r="BP32" s="229"/>
      <c r="BQ32" s="226">
        <v>26</v>
      </c>
      <c r="BR32" s="227"/>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8"/>
    </row>
    <row r="33" spans="1:131" ht="26.25" customHeight="1" x14ac:dyDescent="0.15">
      <c r="A33" s="230">
        <v>6</v>
      </c>
      <c r="B33" s="1066"/>
      <c r="C33" s="1067"/>
      <c r="D33" s="1067"/>
      <c r="E33" s="1067"/>
      <c r="F33" s="1067"/>
      <c r="G33" s="1067"/>
      <c r="H33" s="1067"/>
      <c r="I33" s="1067"/>
      <c r="J33" s="1067"/>
      <c r="K33" s="1067"/>
      <c r="L33" s="1067"/>
      <c r="M33" s="1067"/>
      <c r="N33" s="1067"/>
      <c r="O33" s="1067"/>
      <c r="P33" s="1068"/>
      <c r="Q33" s="1074"/>
      <c r="R33" s="1075"/>
      <c r="S33" s="1075"/>
      <c r="T33" s="1075"/>
      <c r="U33" s="1075"/>
      <c r="V33" s="1075"/>
      <c r="W33" s="1075"/>
      <c r="X33" s="1075"/>
      <c r="Y33" s="1075"/>
      <c r="Z33" s="1075"/>
      <c r="AA33" s="1075"/>
      <c r="AB33" s="1075"/>
      <c r="AC33" s="1075"/>
      <c r="AD33" s="1075"/>
      <c r="AE33" s="1076"/>
      <c r="AF33" s="1071"/>
      <c r="AG33" s="1072"/>
      <c r="AH33" s="1072"/>
      <c r="AI33" s="1072"/>
      <c r="AJ33" s="1073"/>
      <c r="AK33" s="1016"/>
      <c r="AL33" s="1007"/>
      <c r="AM33" s="1007"/>
      <c r="AN33" s="1007"/>
      <c r="AO33" s="1007"/>
      <c r="AP33" s="1007"/>
      <c r="AQ33" s="1007"/>
      <c r="AR33" s="1007"/>
      <c r="AS33" s="1007"/>
      <c r="AT33" s="1007"/>
      <c r="AU33" s="1007"/>
      <c r="AV33" s="1007"/>
      <c r="AW33" s="1007"/>
      <c r="AX33" s="1007"/>
      <c r="AY33" s="1007"/>
      <c r="AZ33" s="1077"/>
      <c r="BA33" s="1077"/>
      <c r="BB33" s="1077"/>
      <c r="BC33" s="1077"/>
      <c r="BD33" s="1077"/>
      <c r="BE33" s="1008"/>
      <c r="BF33" s="1008"/>
      <c r="BG33" s="1008"/>
      <c r="BH33" s="1008"/>
      <c r="BI33" s="1009"/>
      <c r="BJ33" s="220"/>
      <c r="BK33" s="220"/>
      <c r="BL33" s="220"/>
      <c r="BM33" s="220"/>
      <c r="BN33" s="220"/>
      <c r="BO33" s="229"/>
      <c r="BP33" s="229"/>
      <c r="BQ33" s="226">
        <v>27</v>
      </c>
      <c r="BR33" s="227"/>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8"/>
    </row>
    <row r="34" spans="1:131" ht="26.25" customHeight="1" x14ac:dyDescent="0.15">
      <c r="A34" s="230">
        <v>7</v>
      </c>
      <c r="B34" s="1066"/>
      <c r="C34" s="1067"/>
      <c r="D34" s="1067"/>
      <c r="E34" s="1067"/>
      <c r="F34" s="1067"/>
      <c r="G34" s="1067"/>
      <c r="H34" s="1067"/>
      <c r="I34" s="1067"/>
      <c r="J34" s="1067"/>
      <c r="K34" s="1067"/>
      <c r="L34" s="1067"/>
      <c r="M34" s="1067"/>
      <c r="N34" s="1067"/>
      <c r="O34" s="1067"/>
      <c r="P34" s="1068"/>
      <c r="Q34" s="1074"/>
      <c r="R34" s="1075"/>
      <c r="S34" s="1075"/>
      <c r="T34" s="1075"/>
      <c r="U34" s="1075"/>
      <c r="V34" s="1075"/>
      <c r="W34" s="1075"/>
      <c r="X34" s="1075"/>
      <c r="Y34" s="1075"/>
      <c r="Z34" s="1075"/>
      <c r="AA34" s="1075"/>
      <c r="AB34" s="1075"/>
      <c r="AC34" s="1075"/>
      <c r="AD34" s="1075"/>
      <c r="AE34" s="1076"/>
      <c r="AF34" s="1071"/>
      <c r="AG34" s="1072"/>
      <c r="AH34" s="1072"/>
      <c r="AI34" s="1072"/>
      <c r="AJ34" s="1073"/>
      <c r="AK34" s="1016"/>
      <c r="AL34" s="1007"/>
      <c r="AM34" s="1007"/>
      <c r="AN34" s="1007"/>
      <c r="AO34" s="1007"/>
      <c r="AP34" s="1007"/>
      <c r="AQ34" s="1007"/>
      <c r="AR34" s="1007"/>
      <c r="AS34" s="1007"/>
      <c r="AT34" s="1007"/>
      <c r="AU34" s="1007"/>
      <c r="AV34" s="1007"/>
      <c r="AW34" s="1007"/>
      <c r="AX34" s="1007"/>
      <c r="AY34" s="1007"/>
      <c r="AZ34" s="1077"/>
      <c r="BA34" s="1077"/>
      <c r="BB34" s="1077"/>
      <c r="BC34" s="1077"/>
      <c r="BD34" s="1077"/>
      <c r="BE34" s="1008"/>
      <c r="BF34" s="1008"/>
      <c r="BG34" s="1008"/>
      <c r="BH34" s="1008"/>
      <c r="BI34" s="1009"/>
      <c r="BJ34" s="220"/>
      <c r="BK34" s="220"/>
      <c r="BL34" s="220"/>
      <c r="BM34" s="220"/>
      <c r="BN34" s="220"/>
      <c r="BO34" s="229"/>
      <c r="BP34" s="229"/>
      <c r="BQ34" s="226">
        <v>28</v>
      </c>
      <c r="BR34" s="227"/>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8"/>
    </row>
    <row r="35" spans="1:131" ht="26.25" customHeight="1" x14ac:dyDescent="0.15">
      <c r="A35" s="230">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20"/>
      <c r="BK35" s="220"/>
      <c r="BL35" s="220"/>
      <c r="BM35" s="220"/>
      <c r="BN35" s="220"/>
      <c r="BO35" s="229"/>
      <c r="BP35" s="229"/>
      <c r="BQ35" s="226">
        <v>29</v>
      </c>
      <c r="BR35" s="227"/>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8"/>
    </row>
    <row r="36" spans="1:131" ht="26.25" customHeight="1" x14ac:dyDescent="0.15">
      <c r="A36" s="230">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20"/>
      <c r="BK36" s="220"/>
      <c r="BL36" s="220"/>
      <c r="BM36" s="220"/>
      <c r="BN36" s="220"/>
      <c r="BO36" s="229"/>
      <c r="BP36" s="229"/>
      <c r="BQ36" s="226">
        <v>30</v>
      </c>
      <c r="BR36" s="227"/>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8"/>
    </row>
    <row r="37" spans="1:131" ht="26.25" customHeight="1" x14ac:dyDescent="0.15">
      <c r="A37" s="230">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20"/>
      <c r="BK37" s="220"/>
      <c r="BL37" s="220"/>
      <c r="BM37" s="220"/>
      <c r="BN37" s="220"/>
      <c r="BO37" s="229"/>
      <c r="BP37" s="229"/>
      <c r="BQ37" s="226">
        <v>31</v>
      </c>
      <c r="BR37" s="227"/>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8"/>
    </row>
    <row r="38" spans="1:131" ht="26.25" customHeight="1" x14ac:dyDescent="0.15">
      <c r="A38" s="230">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20"/>
      <c r="BK38" s="220"/>
      <c r="BL38" s="220"/>
      <c r="BM38" s="220"/>
      <c r="BN38" s="220"/>
      <c r="BO38" s="229"/>
      <c r="BP38" s="229"/>
      <c r="BQ38" s="226">
        <v>32</v>
      </c>
      <c r="BR38" s="227"/>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8"/>
    </row>
    <row r="39" spans="1:131" ht="26.25" customHeight="1" x14ac:dyDescent="0.15">
      <c r="A39" s="230">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20"/>
      <c r="BK39" s="220"/>
      <c r="BL39" s="220"/>
      <c r="BM39" s="220"/>
      <c r="BN39" s="220"/>
      <c r="BO39" s="229"/>
      <c r="BP39" s="229"/>
      <c r="BQ39" s="226">
        <v>33</v>
      </c>
      <c r="BR39" s="227"/>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8"/>
    </row>
    <row r="40" spans="1:131" ht="26.25" customHeight="1" x14ac:dyDescent="0.15">
      <c r="A40" s="226">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20"/>
      <c r="BK40" s="220"/>
      <c r="BL40" s="220"/>
      <c r="BM40" s="220"/>
      <c r="BN40" s="220"/>
      <c r="BO40" s="229"/>
      <c r="BP40" s="229"/>
      <c r="BQ40" s="226">
        <v>34</v>
      </c>
      <c r="BR40" s="227"/>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8"/>
    </row>
    <row r="41" spans="1:131" ht="26.25" customHeight="1" x14ac:dyDescent="0.15">
      <c r="A41" s="226">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20"/>
      <c r="BK41" s="220"/>
      <c r="BL41" s="220"/>
      <c r="BM41" s="220"/>
      <c r="BN41" s="220"/>
      <c r="BO41" s="229"/>
      <c r="BP41" s="229"/>
      <c r="BQ41" s="226">
        <v>35</v>
      </c>
      <c r="BR41" s="227"/>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8"/>
    </row>
    <row r="42" spans="1:131" ht="26.25" customHeight="1" x14ac:dyDescent="0.15">
      <c r="A42" s="226">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20"/>
      <c r="BK42" s="220"/>
      <c r="BL42" s="220"/>
      <c r="BM42" s="220"/>
      <c r="BN42" s="220"/>
      <c r="BO42" s="229"/>
      <c r="BP42" s="229"/>
      <c r="BQ42" s="226">
        <v>36</v>
      </c>
      <c r="BR42" s="227"/>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8"/>
    </row>
    <row r="43" spans="1:131" ht="26.25" customHeight="1" x14ac:dyDescent="0.15">
      <c r="A43" s="226">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20"/>
      <c r="BK43" s="220"/>
      <c r="BL43" s="220"/>
      <c r="BM43" s="220"/>
      <c r="BN43" s="220"/>
      <c r="BO43" s="229"/>
      <c r="BP43" s="229"/>
      <c r="BQ43" s="226">
        <v>37</v>
      </c>
      <c r="BR43" s="227"/>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8"/>
    </row>
    <row r="44" spans="1:131" ht="26.25" customHeight="1" x14ac:dyDescent="0.15">
      <c r="A44" s="226">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20"/>
      <c r="BK44" s="220"/>
      <c r="BL44" s="220"/>
      <c r="BM44" s="220"/>
      <c r="BN44" s="220"/>
      <c r="BO44" s="229"/>
      <c r="BP44" s="229"/>
      <c r="BQ44" s="226">
        <v>38</v>
      </c>
      <c r="BR44" s="227"/>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8"/>
    </row>
    <row r="45" spans="1:131" ht="26.25" customHeight="1" x14ac:dyDescent="0.15">
      <c r="A45" s="226">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20"/>
      <c r="BK45" s="220"/>
      <c r="BL45" s="220"/>
      <c r="BM45" s="220"/>
      <c r="BN45" s="220"/>
      <c r="BO45" s="229"/>
      <c r="BP45" s="229"/>
      <c r="BQ45" s="226">
        <v>39</v>
      </c>
      <c r="BR45" s="227"/>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8"/>
    </row>
    <row r="46" spans="1:131" ht="26.25" customHeight="1" x14ac:dyDescent="0.15">
      <c r="A46" s="226">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20"/>
      <c r="BK46" s="220"/>
      <c r="BL46" s="220"/>
      <c r="BM46" s="220"/>
      <c r="BN46" s="220"/>
      <c r="BO46" s="229"/>
      <c r="BP46" s="229"/>
      <c r="BQ46" s="226">
        <v>40</v>
      </c>
      <c r="BR46" s="227"/>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8"/>
    </row>
    <row r="47" spans="1:131" ht="26.25" customHeight="1" x14ac:dyDescent="0.15">
      <c r="A47" s="226">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20"/>
      <c r="BK47" s="220"/>
      <c r="BL47" s="220"/>
      <c r="BM47" s="220"/>
      <c r="BN47" s="220"/>
      <c r="BO47" s="229"/>
      <c r="BP47" s="229"/>
      <c r="BQ47" s="226">
        <v>41</v>
      </c>
      <c r="BR47" s="227"/>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8"/>
    </row>
    <row r="48" spans="1:131" ht="26.25" customHeight="1" x14ac:dyDescent="0.15">
      <c r="A48" s="226">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20"/>
      <c r="BK48" s="220"/>
      <c r="BL48" s="220"/>
      <c r="BM48" s="220"/>
      <c r="BN48" s="220"/>
      <c r="BO48" s="229"/>
      <c r="BP48" s="229"/>
      <c r="BQ48" s="226">
        <v>42</v>
      </c>
      <c r="BR48" s="227"/>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8"/>
    </row>
    <row r="49" spans="1:131" ht="26.25" customHeight="1" x14ac:dyDescent="0.15">
      <c r="A49" s="226">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20"/>
      <c r="BK49" s="220"/>
      <c r="BL49" s="220"/>
      <c r="BM49" s="220"/>
      <c r="BN49" s="220"/>
      <c r="BO49" s="229"/>
      <c r="BP49" s="229"/>
      <c r="BQ49" s="226">
        <v>43</v>
      </c>
      <c r="BR49" s="227"/>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8"/>
    </row>
    <row r="50" spans="1:131" ht="26.25" customHeight="1" x14ac:dyDescent="0.15">
      <c r="A50" s="226">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20"/>
      <c r="BK50" s="220"/>
      <c r="BL50" s="220"/>
      <c r="BM50" s="220"/>
      <c r="BN50" s="220"/>
      <c r="BO50" s="229"/>
      <c r="BP50" s="229"/>
      <c r="BQ50" s="226">
        <v>44</v>
      </c>
      <c r="BR50" s="227"/>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8"/>
    </row>
    <row r="51" spans="1:131" ht="26.25" customHeight="1" x14ac:dyDescent="0.15">
      <c r="A51" s="226">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20"/>
      <c r="BK51" s="220"/>
      <c r="BL51" s="220"/>
      <c r="BM51" s="220"/>
      <c r="BN51" s="220"/>
      <c r="BO51" s="229"/>
      <c r="BP51" s="229"/>
      <c r="BQ51" s="226">
        <v>45</v>
      </c>
      <c r="BR51" s="227"/>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8"/>
    </row>
    <row r="52" spans="1:131" ht="26.25" customHeight="1" x14ac:dyDescent="0.15">
      <c r="A52" s="226">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20"/>
      <c r="BK52" s="220"/>
      <c r="BL52" s="220"/>
      <c r="BM52" s="220"/>
      <c r="BN52" s="220"/>
      <c r="BO52" s="229"/>
      <c r="BP52" s="229"/>
      <c r="BQ52" s="226">
        <v>46</v>
      </c>
      <c r="BR52" s="227"/>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8"/>
    </row>
    <row r="53" spans="1:131" ht="26.25" customHeight="1" x14ac:dyDescent="0.15">
      <c r="A53" s="226">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20"/>
      <c r="BK53" s="220"/>
      <c r="BL53" s="220"/>
      <c r="BM53" s="220"/>
      <c r="BN53" s="220"/>
      <c r="BO53" s="229"/>
      <c r="BP53" s="229"/>
      <c r="BQ53" s="226">
        <v>47</v>
      </c>
      <c r="BR53" s="227"/>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8"/>
    </row>
    <row r="54" spans="1:131" ht="26.25" customHeight="1" x14ac:dyDescent="0.15">
      <c r="A54" s="226">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20"/>
      <c r="BK54" s="220"/>
      <c r="BL54" s="220"/>
      <c r="BM54" s="220"/>
      <c r="BN54" s="220"/>
      <c r="BO54" s="229"/>
      <c r="BP54" s="229"/>
      <c r="BQ54" s="226">
        <v>48</v>
      </c>
      <c r="BR54" s="227"/>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8"/>
    </row>
    <row r="55" spans="1:131" ht="26.25" customHeight="1" x14ac:dyDescent="0.15">
      <c r="A55" s="226">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20"/>
      <c r="BK55" s="220"/>
      <c r="BL55" s="220"/>
      <c r="BM55" s="220"/>
      <c r="BN55" s="220"/>
      <c r="BO55" s="229"/>
      <c r="BP55" s="229"/>
      <c r="BQ55" s="226">
        <v>49</v>
      </c>
      <c r="BR55" s="227"/>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8"/>
    </row>
    <row r="56" spans="1:131" ht="26.25" customHeight="1" x14ac:dyDescent="0.15">
      <c r="A56" s="226">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20"/>
      <c r="BK56" s="220"/>
      <c r="BL56" s="220"/>
      <c r="BM56" s="220"/>
      <c r="BN56" s="220"/>
      <c r="BO56" s="229"/>
      <c r="BP56" s="229"/>
      <c r="BQ56" s="226">
        <v>50</v>
      </c>
      <c r="BR56" s="227"/>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8"/>
    </row>
    <row r="57" spans="1:131" ht="26.25" customHeight="1" x14ac:dyDescent="0.15">
      <c r="A57" s="226">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20"/>
      <c r="BK57" s="220"/>
      <c r="BL57" s="220"/>
      <c r="BM57" s="220"/>
      <c r="BN57" s="220"/>
      <c r="BO57" s="229"/>
      <c r="BP57" s="229"/>
      <c r="BQ57" s="226">
        <v>51</v>
      </c>
      <c r="BR57" s="227"/>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8"/>
    </row>
    <row r="58" spans="1:131" ht="26.25" customHeight="1" x14ac:dyDescent="0.15">
      <c r="A58" s="226">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20"/>
      <c r="BK58" s="220"/>
      <c r="BL58" s="220"/>
      <c r="BM58" s="220"/>
      <c r="BN58" s="220"/>
      <c r="BO58" s="229"/>
      <c r="BP58" s="229"/>
      <c r="BQ58" s="226">
        <v>52</v>
      </c>
      <c r="BR58" s="227"/>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8"/>
    </row>
    <row r="59" spans="1:131" ht="26.25" customHeight="1" x14ac:dyDescent="0.15">
      <c r="A59" s="226">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20"/>
      <c r="BK59" s="220"/>
      <c r="BL59" s="220"/>
      <c r="BM59" s="220"/>
      <c r="BN59" s="220"/>
      <c r="BO59" s="229"/>
      <c r="BP59" s="229"/>
      <c r="BQ59" s="226">
        <v>53</v>
      </c>
      <c r="BR59" s="227"/>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8"/>
    </row>
    <row r="60" spans="1:131" ht="26.25" customHeight="1" x14ac:dyDescent="0.15">
      <c r="A60" s="226">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20"/>
      <c r="BK60" s="220"/>
      <c r="BL60" s="220"/>
      <c r="BM60" s="220"/>
      <c r="BN60" s="220"/>
      <c r="BO60" s="229"/>
      <c r="BP60" s="229"/>
      <c r="BQ60" s="226">
        <v>54</v>
      </c>
      <c r="BR60" s="227"/>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8"/>
    </row>
    <row r="61" spans="1:131" ht="26.25" customHeight="1" thickBot="1" x14ac:dyDescent="0.2">
      <c r="A61" s="226">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20"/>
      <c r="BK61" s="220"/>
      <c r="BL61" s="220"/>
      <c r="BM61" s="220"/>
      <c r="BN61" s="220"/>
      <c r="BO61" s="229"/>
      <c r="BP61" s="229"/>
      <c r="BQ61" s="226">
        <v>55</v>
      </c>
      <c r="BR61" s="227"/>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8"/>
    </row>
    <row r="62" spans="1:131" ht="26.25" customHeight="1" x14ac:dyDescent="0.15">
      <c r="A62" s="226">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396</v>
      </c>
      <c r="BK62" s="1064"/>
      <c r="BL62" s="1064"/>
      <c r="BM62" s="1064"/>
      <c r="BN62" s="1065"/>
      <c r="BO62" s="229"/>
      <c r="BP62" s="229"/>
      <c r="BQ62" s="226">
        <v>56</v>
      </c>
      <c r="BR62" s="227"/>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8"/>
    </row>
    <row r="63" spans="1:131" ht="26.25" customHeight="1" thickBot="1" x14ac:dyDescent="0.2">
      <c r="A63" s="228" t="s">
        <v>378</v>
      </c>
      <c r="B63" s="973" t="s">
        <v>397</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45</v>
      </c>
      <c r="AG63" s="995"/>
      <c r="AH63" s="995"/>
      <c r="AI63" s="995"/>
      <c r="AJ63" s="1058"/>
      <c r="AK63" s="1059"/>
      <c r="AL63" s="999"/>
      <c r="AM63" s="999"/>
      <c r="AN63" s="999"/>
      <c r="AO63" s="999"/>
      <c r="AP63" s="995"/>
      <c r="AQ63" s="995"/>
      <c r="AR63" s="995"/>
      <c r="AS63" s="995"/>
      <c r="AT63" s="995"/>
      <c r="AU63" s="995"/>
      <c r="AV63" s="995"/>
      <c r="AW63" s="995"/>
      <c r="AX63" s="995"/>
      <c r="AY63" s="995"/>
      <c r="AZ63" s="1053"/>
      <c r="BA63" s="1053"/>
      <c r="BB63" s="1053"/>
      <c r="BC63" s="1053"/>
      <c r="BD63" s="1053"/>
      <c r="BE63" s="996"/>
      <c r="BF63" s="996"/>
      <c r="BG63" s="996"/>
      <c r="BH63" s="996"/>
      <c r="BI63" s="997"/>
      <c r="BJ63" s="1054" t="s">
        <v>122</v>
      </c>
      <c r="BK63" s="989"/>
      <c r="BL63" s="989"/>
      <c r="BM63" s="989"/>
      <c r="BN63" s="1055"/>
      <c r="BO63" s="229"/>
      <c r="BP63" s="229"/>
      <c r="BQ63" s="226">
        <v>57</v>
      </c>
      <c r="BR63" s="227"/>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8"/>
    </row>
    <row r="65" spans="1:131" ht="26.25" customHeight="1" thickBot="1" x14ac:dyDescent="0.2">
      <c r="A65" s="220" t="s">
        <v>398</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8"/>
    </row>
    <row r="66" spans="1:131" ht="26.25" customHeight="1" x14ac:dyDescent="0.15">
      <c r="A66" s="1031" t="s">
        <v>399</v>
      </c>
      <c r="B66" s="1032"/>
      <c r="C66" s="1032"/>
      <c r="D66" s="1032"/>
      <c r="E66" s="1032"/>
      <c r="F66" s="1032"/>
      <c r="G66" s="1032"/>
      <c r="H66" s="1032"/>
      <c r="I66" s="1032"/>
      <c r="J66" s="1032"/>
      <c r="K66" s="1032"/>
      <c r="L66" s="1032"/>
      <c r="M66" s="1032"/>
      <c r="N66" s="1032"/>
      <c r="O66" s="1032"/>
      <c r="P66" s="1033"/>
      <c r="Q66" s="1037" t="s">
        <v>382</v>
      </c>
      <c r="R66" s="1038"/>
      <c r="S66" s="1038"/>
      <c r="T66" s="1038"/>
      <c r="U66" s="1039"/>
      <c r="V66" s="1037" t="s">
        <v>383</v>
      </c>
      <c r="W66" s="1038"/>
      <c r="X66" s="1038"/>
      <c r="Y66" s="1038"/>
      <c r="Z66" s="1039"/>
      <c r="AA66" s="1037" t="s">
        <v>384</v>
      </c>
      <c r="AB66" s="1038"/>
      <c r="AC66" s="1038"/>
      <c r="AD66" s="1038"/>
      <c r="AE66" s="1039"/>
      <c r="AF66" s="1043" t="s">
        <v>385</v>
      </c>
      <c r="AG66" s="1044"/>
      <c r="AH66" s="1044"/>
      <c r="AI66" s="1044"/>
      <c r="AJ66" s="1045"/>
      <c r="AK66" s="1037" t="s">
        <v>386</v>
      </c>
      <c r="AL66" s="1032"/>
      <c r="AM66" s="1032"/>
      <c r="AN66" s="1032"/>
      <c r="AO66" s="1033"/>
      <c r="AP66" s="1037" t="s">
        <v>387</v>
      </c>
      <c r="AQ66" s="1038"/>
      <c r="AR66" s="1038"/>
      <c r="AS66" s="1038"/>
      <c r="AT66" s="1039"/>
      <c r="AU66" s="1037" t="s">
        <v>400</v>
      </c>
      <c r="AV66" s="1038"/>
      <c r="AW66" s="1038"/>
      <c r="AX66" s="1038"/>
      <c r="AY66" s="1039"/>
      <c r="AZ66" s="1037" t="s">
        <v>364</v>
      </c>
      <c r="BA66" s="1038"/>
      <c r="BB66" s="1038"/>
      <c r="BC66" s="1038"/>
      <c r="BD66" s="1051"/>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x14ac:dyDescent="0.2">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x14ac:dyDescent="0.15">
      <c r="A68" s="224">
        <v>1</v>
      </c>
      <c r="B68" s="1021" t="s">
        <v>551</v>
      </c>
      <c r="C68" s="1022"/>
      <c r="D68" s="1022"/>
      <c r="E68" s="1022"/>
      <c r="F68" s="1022"/>
      <c r="G68" s="1022"/>
      <c r="H68" s="1022"/>
      <c r="I68" s="1022"/>
      <c r="J68" s="1022"/>
      <c r="K68" s="1022"/>
      <c r="L68" s="1022"/>
      <c r="M68" s="1022"/>
      <c r="N68" s="1022"/>
      <c r="O68" s="1022"/>
      <c r="P68" s="1023"/>
      <c r="Q68" s="1024">
        <v>2474</v>
      </c>
      <c r="R68" s="1018"/>
      <c r="S68" s="1018"/>
      <c r="T68" s="1018"/>
      <c r="U68" s="1018"/>
      <c r="V68" s="1018">
        <v>2413</v>
      </c>
      <c r="W68" s="1018"/>
      <c r="X68" s="1018"/>
      <c r="Y68" s="1018"/>
      <c r="Z68" s="1018"/>
      <c r="AA68" s="1018">
        <v>61</v>
      </c>
      <c r="AB68" s="1018"/>
      <c r="AC68" s="1018"/>
      <c r="AD68" s="1018"/>
      <c r="AE68" s="1018"/>
      <c r="AF68" s="1018">
        <v>60</v>
      </c>
      <c r="AG68" s="1018"/>
      <c r="AH68" s="1018"/>
      <c r="AI68" s="1018"/>
      <c r="AJ68" s="1018"/>
      <c r="AK68" s="1018" t="s">
        <v>550</v>
      </c>
      <c r="AL68" s="1018"/>
      <c r="AM68" s="1018"/>
      <c r="AN68" s="1018"/>
      <c r="AO68" s="1018"/>
      <c r="AP68" s="1018">
        <v>249</v>
      </c>
      <c r="AQ68" s="1018"/>
      <c r="AR68" s="1018"/>
      <c r="AS68" s="1018"/>
      <c r="AT68" s="1018"/>
      <c r="AU68" s="1018">
        <v>8</v>
      </c>
      <c r="AV68" s="1018"/>
      <c r="AW68" s="1018"/>
      <c r="AX68" s="1018"/>
      <c r="AY68" s="1018"/>
      <c r="AZ68" s="1019"/>
      <c r="BA68" s="1019"/>
      <c r="BB68" s="1019"/>
      <c r="BC68" s="1019"/>
      <c r="BD68" s="1020"/>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x14ac:dyDescent="0.15">
      <c r="A69" s="226">
        <v>2</v>
      </c>
      <c r="B69" s="1010" t="s">
        <v>552</v>
      </c>
      <c r="C69" s="1011"/>
      <c r="D69" s="1011"/>
      <c r="E69" s="1011"/>
      <c r="F69" s="1011"/>
      <c r="G69" s="1011"/>
      <c r="H69" s="1011"/>
      <c r="I69" s="1011"/>
      <c r="J69" s="1011"/>
      <c r="K69" s="1011"/>
      <c r="L69" s="1011"/>
      <c r="M69" s="1011"/>
      <c r="N69" s="1011"/>
      <c r="O69" s="1011"/>
      <c r="P69" s="1012"/>
      <c r="Q69" s="1013">
        <v>32</v>
      </c>
      <c r="R69" s="1007"/>
      <c r="S69" s="1007"/>
      <c r="T69" s="1007"/>
      <c r="U69" s="1007"/>
      <c r="V69" s="1007">
        <v>30</v>
      </c>
      <c r="W69" s="1007"/>
      <c r="X69" s="1007"/>
      <c r="Y69" s="1007"/>
      <c r="Z69" s="1007"/>
      <c r="AA69" s="1007">
        <v>2</v>
      </c>
      <c r="AB69" s="1007"/>
      <c r="AC69" s="1007"/>
      <c r="AD69" s="1007"/>
      <c r="AE69" s="1007"/>
      <c r="AF69" s="1007">
        <v>2</v>
      </c>
      <c r="AG69" s="1007"/>
      <c r="AH69" s="1007"/>
      <c r="AI69" s="1007"/>
      <c r="AJ69" s="1007"/>
      <c r="AK69" s="1007" t="s">
        <v>550</v>
      </c>
      <c r="AL69" s="1007"/>
      <c r="AM69" s="1007"/>
      <c r="AN69" s="1007"/>
      <c r="AO69" s="1007"/>
      <c r="AP69" s="1007" t="s">
        <v>550</v>
      </c>
      <c r="AQ69" s="1007"/>
      <c r="AR69" s="1007"/>
      <c r="AS69" s="1007"/>
      <c r="AT69" s="1007"/>
      <c r="AU69" s="1007" t="s">
        <v>550</v>
      </c>
      <c r="AV69" s="1007"/>
      <c r="AW69" s="1007"/>
      <c r="AX69" s="1007"/>
      <c r="AY69" s="1007"/>
      <c r="AZ69" s="1008"/>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x14ac:dyDescent="0.15">
      <c r="A70" s="226">
        <v>3</v>
      </c>
      <c r="B70" s="1010"/>
      <c r="C70" s="1011"/>
      <c r="D70" s="1011"/>
      <c r="E70" s="1011"/>
      <c r="F70" s="1011"/>
      <c r="G70" s="1011"/>
      <c r="H70" s="1011"/>
      <c r="I70" s="1011"/>
      <c r="J70" s="1011"/>
      <c r="K70" s="1011"/>
      <c r="L70" s="1011"/>
      <c r="M70" s="1011"/>
      <c r="N70" s="1011"/>
      <c r="O70" s="1011"/>
      <c r="P70" s="1012"/>
      <c r="Q70" s="1013"/>
      <c r="R70" s="1007"/>
      <c r="S70" s="1007"/>
      <c r="T70" s="1007"/>
      <c r="U70" s="1007"/>
      <c r="V70" s="1007"/>
      <c r="W70" s="1007"/>
      <c r="X70" s="1007"/>
      <c r="Y70" s="1007"/>
      <c r="Z70" s="1007"/>
      <c r="AA70" s="1007"/>
      <c r="AB70" s="1007"/>
      <c r="AC70" s="1007"/>
      <c r="AD70" s="1007"/>
      <c r="AE70" s="1007"/>
      <c r="AF70" s="1007"/>
      <c r="AG70" s="1007"/>
      <c r="AH70" s="1007"/>
      <c r="AI70" s="1007"/>
      <c r="AJ70" s="1007"/>
      <c r="AK70" s="1007"/>
      <c r="AL70" s="1007"/>
      <c r="AM70" s="1007"/>
      <c r="AN70" s="1007"/>
      <c r="AO70" s="1007"/>
      <c r="AP70" s="1007"/>
      <c r="AQ70" s="1007"/>
      <c r="AR70" s="1007"/>
      <c r="AS70" s="1007"/>
      <c r="AT70" s="1007"/>
      <c r="AU70" s="1007"/>
      <c r="AV70" s="1007"/>
      <c r="AW70" s="1007"/>
      <c r="AX70" s="1007"/>
      <c r="AY70" s="1007"/>
      <c r="AZ70" s="1008"/>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x14ac:dyDescent="0.15">
      <c r="A71" s="226">
        <v>4</v>
      </c>
      <c r="B71" s="1010"/>
      <c r="C71" s="1011"/>
      <c r="D71" s="1011"/>
      <c r="E71" s="1011"/>
      <c r="F71" s="1011"/>
      <c r="G71" s="1011"/>
      <c r="H71" s="1011"/>
      <c r="I71" s="1011"/>
      <c r="J71" s="1011"/>
      <c r="K71" s="1011"/>
      <c r="L71" s="1011"/>
      <c r="M71" s="1011"/>
      <c r="N71" s="1011"/>
      <c r="O71" s="1011"/>
      <c r="P71" s="1012"/>
      <c r="Q71" s="1013"/>
      <c r="R71" s="1007"/>
      <c r="S71" s="1007"/>
      <c r="T71" s="1007"/>
      <c r="U71" s="1007"/>
      <c r="V71" s="1007"/>
      <c r="W71" s="1007"/>
      <c r="X71" s="1007"/>
      <c r="Y71" s="1007"/>
      <c r="Z71" s="1007"/>
      <c r="AA71" s="1007"/>
      <c r="AB71" s="1007"/>
      <c r="AC71" s="1007"/>
      <c r="AD71" s="1007"/>
      <c r="AE71" s="1007"/>
      <c r="AF71" s="1007"/>
      <c r="AG71" s="1007"/>
      <c r="AH71" s="1007"/>
      <c r="AI71" s="1007"/>
      <c r="AJ71" s="1007"/>
      <c r="AK71" s="1007"/>
      <c r="AL71" s="1007"/>
      <c r="AM71" s="1007"/>
      <c r="AN71" s="1007"/>
      <c r="AO71" s="1007"/>
      <c r="AP71" s="1007"/>
      <c r="AQ71" s="1007"/>
      <c r="AR71" s="1007"/>
      <c r="AS71" s="1007"/>
      <c r="AT71" s="1007"/>
      <c r="AU71" s="1007"/>
      <c r="AV71" s="1007"/>
      <c r="AW71" s="1007"/>
      <c r="AX71" s="1007"/>
      <c r="AY71" s="1007"/>
      <c r="AZ71" s="1008"/>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x14ac:dyDescent="0.15">
      <c r="A72" s="226">
        <v>5</v>
      </c>
      <c r="B72" s="1010"/>
      <c r="C72" s="1011"/>
      <c r="D72" s="1011"/>
      <c r="E72" s="1011"/>
      <c r="F72" s="1011"/>
      <c r="G72" s="1011"/>
      <c r="H72" s="1011"/>
      <c r="I72" s="1011"/>
      <c r="J72" s="1011"/>
      <c r="K72" s="1011"/>
      <c r="L72" s="1011"/>
      <c r="M72" s="1011"/>
      <c r="N72" s="1011"/>
      <c r="O72" s="1011"/>
      <c r="P72" s="1012"/>
      <c r="Q72" s="1013"/>
      <c r="R72" s="1007"/>
      <c r="S72" s="1007"/>
      <c r="T72" s="1007"/>
      <c r="U72" s="1007"/>
      <c r="V72" s="1007"/>
      <c r="W72" s="1007"/>
      <c r="X72" s="1007"/>
      <c r="Y72" s="1007"/>
      <c r="Z72" s="1007"/>
      <c r="AA72" s="1007"/>
      <c r="AB72" s="1007"/>
      <c r="AC72" s="1007"/>
      <c r="AD72" s="1007"/>
      <c r="AE72" s="1007"/>
      <c r="AF72" s="1007"/>
      <c r="AG72" s="1007"/>
      <c r="AH72" s="1007"/>
      <c r="AI72" s="1007"/>
      <c r="AJ72" s="1007"/>
      <c r="AK72" s="1007"/>
      <c r="AL72" s="1007"/>
      <c r="AM72" s="1007"/>
      <c r="AN72" s="1007"/>
      <c r="AO72" s="1007"/>
      <c r="AP72" s="1007"/>
      <c r="AQ72" s="1007"/>
      <c r="AR72" s="1007"/>
      <c r="AS72" s="1007"/>
      <c r="AT72" s="1007"/>
      <c r="AU72" s="1007"/>
      <c r="AV72" s="1007"/>
      <c r="AW72" s="1007"/>
      <c r="AX72" s="1007"/>
      <c r="AY72" s="1007"/>
      <c r="AZ72" s="1008"/>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x14ac:dyDescent="0.15">
      <c r="A73" s="226">
        <v>6</v>
      </c>
      <c r="B73" s="1010"/>
      <c r="C73" s="1011"/>
      <c r="D73" s="1011"/>
      <c r="E73" s="1011"/>
      <c r="F73" s="1011"/>
      <c r="G73" s="1011"/>
      <c r="H73" s="1011"/>
      <c r="I73" s="1011"/>
      <c r="J73" s="1011"/>
      <c r="K73" s="1011"/>
      <c r="L73" s="1011"/>
      <c r="M73" s="1011"/>
      <c r="N73" s="1011"/>
      <c r="O73" s="1011"/>
      <c r="P73" s="1012"/>
      <c r="Q73" s="1013"/>
      <c r="R73" s="1007"/>
      <c r="S73" s="1007"/>
      <c r="T73" s="1007"/>
      <c r="U73" s="1007"/>
      <c r="V73" s="1007"/>
      <c r="W73" s="1007"/>
      <c r="X73" s="1007"/>
      <c r="Y73" s="1007"/>
      <c r="Z73" s="1007"/>
      <c r="AA73" s="1007"/>
      <c r="AB73" s="1007"/>
      <c r="AC73" s="1007"/>
      <c r="AD73" s="1007"/>
      <c r="AE73" s="1007"/>
      <c r="AF73" s="1007"/>
      <c r="AG73" s="1007"/>
      <c r="AH73" s="1007"/>
      <c r="AI73" s="1007"/>
      <c r="AJ73" s="1007"/>
      <c r="AK73" s="1007"/>
      <c r="AL73" s="1007"/>
      <c r="AM73" s="1007"/>
      <c r="AN73" s="1007"/>
      <c r="AO73" s="1007"/>
      <c r="AP73" s="1007"/>
      <c r="AQ73" s="1007"/>
      <c r="AR73" s="1007"/>
      <c r="AS73" s="1007"/>
      <c r="AT73" s="1007"/>
      <c r="AU73" s="1007"/>
      <c r="AV73" s="1007"/>
      <c r="AW73" s="1007"/>
      <c r="AX73" s="1007"/>
      <c r="AY73" s="1007"/>
      <c r="AZ73" s="1008"/>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x14ac:dyDescent="0.15">
      <c r="A74" s="226">
        <v>7</v>
      </c>
      <c r="B74" s="1010"/>
      <c r="C74" s="1011"/>
      <c r="D74" s="1011"/>
      <c r="E74" s="1011"/>
      <c r="F74" s="1011"/>
      <c r="G74" s="1011"/>
      <c r="H74" s="1011"/>
      <c r="I74" s="1011"/>
      <c r="J74" s="1011"/>
      <c r="K74" s="1011"/>
      <c r="L74" s="1011"/>
      <c r="M74" s="1011"/>
      <c r="N74" s="1011"/>
      <c r="O74" s="1011"/>
      <c r="P74" s="1012"/>
      <c r="Q74" s="1013"/>
      <c r="R74" s="1007"/>
      <c r="S74" s="1007"/>
      <c r="T74" s="1007"/>
      <c r="U74" s="1007"/>
      <c r="V74" s="1007"/>
      <c r="W74" s="1007"/>
      <c r="X74" s="1007"/>
      <c r="Y74" s="1007"/>
      <c r="Z74" s="1007"/>
      <c r="AA74" s="1007"/>
      <c r="AB74" s="1007"/>
      <c r="AC74" s="1007"/>
      <c r="AD74" s="1007"/>
      <c r="AE74" s="1007"/>
      <c r="AF74" s="1007"/>
      <c r="AG74" s="1007"/>
      <c r="AH74" s="1007"/>
      <c r="AI74" s="1007"/>
      <c r="AJ74" s="1007"/>
      <c r="AK74" s="1007"/>
      <c r="AL74" s="1007"/>
      <c r="AM74" s="1007"/>
      <c r="AN74" s="1007"/>
      <c r="AO74" s="1007"/>
      <c r="AP74" s="1007"/>
      <c r="AQ74" s="1007"/>
      <c r="AR74" s="1007"/>
      <c r="AS74" s="1007"/>
      <c r="AT74" s="1007"/>
      <c r="AU74" s="1007"/>
      <c r="AV74" s="1007"/>
      <c r="AW74" s="1007"/>
      <c r="AX74" s="1007"/>
      <c r="AY74" s="1007"/>
      <c r="AZ74" s="1008"/>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x14ac:dyDescent="0.15">
      <c r="A75" s="226">
        <v>8</v>
      </c>
      <c r="B75" s="1010"/>
      <c r="C75" s="1011"/>
      <c r="D75" s="1011"/>
      <c r="E75" s="1011"/>
      <c r="F75" s="1011"/>
      <c r="G75" s="1011"/>
      <c r="H75" s="1011"/>
      <c r="I75" s="1011"/>
      <c r="J75" s="1011"/>
      <c r="K75" s="1011"/>
      <c r="L75" s="1011"/>
      <c r="M75" s="1011"/>
      <c r="N75" s="1011"/>
      <c r="O75" s="1011"/>
      <c r="P75" s="1012"/>
      <c r="Q75" s="1014"/>
      <c r="R75" s="1015"/>
      <c r="S75" s="1015"/>
      <c r="T75" s="1015"/>
      <c r="U75" s="1016"/>
      <c r="V75" s="1017"/>
      <c r="W75" s="1015"/>
      <c r="X75" s="1015"/>
      <c r="Y75" s="1015"/>
      <c r="Z75" s="1016"/>
      <c r="AA75" s="1017"/>
      <c r="AB75" s="1015"/>
      <c r="AC75" s="1015"/>
      <c r="AD75" s="1015"/>
      <c r="AE75" s="1016"/>
      <c r="AF75" s="1017"/>
      <c r="AG75" s="1015"/>
      <c r="AH75" s="1015"/>
      <c r="AI75" s="1015"/>
      <c r="AJ75" s="1016"/>
      <c r="AK75" s="1017"/>
      <c r="AL75" s="1015"/>
      <c r="AM75" s="1015"/>
      <c r="AN75" s="1015"/>
      <c r="AO75" s="1016"/>
      <c r="AP75" s="1017"/>
      <c r="AQ75" s="1015"/>
      <c r="AR75" s="1015"/>
      <c r="AS75" s="1015"/>
      <c r="AT75" s="1016"/>
      <c r="AU75" s="1017"/>
      <c r="AV75" s="1015"/>
      <c r="AW75" s="1015"/>
      <c r="AX75" s="1015"/>
      <c r="AY75" s="1016"/>
      <c r="AZ75" s="1008"/>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x14ac:dyDescent="0.15">
      <c r="A76" s="226">
        <v>9</v>
      </c>
      <c r="B76" s="1010"/>
      <c r="C76" s="1011"/>
      <c r="D76" s="1011"/>
      <c r="E76" s="1011"/>
      <c r="F76" s="1011"/>
      <c r="G76" s="1011"/>
      <c r="H76" s="1011"/>
      <c r="I76" s="1011"/>
      <c r="J76" s="1011"/>
      <c r="K76" s="1011"/>
      <c r="L76" s="1011"/>
      <c r="M76" s="1011"/>
      <c r="N76" s="1011"/>
      <c r="O76" s="1011"/>
      <c r="P76" s="1012"/>
      <c r="Q76" s="1014"/>
      <c r="R76" s="1015"/>
      <c r="S76" s="1015"/>
      <c r="T76" s="1015"/>
      <c r="U76" s="1016"/>
      <c r="V76" s="1017"/>
      <c r="W76" s="1015"/>
      <c r="X76" s="1015"/>
      <c r="Y76" s="1015"/>
      <c r="Z76" s="1016"/>
      <c r="AA76" s="1017"/>
      <c r="AB76" s="1015"/>
      <c r="AC76" s="1015"/>
      <c r="AD76" s="1015"/>
      <c r="AE76" s="1016"/>
      <c r="AF76" s="1017"/>
      <c r="AG76" s="1015"/>
      <c r="AH76" s="1015"/>
      <c r="AI76" s="1015"/>
      <c r="AJ76" s="1016"/>
      <c r="AK76" s="1017"/>
      <c r="AL76" s="1015"/>
      <c r="AM76" s="1015"/>
      <c r="AN76" s="1015"/>
      <c r="AO76" s="1016"/>
      <c r="AP76" s="1017"/>
      <c r="AQ76" s="1015"/>
      <c r="AR76" s="1015"/>
      <c r="AS76" s="1015"/>
      <c r="AT76" s="1016"/>
      <c r="AU76" s="1017"/>
      <c r="AV76" s="1015"/>
      <c r="AW76" s="1015"/>
      <c r="AX76" s="1015"/>
      <c r="AY76" s="1016"/>
      <c r="AZ76" s="1008"/>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x14ac:dyDescent="0.15">
      <c r="A77" s="226">
        <v>10</v>
      </c>
      <c r="B77" s="1010"/>
      <c r="C77" s="1011"/>
      <c r="D77" s="1011"/>
      <c r="E77" s="1011"/>
      <c r="F77" s="1011"/>
      <c r="G77" s="1011"/>
      <c r="H77" s="1011"/>
      <c r="I77" s="1011"/>
      <c r="J77" s="1011"/>
      <c r="K77" s="1011"/>
      <c r="L77" s="1011"/>
      <c r="M77" s="1011"/>
      <c r="N77" s="1011"/>
      <c r="O77" s="1011"/>
      <c r="P77" s="1012"/>
      <c r="Q77" s="1014"/>
      <c r="R77" s="1015"/>
      <c r="S77" s="1015"/>
      <c r="T77" s="1015"/>
      <c r="U77" s="1016"/>
      <c r="V77" s="1017"/>
      <c r="W77" s="1015"/>
      <c r="X77" s="1015"/>
      <c r="Y77" s="1015"/>
      <c r="Z77" s="1016"/>
      <c r="AA77" s="1017"/>
      <c r="AB77" s="1015"/>
      <c r="AC77" s="1015"/>
      <c r="AD77" s="1015"/>
      <c r="AE77" s="1016"/>
      <c r="AF77" s="1017"/>
      <c r="AG77" s="1015"/>
      <c r="AH77" s="1015"/>
      <c r="AI77" s="1015"/>
      <c r="AJ77" s="1016"/>
      <c r="AK77" s="1017"/>
      <c r="AL77" s="1015"/>
      <c r="AM77" s="1015"/>
      <c r="AN77" s="1015"/>
      <c r="AO77" s="1016"/>
      <c r="AP77" s="1017"/>
      <c r="AQ77" s="1015"/>
      <c r="AR77" s="1015"/>
      <c r="AS77" s="1015"/>
      <c r="AT77" s="1016"/>
      <c r="AU77" s="1017"/>
      <c r="AV77" s="1015"/>
      <c r="AW77" s="1015"/>
      <c r="AX77" s="1015"/>
      <c r="AY77" s="1016"/>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x14ac:dyDescent="0.15">
      <c r="A78" s="226">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x14ac:dyDescent="0.15">
      <c r="A79" s="226">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x14ac:dyDescent="0.15">
      <c r="A80" s="226">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x14ac:dyDescent="0.15">
      <c r="A81" s="226">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x14ac:dyDescent="0.15">
      <c r="A82" s="226">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x14ac:dyDescent="0.15">
      <c r="A83" s="226">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x14ac:dyDescent="0.15">
      <c r="A84" s="226">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x14ac:dyDescent="0.15">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x14ac:dyDescent="0.15">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x14ac:dyDescent="0.15">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x14ac:dyDescent="0.2">
      <c r="A88" s="228" t="s">
        <v>378</v>
      </c>
      <c r="B88" s="973" t="s">
        <v>401</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v>62</v>
      </c>
      <c r="AG88" s="995"/>
      <c r="AH88" s="995"/>
      <c r="AI88" s="995"/>
      <c r="AJ88" s="995"/>
      <c r="AK88" s="999"/>
      <c r="AL88" s="999"/>
      <c r="AM88" s="999"/>
      <c r="AN88" s="999"/>
      <c r="AO88" s="999"/>
      <c r="AP88" s="995">
        <v>249</v>
      </c>
      <c r="AQ88" s="995"/>
      <c r="AR88" s="995"/>
      <c r="AS88" s="995"/>
      <c r="AT88" s="995"/>
      <c r="AU88" s="995">
        <v>8</v>
      </c>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378</v>
      </c>
      <c r="BR102" s="973" t="s">
        <v>402</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c r="CS102" s="989"/>
      <c r="CT102" s="989"/>
      <c r="CU102" s="989"/>
      <c r="CV102" s="990"/>
      <c r="CW102" s="988"/>
      <c r="CX102" s="989"/>
      <c r="CY102" s="989"/>
      <c r="CZ102" s="989"/>
      <c r="DA102" s="990"/>
      <c r="DB102" s="988"/>
      <c r="DC102" s="989"/>
      <c r="DD102" s="989"/>
      <c r="DE102" s="989"/>
      <c r="DF102" s="990"/>
      <c r="DG102" s="988"/>
      <c r="DH102" s="989"/>
      <c r="DI102" s="989"/>
      <c r="DJ102" s="989"/>
      <c r="DK102" s="990"/>
      <c r="DL102" s="988"/>
      <c r="DM102" s="989"/>
      <c r="DN102" s="989"/>
      <c r="DO102" s="989"/>
      <c r="DP102" s="990"/>
      <c r="DQ102" s="988"/>
      <c r="DR102" s="989"/>
      <c r="DS102" s="989"/>
      <c r="DT102" s="989"/>
      <c r="DU102" s="990"/>
      <c r="DV102" s="973"/>
      <c r="DW102" s="974"/>
      <c r="DX102" s="974"/>
      <c r="DY102" s="974"/>
      <c r="DZ102" s="975"/>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403</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404</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405</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406</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78" t="s">
        <v>407</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408</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x14ac:dyDescent="0.15">
      <c r="A109" s="931" t="s">
        <v>409</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410</v>
      </c>
      <c r="AB109" s="932"/>
      <c r="AC109" s="932"/>
      <c r="AD109" s="932"/>
      <c r="AE109" s="933"/>
      <c r="AF109" s="934" t="s">
        <v>411</v>
      </c>
      <c r="AG109" s="932"/>
      <c r="AH109" s="932"/>
      <c r="AI109" s="932"/>
      <c r="AJ109" s="933"/>
      <c r="AK109" s="934" t="s">
        <v>294</v>
      </c>
      <c r="AL109" s="932"/>
      <c r="AM109" s="932"/>
      <c r="AN109" s="932"/>
      <c r="AO109" s="933"/>
      <c r="AP109" s="934" t="s">
        <v>412</v>
      </c>
      <c r="AQ109" s="932"/>
      <c r="AR109" s="932"/>
      <c r="AS109" s="932"/>
      <c r="AT109" s="965"/>
      <c r="AU109" s="931" t="s">
        <v>409</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410</v>
      </c>
      <c r="BR109" s="932"/>
      <c r="BS109" s="932"/>
      <c r="BT109" s="932"/>
      <c r="BU109" s="933"/>
      <c r="BV109" s="934" t="s">
        <v>411</v>
      </c>
      <c r="BW109" s="932"/>
      <c r="BX109" s="932"/>
      <c r="BY109" s="932"/>
      <c r="BZ109" s="933"/>
      <c r="CA109" s="934" t="s">
        <v>294</v>
      </c>
      <c r="CB109" s="932"/>
      <c r="CC109" s="932"/>
      <c r="CD109" s="932"/>
      <c r="CE109" s="933"/>
      <c r="CF109" s="972" t="s">
        <v>412</v>
      </c>
      <c r="CG109" s="972"/>
      <c r="CH109" s="972"/>
      <c r="CI109" s="972"/>
      <c r="CJ109" s="972"/>
      <c r="CK109" s="934" t="s">
        <v>413</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410</v>
      </c>
      <c r="DH109" s="932"/>
      <c r="DI109" s="932"/>
      <c r="DJ109" s="932"/>
      <c r="DK109" s="933"/>
      <c r="DL109" s="934" t="s">
        <v>411</v>
      </c>
      <c r="DM109" s="932"/>
      <c r="DN109" s="932"/>
      <c r="DO109" s="932"/>
      <c r="DP109" s="933"/>
      <c r="DQ109" s="934" t="s">
        <v>294</v>
      </c>
      <c r="DR109" s="932"/>
      <c r="DS109" s="932"/>
      <c r="DT109" s="932"/>
      <c r="DU109" s="933"/>
      <c r="DV109" s="934" t="s">
        <v>412</v>
      </c>
      <c r="DW109" s="932"/>
      <c r="DX109" s="932"/>
      <c r="DY109" s="932"/>
      <c r="DZ109" s="965"/>
    </row>
    <row r="110" spans="1:131" s="218" customFormat="1" ht="26.25" customHeight="1" x14ac:dyDescent="0.15">
      <c r="A110" s="843" t="s">
        <v>414</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310696</v>
      </c>
      <c r="AB110" s="925"/>
      <c r="AC110" s="925"/>
      <c r="AD110" s="925"/>
      <c r="AE110" s="926"/>
      <c r="AF110" s="927">
        <v>316762</v>
      </c>
      <c r="AG110" s="925"/>
      <c r="AH110" s="925"/>
      <c r="AI110" s="925"/>
      <c r="AJ110" s="926"/>
      <c r="AK110" s="927">
        <v>267955</v>
      </c>
      <c r="AL110" s="925"/>
      <c r="AM110" s="925"/>
      <c r="AN110" s="925"/>
      <c r="AO110" s="926"/>
      <c r="AP110" s="928">
        <v>16.7</v>
      </c>
      <c r="AQ110" s="929"/>
      <c r="AR110" s="929"/>
      <c r="AS110" s="929"/>
      <c r="AT110" s="930"/>
      <c r="AU110" s="966" t="s">
        <v>69</v>
      </c>
      <c r="AV110" s="967"/>
      <c r="AW110" s="967"/>
      <c r="AX110" s="967"/>
      <c r="AY110" s="967"/>
      <c r="AZ110" s="896" t="s">
        <v>415</v>
      </c>
      <c r="BA110" s="844"/>
      <c r="BB110" s="844"/>
      <c r="BC110" s="844"/>
      <c r="BD110" s="844"/>
      <c r="BE110" s="844"/>
      <c r="BF110" s="844"/>
      <c r="BG110" s="844"/>
      <c r="BH110" s="844"/>
      <c r="BI110" s="844"/>
      <c r="BJ110" s="844"/>
      <c r="BK110" s="844"/>
      <c r="BL110" s="844"/>
      <c r="BM110" s="844"/>
      <c r="BN110" s="844"/>
      <c r="BO110" s="844"/>
      <c r="BP110" s="845"/>
      <c r="BQ110" s="897">
        <v>2828784</v>
      </c>
      <c r="BR110" s="878"/>
      <c r="BS110" s="878"/>
      <c r="BT110" s="878"/>
      <c r="BU110" s="878"/>
      <c r="BV110" s="878">
        <v>2638785</v>
      </c>
      <c r="BW110" s="878"/>
      <c r="BX110" s="878"/>
      <c r="BY110" s="878"/>
      <c r="BZ110" s="878"/>
      <c r="CA110" s="878">
        <v>2546176</v>
      </c>
      <c r="CB110" s="878"/>
      <c r="CC110" s="878"/>
      <c r="CD110" s="878"/>
      <c r="CE110" s="878"/>
      <c r="CF110" s="902">
        <v>158.6</v>
      </c>
      <c r="CG110" s="903"/>
      <c r="CH110" s="903"/>
      <c r="CI110" s="903"/>
      <c r="CJ110" s="903"/>
      <c r="CK110" s="962" t="s">
        <v>416</v>
      </c>
      <c r="CL110" s="855"/>
      <c r="CM110" s="896" t="s">
        <v>417</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122</v>
      </c>
      <c r="DH110" s="878"/>
      <c r="DI110" s="878"/>
      <c r="DJ110" s="878"/>
      <c r="DK110" s="878"/>
      <c r="DL110" s="878" t="s">
        <v>122</v>
      </c>
      <c r="DM110" s="878"/>
      <c r="DN110" s="878"/>
      <c r="DO110" s="878"/>
      <c r="DP110" s="878"/>
      <c r="DQ110" s="878" t="s">
        <v>122</v>
      </c>
      <c r="DR110" s="878"/>
      <c r="DS110" s="878"/>
      <c r="DT110" s="878"/>
      <c r="DU110" s="878"/>
      <c r="DV110" s="879" t="s">
        <v>122</v>
      </c>
      <c r="DW110" s="879"/>
      <c r="DX110" s="879"/>
      <c r="DY110" s="879"/>
      <c r="DZ110" s="880"/>
    </row>
    <row r="111" spans="1:131" s="218" customFormat="1" ht="26.25" customHeight="1" x14ac:dyDescent="0.15">
      <c r="A111" s="810" t="s">
        <v>418</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68"/>
      <c r="AV111" s="969"/>
      <c r="AW111" s="969"/>
      <c r="AX111" s="969"/>
      <c r="AY111" s="969"/>
      <c r="AZ111" s="851" t="s">
        <v>419</v>
      </c>
      <c r="BA111" s="788"/>
      <c r="BB111" s="788"/>
      <c r="BC111" s="788"/>
      <c r="BD111" s="788"/>
      <c r="BE111" s="788"/>
      <c r="BF111" s="788"/>
      <c r="BG111" s="788"/>
      <c r="BH111" s="788"/>
      <c r="BI111" s="788"/>
      <c r="BJ111" s="788"/>
      <c r="BK111" s="788"/>
      <c r="BL111" s="788"/>
      <c r="BM111" s="788"/>
      <c r="BN111" s="788"/>
      <c r="BO111" s="788"/>
      <c r="BP111" s="789"/>
      <c r="BQ111" s="852" t="s">
        <v>122</v>
      </c>
      <c r="BR111" s="853"/>
      <c r="BS111" s="853"/>
      <c r="BT111" s="853"/>
      <c r="BU111" s="853"/>
      <c r="BV111" s="853" t="s">
        <v>122</v>
      </c>
      <c r="BW111" s="853"/>
      <c r="BX111" s="853"/>
      <c r="BY111" s="853"/>
      <c r="BZ111" s="853"/>
      <c r="CA111" s="853" t="s">
        <v>122</v>
      </c>
      <c r="CB111" s="853"/>
      <c r="CC111" s="853"/>
      <c r="CD111" s="853"/>
      <c r="CE111" s="853"/>
      <c r="CF111" s="911" t="s">
        <v>122</v>
      </c>
      <c r="CG111" s="912"/>
      <c r="CH111" s="912"/>
      <c r="CI111" s="912"/>
      <c r="CJ111" s="912"/>
      <c r="CK111" s="963"/>
      <c r="CL111" s="857"/>
      <c r="CM111" s="851" t="s">
        <v>420</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122</v>
      </c>
      <c r="DH111" s="853"/>
      <c r="DI111" s="853"/>
      <c r="DJ111" s="853"/>
      <c r="DK111" s="853"/>
      <c r="DL111" s="853" t="s">
        <v>122</v>
      </c>
      <c r="DM111" s="853"/>
      <c r="DN111" s="853"/>
      <c r="DO111" s="853"/>
      <c r="DP111" s="853"/>
      <c r="DQ111" s="853" t="s">
        <v>122</v>
      </c>
      <c r="DR111" s="853"/>
      <c r="DS111" s="853"/>
      <c r="DT111" s="853"/>
      <c r="DU111" s="853"/>
      <c r="DV111" s="830" t="s">
        <v>122</v>
      </c>
      <c r="DW111" s="830"/>
      <c r="DX111" s="830"/>
      <c r="DY111" s="830"/>
      <c r="DZ111" s="831"/>
    </row>
    <row r="112" spans="1:131" s="218" customFormat="1" ht="26.25" customHeight="1" x14ac:dyDescent="0.15">
      <c r="A112" s="948" t="s">
        <v>421</v>
      </c>
      <c r="B112" s="949"/>
      <c r="C112" s="788" t="s">
        <v>422</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122</v>
      </c>
      <c r="AB112" s="816"/>
      <c r="AC112" s="816"/>
      <c r="AD112" s="816"/>
      <c r="AE112" s="817"/>
      <c r="AF112" s="818" t="s">
        <v>122</v>
      </c>
      <c r="AG112" s="816"/>
      <c r="AH112" s="816"/>
      <c r="AI112" s="816"/>
      <c r="AJ112" s="817"/>
      <c r="AK112" s="818" t="s">
        <v>122</v>
      </c>
      <c r="AL112" s="816"/>
      <c r="AM112" s="816"/>
      <c r="AN112" s="816"/>
      <c r="AO112" s="817"/>
      <c r="AP112" s="860" t="s">
        <v>122</v>
      </c>
      <c r="AQ112" s="861"/>
      <c r="AR112" s="861"/>
      <c r="AS112" s="861"/>
      <c r="AT112" s="862"/>
      <c r="AU112" s="968"/>
      <c r="AV112" s="969"/>
      <c r="AW112" s="969"/>
      <c r="AX112" s="969"/>
      <c r="AY112" s="969"/>
      <c r="AZ112" s="851" t="s">
        <v>423</v>
      </c>
      <c r="BA112" s="788"/>
      <c r="BB112" s="788"/>
      <c r="BC112" s="788"/>
      <c r="BD112" s="788"/>
      <c r="BE112" s="788"/>
      <c r="BF112" s="788"/>
      <c r="BG112" s="788"/>
      <c r="BH112" s="788"/>
      <c r="BI112" s="788"/>
      <c r="BJ112" s="788"/>
      <c r="BK112" s="788"/>
      <c r="BL112" s="788"/>
      <c r="BM112" s="788"/>
      <c r="BN112" s="788"/>
      <c r="BO112" s="788"/>
      <c r="BP112" s="789"/>
      <c r="BQ112" s="852">
        <v>484476</v>
      </c>
      <c r="BR112" s="853"/>
      <c r="BS112" s="853"/>
      <c r="BT112" s="853"/>
      <c r="BU112" s="853"/>
      <c r="BV112" s="853">
        <v>450502</v>
      </c>
      <c r="BW112" s="853"/>
      <c r="BX112" s="853"/>
      <c r="BY112" s="853"/>
      <c r="BZ112" s="853"/>
      <c r="CA112" s="853">
        <v>430717</v>
      </c>
      <c r="CB112" s="853"/>
      <c r="CC112" s="853"/>
      <c r="CD112" s="853"/>
      <c r="CE112" s="853"/>
      <c r="CF112" s="911">
        <v>26.8</v>
      </c>
      <c r="CG112" s="912"/>
      <c r="CH112" s="912"/>
      <c r="CI112" s="912"/>
      <c r="CJ112" s="912"/>
      <c r="CK112" s="963"/>
      <c r="CL112" s="857"/>
      <c r="CM112" s="851" t="s">
        <v>424</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122</v>
      </c>
      <c r="DH112" s="853"/>
      <c r="DI112" s="853"/>
      <c r="DJ112" s="853"/>
      <c r="DK112" s="853"/>
      <c r="DL112" s="853" t="s">
        <v>122</v>
      </c>
      <c r="DM112" s="853"/>
      <c r="DN112" s="853"/>
      <c r="DO112" s="853"/>
      <c r="DP112" s="853"/>
      <c r="DQ112" s="853" t="s">
        <v>122</v>
      </c>
      <c r="DR112" s="853"/>
      <c r="DS112" s="853"/>
      <c r="DT112" s="853"/>
      <c r="DU112" s="853"/>
      <c r="DV112" s="830" t="s">
        <v>122</v>
      </c>
      <c r="DW112" s="830"/>
      <c r="DX112" s="830"/>
      <c r="DY112" s="830"/>
      <c r="DZ112" s="831"/>
    </row>
    <row r="113" spans="1:130" s="218" customFormat="1" ht="26.25" customHeight="1" x14ac:dyDescent="0.15">
      <c r="A113" s="950"/>
      <c r="B113" s="951"/>
      <c r="C113" s="788" t="s">
        <v>425</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61493</v>
      </c>
      <c r="AB113" s="955"/>
      <c r="AC113" s="955"/>
      <c r="AD113" s="955"/>
      <c r="AE113" s="956"/>
      <c r="AF113" s="957">
        <v>69105</v>
      </c>
      <c r="AG113" s="955"/>
      <c r="AH113" s="955"/>
      <c r="AI113" s="955"/>
      <c r="AJ113" s="956"/>
      <c r="AK113" s="957">
        <v>74099</v>
      </c>
      <c r="AL113" s="955"/>
      <c r="AM113" s="955"/>
      <c r="AN113" s="955"/>
      <c r="AO113" s="956"/>
      <c r="AP113" s="958">
        <v>4.5999999999999996</v>
      </c>
      <c r="AQ113" s="959"/>
      <c r="AR113" s="959"/>
      <c r="AS113" s="959"/>
      <c r="AT113" s="960"/>
      <c r="AU113" s="968"/>
      <c r="AV113" s="969"/>
      <c r="AW113" s="969"/>
      <c r="AX113" s="969"/>
      <c r="AY113" s="969"/>
      <c r="AZ113" s="851" t="s">
        <v>426</v>
      </c>
      <c r="BA113" s="788"/>
      <c r="BB113" s="788"/>
      <c r="BC113" s="788"/>
      <c r="BD113" s="788"/>
      <c r="BE113" s="788"/>
      <c r="BF113" s="788"/>
      <c r="BG113" s="788"/>
      <c r="BH113" s="788"/>
      <c r="BI113" s="788"/>
      <c r="BJ113" s="788"/>
      <c r="BK113" s="788"/>
      <c r="BL113" s="788"/>
      <c r="BM113" s="788"/>
      <c r="BN113" s="788"/>
      <c r="BO113" s="788"/>
      <c r="BP113" s="789"/>
      <c r="BQ113" s="852">
        <v>38372</v>
      </c>
      <c r="BR113" s="853"/>
      <c r="BS113" s="853"/>
      <c r="BT113" s="853"/>
      <c r="BU113" s="853"/>
      <c r="BV113" s="853">
        <v>22219</v>
      </c>
      <c r="BW113" s="853"/>
      <c r="BX113" s="853"/>
      <c r="BY113" s="853"/>
      <c r="BZ113" s="853"/>
      <c r="CA113" s="853">
        <v>8156</v>
      </c>
      <c r="CB113" s="853"/>
      <c r="CC113" s="853"/>
      <c r="CD113" s="853"/>
      <c r="CE113" s="853"/>
      <c r="CF113" s="911">
        <v>0.5</v>
      </c>
      <c r="CG113" s="912"/>
      <c r="CH113" s="912"/>
      <c r="CI113" s="912"/>
      <c r="CJ113" s="912"/>
      <c r="CK113" s="963"/>
      <c r="CL113" s="857"/>
      <c r="CM113" s="851" t="s">
        <v>427</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122</v>
      </c>
      <c r="DH113" s="816"/>
      <c r="DI113" s="816"/>
      <c r="DJ113" s="816"/>
      <c r="DK113" s="817"/>
      <c r="DL113" s="818" t="s">
        <v>122</v>
      </c>
      <c r="DM113" s="816"/>
      <c r="DN113" s="816"/>
      <c r="DO113" s="816"/>
      <c r="DP113" s="817"/>
      <c r="DQ113" s="818" t="s">
        <v>122</v>
      </c>
      <c r="DR113" s="816"/>
      <c r="DS113" s="816"/>
      <c r="DT113" s="816"/>
      <c r="DU113" s="817"/>
      <c r="DV113" s="860" t="s">
        <v>122</v>
      </c>
      <c r="DW113" s="861"/>
      <c r="DX113" s="861"/>
      <c r="DY113" s="861"/>
      <c r="DZ113" s="862"/>
    </row>
    <row r="114" spans="1:130" s="218" customFormat="1" ht="26.25" customHeight="1" x14ac:dyDescent="0.15">
      <c r="A114" s="950"/>
      <c r="B114" s="951"/>
      <c r="C114" s="788" t="s">
        <v>428</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14305</v>
      </c>
      <c r="AB114" s="816"/>
      <c r="AC114" s="816"/>
      <c r="AD114" s="816"/>
      <c r="AE114" s="817"/>
      <c r="AF114" s="818">
        <v>13590</v>
      </c>
      <c r="AG114" s="816"/>
      <c r="AH114" s="816"/>
      <c r="AI114" s="816"/>
      <c r="AJ114" s="817"/>
      <c r="AK114" s="818">
        <v>13590</v>
      </c>
      <c r="AL114" s="816"/>
      <c r="AM114" s="816"/>
      <c r="AN114" s="816"/>
      <c r="AO114" s="817"/>
      <c r="AP114" s="860">
        <v>0.8</v>
      </c>
      <c r="AQ114" s="861"/>
      <c r="AR114" s="861"/>
      <c r="AS114" s="861"/>
      <c r="AT114" s="862"/>
      <c r="AU114" s="968"/>
      <c r="AV114" s="969"/>
      <c r="AW114" s="969"/>
      <c r="AX114" s="969"/>
      <c r="AY114" s="969"/>
      <c r="AZ114" s="851" t="s">
        <v>429</v>
      </c>
      <c r="BA114" s="788"/>
      <c r="BB114" s="788"/>
      <c r="BC114" s="788"/>
      <c r="BD114" s="788"/>
      <c r="BE114" s="788"/>
      <c r="BF114" s="788"/>
      <c r="BG114" s="788"/>
      <c r="BH114" s="788"/>
      <c r="BI114" s="788"/>
      <c r="BJ114" s="788"/>
      <c r="BK114" s="788"/>
      <c r="BL114" s="788"/>
      <c r="BM114" s="788"/>
      <c r="BN114" s="788"/>
      <c r="BO114" s="788"/>
      <c r="BP114" s="789"/>
      <c r="BQ114" s="852">
        <v>454673</v>
      </c>
      <c r="BR114" s="853"/>
      <c r="BS114" s="853"/>
      <c r="BT114" s="853"/>
      <c r="BU114" s="853"/>
      <c r="BV114" s="853">
        <v>444769</v>
      </c>
      <c r="BW114" s="853"/>
      <c r="BX114" s="853"/>
      <c r="BY114" s="853"/>
      <c r="BZ114" s="853"/>
      <c r="CA114" s="853">
        <v>452860</v>
      </c>
      <c r="CB114" s="853"/>
      <c r="CC114" s="853"/>
      <c r="CD114" s="853"/>
      <c r="CE114" s="853"/>
      <c r="CF114" s="911">
        <v>28.2</v>
      </c>
      <c r="CG114" s="912"/>
      <c r="CH114" s="912"/>
      <c r="CI114" s="912"/>
      <c r="CJ114" s="912"/>
      <c r="CK114" s="963"/>
      <c r="CL114" s="857"/>
      <c r="CM114" s="851" t="s">
        <v>430</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122</v>
      </c>
      <c r="DH114" s="816"/>
      <c r="DI114" s="816"/>
      <c r="DJ114" s="816"/>
      <c r="DK114" s="817"/>
      <c r="DL114" s="818" t="s">
        <v>122</v>
      </c>
      <c r="DM114" s="816"/>
      <c r="DN114" s="816"/>
      <c r="DO114" s="816"/>
      <c r="DP114" s="817"/>
      <c r="DQ114" s="818" t="s">
        <v>122</v>
      </c>
      <c r="DR114" s="816"/>
      <c r="DS114" s="816"/>
      <c r="DT114" s="816"/>
      <c r="DU114" s="817"/>
      <c r="DV114" s="860" t="s">
        <v>122</v>
      </c>
      <c r="DW114" s="861"/>
      <c r="DX114" s="861"/>
      <c r="DY114" s="861"/>
      <c r="DZ114" s="862"/>
    </row>
    <row r="115" spans="1:130" s="218" customFormat="1" ht="26.25" customHeight="1" x14ac:dyDescent="0.15">
      <c r="A115" s="950"/>
      <c r="B115" s="951"/>
      <c r="C115" s="788" t="s">
        <v>431</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t="s">
        <v>122</v>
      </c>
      <c r="AB115" s="955"/>
      <c r="AC115" s="955"/>
      <c r="AD115" s="955"/>
      <c r="AE115" s="956"/>
      <c r="AF115" s="957" t="s">
        <v>122</v>
      </c>
      <c r="AG115" s="955"/>
      <c r="AH115" s="955"/>
      <c r="AI115" s="955"/>
      <c r="AJ115" s="956"/>
      <c r="AK115" s="957" t="s">
        <v>122</v>
      </c>
      <c r="AL115" s="955"/>
      <c r="AM115" s="955"/>
      <c r="AN115" s="955"/>
      <c r="AO115" s="956"/>
      <c r="AP115" s="958" t="s">
        <v>122</v>
      </c>
      <c r="AQ115" s="959"/>
      <c r="AR115" s="959"/>
      <c r="AS115" s="959"/>
      <c r="AT115" s="960"/>
      <c r="AU115" s="968"/>
      <c r="AV115" s="969"/>
      <c r="AW115" s="969"/>
      <c r="AX115" s="969"/>
      <c r="AY115" s="969"/>
      <c r="AZ115" s="851" t="s">
        <v>432</v>
      </c>
      <c r="BA115" s="788"/>
      <c r="BB115" s="788"/>
      <c r="BC115" s="788"/>
      <c r="BD115" s="788"/>
      <c r="BE115" s="788"/>
      <c r="BF115" s="788"/>
      <c r="BG115" s="788"/>
      <c r="BH115" s="788"/>
      <c r="BI115" s="788"/>
      <c r="BJ115" s="788"/>
      <c r="BK115" s="788"/>
      <c r="BL115" s="788"/>
      <c r="BM115" s="788"/>
      <c r="BN115" s="788"/>
      <c r="BO115" s="788"/>
      <c r="BP115" s="789"/>
      <c r="BQ115" s="852" t="s">
        <v>122</v>
      </c>
      <c r="BR115" s="853"/>
      <c r="BS115" s="853"/>
      <c r="BT115" s="853"/>
      <c r="BU115" s="853"/>
      <c r="BV115" s="853" t="s">
        <v>122</v>
      </c>
      <c r="BW115" s="853"/>
      <c r="BX115" s="853"/>
      <c r="BY115" s="853"/>
      <c r="BZ115" s="853"/>
      <c r="CA115" s="853" t="s">
        <v>122</v>
      </c>
      <c r="CB115" s="853"/>
      <c r="CC115" s="853"/>
      <c r="CD115" s="853"/>
      <c r="CE115" s="853"/>
      <c r="CF115" s="911" t="s">
        <v>122</v>
      </c>
      <c r="CG115" s="912"/>
      <c r="CH115" s="912"/>
      <c r="CI115" s="912"/>
      <c r="CJ115" s="912"/>
      <c r="CK115" s="963"/>
      <c r="CL115" s="857"/>
      <c r="CM115" s="851" t="s">
        <v>433</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122</v>
      </c>
      <c r="DH115" s="816"/>
      <c r="DI115" s="816"/>
      <c r="DJ115" s="816"/>
      <c r="DK115" s="817"/>
      <c r="DL115" s="818" t="s">
        <v>122</v>
      </c>
      <c r="DM115" s="816"/>
      <c r="DN115" s="816"/>
      <c r="DO115" s="816"/>
      <c r="DP115" s="817"/>
      <c r="DQ115" s="818" t="s">
        <v>122</v>
      </c>
      <c r="DR115" s="816"/>
      <c r="DS115" s="816"/>
      <c r="DT115" s="816"/>
      <c r="DU115" s="817"/>
      <c r="DV115" s="860" t="s">
        <v>122</v>
      </c>
      <c r="DW115" s="861"/>
      <c r="DX115" s="861"/>
      <c r="DY115" s="861"/>
      <c r="DZ115" s="862"/>
    </row>
    <row r="116" spans="1:130" s="218" customFormat="1" ht="26.25" customHeight="1" x14ac:dyDescent="0.15">
      <c r="A116" s="952"/>
      <c r="B116" s="953"/>
      <c r="C116" s="875" t="s">
        <v>434</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v>520</v>
      </c>
      <c r="AB116" s="816"/>
      <c r="AC116" s="816"/>
      <c r="AD116" s="816"/>
      <c r="AE116" s="817"/>
      <c r="AF116" s="818">
        <v>421</v>
      </c>
      <c r="AG116" s="816"/>
      <c r="AH116" s="816"/>
      <c r="AI116" s="816"/>
      <c r="AJ116" s="817"/>
      <c r="AK116" s="818">
        <v>487</v>
      </c>
      <c r="AL116" s="816"/>
      <c r="AM116" s="816"/>
      <c r="AN116" s="816"/>
      <c r="AO116" s="817"/>
      <c r="AP116" s="860">
        <v>0</v>
      </c>
      <c r="AQ116" s="861"/>
      <c r="AR116" s="861"/>
      <c r="AS116" s="861"/>
      <c r="AT116" s="862"/>
      <c r="AU116" s="968"/>
      <c r="AV116" s="969"/>
      <c r="AW116" s="969"/>
      <c r="AX116" s="969"/>
      <c r="AY116" s="969"/>
      <c r="AZ116" s="945" t="s">
        <v>435</v>
      </c>
      <c r="BA116" s="946"/>
      <c r="BB116" s="946"/>
      <c r="BC116" s="946"/>
      <c r="BD116" s="946"/>
      <c r="BE116" s="946"/>
      <c r="BF116" s="946"/>
      <c r="BG116" s="946"/>
      <c r="BH116" s="946"/>
      <c r="BI116" s="946"/>
      <c r="BJ116" s="946"/>
      <c r="BK116" s="946"/>
      <c r="BL116" s="946"/>
      <c r="BM116" s="946"/>
      <c r="BN116" s="946"/>
      <c r="BO116" s="946"/>
      <c r="BP116" s="947"/>
      <c r="BQ116" s="852" t="s">
        <v>122</v>
      </c>
      <c r="BR116" s="853"/>
      <c r="BS116" s="853"/>
      <c r="BT116" s="853"/>
      <c r="BU116" s="853"/>
      <c r="BV116" s="853" t="s">
        <v>122</v>
      </c>
      <c r="BW116" s="853"/>
      <c r="BX116" s="853"/>
      <c r="BY116" s="853"/>
      <c r="BZ116" s="853"/>
      <c r="CA116" s="853" t="s">
        <v>122</v>
      </c>
      <c r="CB116" s="853"/>
      <c r="CC116" s="853"/>
      <c r="CD116" s="853"/>
      <c r="CE116" s="853"/>
      <c r="CF116" s="911" t="s">
        <v>122</v>
      </c>
      <c r="CG116" s="912"/>
      <c r="CH116" s="912"/>
      <c r="CI116" s="912"/>
      <c r="CJ116" s="912"/>
      <c r="CK116" s="963"/>
      <c r="CL116" s="857"/>
      <c r="CM116" s="851" t="s">
        <v>436</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122</v>
      </c>
      <c r="DH116" s="816"/>
      <c r="DI116" s="816"/>
      <c r="DJ116" s="816"/>
      <c r="DK116" s="817"/>
      <c r="DL116" s="818" t="s">
        <v>122</v>
      </c>
      <c r="DM116" s="816"/>
      <c r="DN116" s="816"/>
      <c r="DO116" s="816"/>
      <c r="DP116" s="817"/>
      <c r="DQ116" s="818" t="s">
        <v>122</v>
      </c>
      <c r="DR116" s="816"/>
      <c r="DS116" s="816"/>
      <c r="DT116" s="816"/>
      <c r="DU116" s="817"/>
      <c r="DV116" s="860" t="s">
        <v>122</v>
      </c>
      <c r="DW116" s="861"/>
      <c r="DX116" s="861"/>
      <c r="DY116" s="861"/>
      <c r="DZ116" s="862"/>
    </row>
    <row r="117" spans="1:130" s="218" customFormat="1" ht="26.25" customHeight="1" x14ac:dyDescent="0.15">
      <c r="A117" s="931" t="s">
        <v>177</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437</v>
      </c>
      <c r="Z117" s="933"/>
      <c r="AA117" s="938">
        <v>387014</v>
      </c>
      <c r="AB117" s="939"/>
      <c r="AC117" s="939"/>
      <c r="AD117" s="939"/>
      <c r="AE117" s="940"/>
      <c r="AF117" s="941">
        <v>399878</v>
      </c>
      <c r="AG117" s="939"/>
      <c r="AH117" s="939"/>
      <c r="AI117" s="939"/>
      <c r="AJ117" s="940"/>
      <c r="AK117" s="941">
        <v>356131</v>
      </c>
      <c r="AL117" s="939"/>
      <c r="AM117" s="939"/>
      <c r="AN117" s="939"/>
      <c r="AO117" s="940"/>
      <c r="AP117" s="942"/>
      <c r="AQ117" s="943"/>
      <c r="AR117" s="943"/>
      <c r="AS117" s="943"/>
      <c r="AT117" s="944"/>
      <c r="AU117" s="968"/>
      <c r="AV117" s="969"/>
      <c r="AW117" s="969"/>
      <c r="AX117" s="969"/>
      <c r="AY117" s="969"/>
      <c r="AZ117" s="899" t="s">
        <v>438</v>
      </c>
      <c r="BA117" s="900"/>
      <c r="BB117" s="900"/>
      <c r="BC117" s="900"/>
      <c r="BD117" s="900"/>
      <c r="BE117" s="900"/>
      <c r="BF117" s="900"/>
      <c r="BG117" s="900"/>
      <c r="BH117" s="900"/>
      <c r="BI117" s="900"/>
      <c r="BJ117" s="900"/>
      <c r="BK117" s="900"/>
      <c r="BL117" s="900"/>
      <c r="BM117" s="900"/>
      <c r="BN117" s="900"/>
      <c r="BO117" s="900"/>
      <c r="BP117" s="901"/>
      <c r="BQ117" s="852" t="s">
        <v>122</v>
      </c>
      <c r="BR117" s="853"/>
      <c r="BS117" s="853"/>
      <c r="BT117" s="853"/>
      <c r="BU117" s="853"/>
      <c r="BV117" s="853" t="s">
        <v>122</v>
      </c>
      <c r="BW117" s="853"/>
      <c r="BX117" s="853"/>
      <c r="BY117" s="853"/>
      <c r="BZ117" s="853"/>
      <c r="CA117" s="853" t="s">
        <v>122</v>
      </c>
      <c r="CB117" s="853"/>
      <c r="CC117" s="853"/>
      <c r="CD117" s="853"/>
      <c r="CE117" s="853"/>
      <c r="CF117" s="911" t="s">
        <v>122</v>
      </c>
      <c r="CG117" s="912"/>
      <c r="CH117" s="912"/>
      <c r="CI117" s="912"/>
      <c r="CJ117" s="912"/>
      <c r="CK117" s="963"/>
      <c r="CL117" s="857"/>
      <c r="CM117" s="851" t="s">
        <v>439</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122</v>
      </c>
      <c r="DH117" s="816"/>
      <c r="DI117" s="816"/>
      <c r="DJ117" s="816"/>
      <c r="DK117" s="817"/>
      <c r="DL117" s="818" t="s">
        <v>122</v>
      </c>
      <c r="DM117" s="816"/>
      <c r="DN117" s="816"/>
      <c r="DO117" s="816"/>
      <c r="DP117" s="817"/>
      <c r="DQ117" s="818" t="s">
        <v>122</v>
      </c>
      <c r="DR117" s="816"/>
      <c r="DS117" s="816"/>
      <c r="DT117" s="816"/>
      <c r="DU117" s="817"/>
      <c r="DV117" s="860" t="s">
        <v>122</v>
      </c>
      <c r="DW117" s="861"/>
      <c r="DX117" s="861"/>
      <c r="DY117" s="861"/>
      <c r="DZ117" s="862"/>
    </row>
    <row r="118" spans="1:130" s="218" customFormat="1" ht="26.25" customHeight="1" x14ac:dyDescent="0.15">
      <c r="A118" s="931" t="s">
        <v>413</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410</v>
      </c>
      <c r="AB118" s="932"/>
      <c r="AC118" s="932"/>
      <c r="AD118" s="932"/>
      <c r="AE118" s="933"/>
      <c r="AF118" s="934" t="s">
        <v>411</v>
      </c>
      <c r="AG118" s="932"/>
      <c r="AH118" s="932"/>
      <c r="AI118" s="932"/>
      <c r="AJ118" s="933"/>
      <c r="AK118" s="934" t="s">
        <v>294</v>
      </c>
      <c r="AL118" s="932"/>
      <c r="AM118" s="932"/>
      <c r="AN118" s="932"/>
      <c r="AO118" s="933"/>
      <c r="AP118" s="935" t="s">
        <v>412</v>
      </c>
      <c r="AQ118" s="936"/>
      <c r="AR118" s="936"/>
      <c r="AS118" s="936"/>
      <c r="AT118" s="937"/>
      <c r="AU118" s="968"/>
      <c r="AV118" s="969"/>
      <c r="AW118" s="969"/>
      <c r="AX118" s="969"/>
      <c r="AY118" s="969"/>
      <c r="AZ118" s="874" t="s">
        <v>440</v>
      </c>
      <c r="BA118" s="875"/>
      <c r="BB118" s="875"/>
      <c r="BC118" s="875"/>
      <c r="BD118" s="875"/>
      <c r="BE118" s="875"/>
      <c r="BF118" s="875"/>
      <c r="BG118" s="875"/>
      <c r="BH118" s="875"/>
      <c r="BI118" s="875"/>
      <c r="BJ118" s="875"/>
      <c r="BK118" s="875"/>
      <c r="BL118" s="875"/>
      <c r="BM118" s="875"/>
      <c r="BN118" s="875"/>
      <c r="BO118" s="875"/>
      <c r="BP118" s="876"/>
      <c r="BQ118" s="915" t="s">
        <v>122</v>
      </c>
      <c r="BR118" s="881"/>
      <c r="BS118" s="881"/>
      <c r="BT118" s="881"/>
      <c r="BU118" s="881"/>
      <c r="BV118" s="881" t="s">
        <v>122</v>
      </c>
      <c r="BW118" s="881"/>
      <c r="BX118" s="881"/>
      <c r="BY118" s="881"/>
      <c r="BZ118" s="881"/>
      <c r="CA118" s="881" t="s">
        <v>122</v>
      </c>
      <c r="CB118" s="881"/>
      <c r="CC118" s="881"/>
      <c r="CD118" s="881"/>
      <c r="CE118" s="881"/>
      <c r="CF118" s="911" t="s">
        <v>122</v>
      </c>
      <c r="CG118" s="912"/>
      <c r="CH118" s="912"/>
      <c r="CI118" s="912"/>
      <c r="CJ118" s="912"/>
      <c r="CK118" s="963"/>
      <c r="CL118" s="857"/>
      <c r="CM118" s="851" t="s">
        <v>441</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122</v>
      </c>
      <c r="DH118" s="816"/>
      <c r="DI118" s="816"/>
      <c r="DJ118" s="816"/>
      <c r="DK118" s="817"/>
      <c r="DL118" s="818" t="s">
        <v>122</v>
      </c>
      <c r="DM118" s="816"/>
      <c r="DN118" s="816"/>
      <c r="DO118" s="816"/>
      <c r="DP118" s="817"/>
      <c r="DQ118" s="818" t="s">
        <v>122</v>
      </c>
      <c r="DR118" s="816"/>
      <c r="DS118" s="816"/>
      <c r="DT118" s="816"/>
      <c r="DU118" s="817"/>
      <c r="DV118" s="860" t="s">
        <v>122</v>
      </c>
      <c r="DW118" s="861"/>
      <c r="DX118" s="861"/>
      <c r="DY118" s="861"/>
      <c r="DZ118" s="862"/>
    </row>
    <row r="119" spans="1:130" s="218" customFormat="1" ht="26.25" customHeight="1" x14ac:dyDescent="0.15">
      <c r="A119" s="854" t="s">
        <v>416</v>
      </c>
      <c r="B119" s="855"/>
      <c r="C119" s="896" t="s">
        <v>417</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122</v>
      </c>
      <c r="AB119" s="925"/>
      <c r="AC119" s="925"/>
      <c r="AD119" s="925"/>
      <c r="AE119" s="926"/>
      <c r="AF119" s="927" t="s">
        <v>122</v>
      </c>
      <c r="AG119" s="925"/>
      <c r="AH119" s="925"/>
      <c r="AI119" s="925"/>
      <c r="AJ119" s="926"/>
      <c r="AK119" s="927" t="s">
        <v>122</v>
      </c>
      <c r="AL119" s="925"/>
      <c r="AM119" s="925"/>
      <c r="AN119" s="925"/>
      <c r="AO119" s="926"/>
      <c r="AP119" s="928" t="s">
        <v>122</v>
      </c>
      <c r="AQ119" s="929"/>
      <c r="AR119" s="929"/>
      <c r="AS119" s="929"/>
      <c r="AT119" s="930"/>
      <c r="AU119" s="970"/>
      <c r="AV119" s="971"/>
      <c r="AW119" s="971"/>
      <c r="AX119" s="971"/>
      <c r="AY119" s="971"/>
      <c r="AZ119" s="239" t="s">
        <v>177</v>
      </c>
      <c r="BA119" s="239"/>
      <c r="BB119" s="239"/>
      <c r="BC119" s="239"/>
      <c r="BD119" s="239"/>
      <c r="BE119" s="239"/>
      <c r="BF119" s="239"/>
      <c r="BG119" s="239"/>
      <c r="BH119" s="239"/>
      <c r="BI119" s="239"/>
      <c r="BJ119" s="239"/>
      <c r="BK119" s="239"/>
      <c r="BL119" s="239"/>
      <c r="BM119" s="239"/>
      <c r="BN119" s="239"/>
      <c r="BO119" s="913" t="s">
        <v>442</v>
      </c>
      <c r="BP119" s="914"/>
      <c r="BQ119" s="915">
        <v>3806305</v>
      </c>
      <c r="BR119" s="881"/>
      <c r="BS119" s="881"/>
      <c r="BT119" s="881"/>
      <c r="BU119" s="881"/>
      <c r="BV119" s="881">
        <v>3556275</v>
      </c>
      <c r="BW119" s="881"/>
      <c r="BX119" s="881"/>
      <c r="BY119" s="881"/>
      <c r="BZ119" s="881"/>
      <c r="CA119" s="881">
        <v>3437909</v>
      </c>
      <c r="CB119" s="881"/>
      <c r="CC119" s="881"/>
      <c r="CD119" s="881"/>
      <c r="CE119" s="881"/>
      <c r="CF119" s="784"/>
      <c r="CG119" s="785"/>
      <c r="CH119" s="785"/>
      <c r="CI119" s="785"/>
      <c r="CJ119" s="870"/>
      <c r="CK119" s="964"/>
      <c r="CL119" s="859"/>
      <c r="CM119" s="874" t="s">
        <v>443</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t="s">
        <v>122</v>
      </c>
      <c r="DH119" s="800"/>
      <c r="DI119" s="800"/>
      <c r="DJ119" s="800"/>
      <c r="DK119" s="801"/>
      <c r="DL119" s="802" t="s">
        <v>122</v>
      </c>
      <c r="DM119" s="800"/>
      <c r="DN119" s="800"/>
      <c r="DO119" s="800"/>
      <c r="DP119" s="801"/>
      <c r="DQ119" s="802" t="s">
        <v>122</v>
      </c>
      <c r="DR119" s="800"/>
      <c r="DS119" s="800"/>
      <c r="DT119" s="800"/>
      <c r="DU119" s="801"/>
      <c r="DV119" s="884" t="s">
        <v>122</v>
      </c>
      <c r="DW119" s="885"/>
      <c r="DX119" s="885"/>
      <c r="DY119" s="885"/>
      <c r="DZ119" s="886"/>
    </row>
    <row r="120" spans="1:130" s="218" customFormat="1" ht="26.25" customHeight="1" x14ac:dyDescent="0.15">
      <c r="A120" s="856"/>
      <c r="B120" s="857"/>
      <c r="C120" s="851" t="s">
        <v>420</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122</v>
      </c>
      <c r="AB120" s="816"/>
      <c r="AC120" s="816"/>
      <c r="AD120" s="816"/>
      <c r="AE120" s="817"/>
      <c r="AF120" s="818" t="s">
        <v>122</v>
      </c>
      <c r="AG120" s="816"/>
      <c r="AH120" s="816"/>
      <c r="AI120" s="816"/>
      <c r="AJ120" s="817"/>
      <c r="AK120" s="818" t="s">
        <v>122</v>
      </c>
      <c r="AL120" s="816"/>
      <c r="AM120" s="816"/>
      <c r="AN120" s="816"/>
      <c r="AO120" s="817"/>
      <c r="AP120" s="860" t="s">
        <v>122</v>
      </c>
      <c r="AQ120" s="861"/>
      <c r="AR120" s="861"/>
      <c r="AS120" s="861"/>
      <c r="AT120" s="862"/>
      <c r="AU120" s="916" t="s">
        <v>444</v>
      </c>
      <c r="AV120" s="917"/>
      <c r="AW120" s="917"/>
      <c r="AX120" s="917"/>
      <c r="AY120" s="918"/>
      <c r="AZ120" s="896" t="s">
        <v>445</v>
      </c>
      <c r="BA120" s="844"/>
      <c r="BB120" s="844"/>
      <c r="BC120" s="844"/>
      <c r="BD120" s="844"/>
      <c r="BE120" s="844"/>
      <c r="BF120" s="844"/>
      <c r="BG120" s="844"/>
      <c r="BH120" s="844"/>
      <c r="BI120" s="844"/>
      <c r="BJ120" s="844"/>
      <c r="BK120" s="844"/>
      <c r="BL120" s="844"/>
      <c r="BM120" s="844"/>
      <c r="BN120" s="844"/>
      <c r="BO120" s="844"/>
      <c r="BP120" s="845"/>
      <c r="BQ120" s="897">
        <v>814300</v>
      </c>
      <c r="BR120" s="878"/>
      <c r="BS120" s="878"/>
      <c r="BT120" s="878"/>
      <c r="BU120" s="878"/>
      <c r="BV120" s="878">
        <v>812755</v>
      </c>
      <c r="BW120" s="878"/>
      <c r="BX120" s="878"/>
      <c r="BY120" s="878"/>
      <c r="BZ120" s="878"/>
      <c r="CA120" s="878">
        <v>768147</v>
      </c>
      <c r="CB120" s="878"/>
      <c r="CC120" s="878"/>
      <c r="CD120" s="878"/>
      <c r="CE120" s="878"/>
      <c r="CF120" s="902">
        <v>47.9</v>
      </c>
      <c r="CG120" s="903"/>
      <c r="CH120" s="903"/>
      <c r="CI120" s="903"/>
      <c r="CJ120" s="903"/>
      <c r="CK120" s="904" t="s">
        <v>446</v>
      </c>
      <c r="CL120" s="888"/>
      <c r="CM120" s="888"/>
      <c r="CN120" s="888"/>
      <c r="CO120" s="889"/>
      <c r="CP120" s="908" t="s">
        <v>393</v>
      </c>
      <c r="CQ120" s="909"/>
      <c r="CR120" s="909"/>
      <c r="CS120" s="909"/>
      <c r="CT120" s="909"/>
      <c r="CU120" s="909"/>
      <c r="CV120" s="909"/>
      <c r="CW120" s="909"/>
      <c r="CX120" s="909"/>
      <c r="CY120" s="909"/>
      <c r="CZ120" s="909"/>
      <c r="DA120" s="909"/>
      <c r="DB120" s="909"/>
      <c r="DC120" s="909"/>
      <c r="DD120" s="909"/>
      <c r="DE120" s="909"/>
      <c r="DF120" s="910"/>
      <c r="DG120" s="897" t="s">
        <v>122</v>
      </c>
      <c r="DH120" s="878"/>
      <c r="DI120" s="878"/>
      <c r="DJ120" s="878"/>
      <c r="DK120" s="878"/>
      <c r="DL120" s="878" t="s">
        <v>122</v>
      </c>
      <c r="DM120" s="878"/>
      <c r="DN120" s="878"/>
      <c r="DO120" s="878"/>
      <c r="DP120" s="878"/>
      <c r="DQ120" s="878">
        <v>290964</v>
      </c>
      <c r="DR120" s="878"/>
      <c r="DS120" s="878"/>
      <c r="DT120" s="878"/>
      <c r="DU120" s="878"/>
      <c r="DV120" s="879">
        <v>18.100000000000001</v>
      </c>
      <c r="DW120" s="879"/>
      <c r="DX120" s="879"/>
      <c r="DY120" s="879"/>
      <c r="DZ120" s="880"/>
    </row>
    <row r="121" spans="1:130" s="218" customFormat="1" ht="26.25" customHeight="1" x14ac:dyDescent="0.15">
      <c r="A121" s="856"/>
      <c r="B121" s="857"/>
      <c r="C121" s="899" t="s">
        <v>447</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122</v>
      </c>
      <c r="AB121" s="816"/>
      <c r="AC121" s="816"/>
      <c r="AD121" s="816"/>
      <c r="AE121" s="817"/>
      <c r="AF121" s="818" t="s">
        <v>122</v>
      </c>
      <c r="AG121" s="816"/>
      <c r="AH121" s="816"/>
      <c r="AI121" s="816"/>
      <c r="AJ121" s="817"/>
      <c r="AK121" s="818" t="s">
        <v>122</v>
      </c>
      <c r="AL121" s="816"/>
      <c r="AM121" s="816"/>
      <c r="AN121" s="816"/>
      <c r="AO121" s="817"/>
      <c r="AP121" s="860" t="s">
        <v>122</v>
      </c>
      <c r="AQ121" s="861"/>
      <c r="AR121" s="861"/>
      <c r="AS121" s="861"/>
      <c r="AT121" s="862"/>
      <c r="AU121" s="919"/>
      <c r="AV121" s="920"/>
      <c r="AW121" s="920"/>
      <c r="AX121" s="920"/>
      <c r="AY121" s="921"/>
      <c r="AZ121" s="851" t="s">
        <v>448</v>
      </c>
      <c r="BA121" s="788"/>
      <c r="BB121" s="788"/>
      <c r="BC121" s="788"/>
      <c r="BD121" s="788"/>
      <c r="BE121" s="788"/>
      <c r="BF121" s="788"/>
      <c r="BG121" s="788"/>
      <c r="BH121" s="788"/>
      <c r="BI121" s="788"/>
      <c r="BJ121" s="788"/>
      <c r="BK121" s="788"/>
      <c r="BL121" s="788"/>
      <c r="BM121" s="788"/>
      <c r="BN121" s="788"/>
      <c r="BO121" s="788"/>
      <c r="BP121" s="789"/>
      <c r="BQ121" s="852" t="s">
        <v>122</v>
      </c>
      <c r="BR121" s="853"/>
      <c r="BS121" s="853"/>
      <c r="BT121" s="853"/>
      <c r="BU121" s="853"/>
      <c r="BV121" s="853" t="s">
        <v>122</v>
      </c>
      <c r="BW121" s="853"/>
      <c r="BX121" s="853"/>
      <c r="BY121" s="853"/>
      <c r="BZ121" s="853"/>
      <c r="CA121" s="853" t="s">
        <v>122</v>
      </c>
      <c r="CB121" s="853"/>
      <c r="CC121" s="853"/>
      <c r="CD121" s="853"/>
      <c r="CE121" s="853"/>
      <c r="CF121" s="911" t="s">
        <v>122</v>
      </c>
      <c r="CG121" s="912"/>
      <c r="CH121" s="912"/>
      <c r="CI121" s="912"/>
      <c r="CJ121" s="912"/>
      <c r="CK121" s="905"/>
      <c r="CL121" s="891"/>
      <c r="CM121" s="891"/>
      <c r="CN121" s="891"/>
      <c r="CO121" s="892"/>
      <c r="CP121" s="871" t="s">
        <v>395</v>
      </c>
      <c r="CQ121" s="872"/>
      <c r="CR121" s="872"/>
      <c r="CS121" s="872"/>
      <c r="CT121" s="872"/>
      <c r="CU121" s="872"/>
      <c r="CV121" s="872"/>
      <c r="CW121" s="872"/>
      <c r="CX121" s="872"/>
      <c r="CY121" s="872"/>
      <c r="CZ121" s="872"/>
      <c r="DA121" s="872"/>
      <c r="DB121" s="872"/>
      <c r="DC121" s="872"/>
      <c r="DD121" s="872"/>
      <c r="DE121" s="872"/>
      <c r="DF121" s="873"/>
      <c r="DG121" s="852" t="s">
        <v>122</v>
      </c>
      <c r="DH121" s="853"/>
      <c r="DI121" s="853"/>
      <c r="DJ121" s="853"/>
      <c r="DK121" s="853"/>
      <c r="DL121" s="853" t="s">
        <v>122</v>
      </c>
      <c r="DM121" s="853"/>
      <c r="DN121" s="853"/>
      <c r="DO121" s="853"/>
      <c r="DP121" s="853"/>
      <c r="DQ121" s="853">
        <v>139753</v>
      </c>
      <c r="DR121" s="853"/>
      <c r="DS121" s="853"/>
      <c r="DT121" s="853"/>
      <c r="DU121" s="853"/>
      <c r="DV121" s="830">
        <v>8.6999999999999993</v>
      </c>
      <c r="DW121" s="830"/>
      <c r="DX121" s="830"/>
      <c r="DY121" s="830"/>
      <c r="DZ121" s="831"/>
    </row>
    <row r="122" spans="1:130" s="218" customFormat="1" ht="26.25" customHeight="1" x14ac:dyDescent="0.15">
      <c r="A122" s="856"/>
      <c r="B122" s="857"/>
      <c r="C122" s="851" t="s">
        <v>430</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122</v>
      </c>
      <c r="AB122" s="816"/>
      <c r="AC122" s="816"/>
      <c r="AD122" s="816"/>
      <c r="AE122" s="817"/>
      <c r="AF122" s="818" t="s">
        <v>122</v>
      </c>
      <c r="AG122" s="816"/>
      <c r="AH122" s="816"/>
      <c r="AI122" s="816"/>
      <c r="AJ122" s="817"/>
      <c r="AK122" s="818" t="s">
        <v>122</v>
      </c>
      <c r="AL122" s="816"/>
      <c r="AM122" s="816"/>
      <c r="AN122" s="816"/>
      <c r="AO122" s="817"/>
      <c r="AP122" s="860" t="s">
        <v>122</v>
      </c>
      <c r="AQ122" s="861"/>
      <c r="AR122" s="861"/>
      <c r="AS122" s="861"/>
      <c r="AT122" s="862"/>
      <c r="AU122" s="919"/>
      <c r="AV122" s="920"/>
      <c r="AW122" s="920"/>
      <c r="AX122" s="920"/>
      <c r="AY122" s="921"/>
      <c r="AZ122" s="874" t="s">
        <v>449</v>
      </c>
      <c r="BA122" s="875"/>
      <c r="BB122" s="875"/>
      <c r="BC122" s="875"/>
      <c r="BD122" s="875"/>
      <c r="BE122" s="875"/>
      <c r="BF122" s="875"/>
      <c r="BG122" s="875"/>
      <c r="BH122" s="875"/>
      <c r="BI122" s="875"/>
      <c r="BJ122" s="875"/>
      <c r="BK122" s="875"/>
      <c r="BL122" s="875"/>
      <c r="BM122" s="875"/>
      <c r="BN122" s="875"/>
      <c r="BO122" s="875"/>
      <c r="BP122" s="876"/>
      <c r="BQ122" s="915">
        <v>2330607</v>
      </c>
      <c r="BR122" s="881"/>
      <c r="BS122" s="881"/>
      <c r="BT122" s="881"/>
      <c r="BU122" s="881"/>
      <c r="BV122" s="881">
        <v>2181281</v>
      </c>
      <c r="BW122" s="881"/>
      <c r="BX122" s="881"/>
      <c r="BY122" s="881"/>
      <c r="BZ122" s="881"/>
      <c r="CA122" s="881">
        <v>2054781</v>
      </c>
      <c r="CB122" s="881"/>
      <c r="CC122" s="881"/>
      <c r="CD122" s="881"/>
      <c r="CE122" s="881"/>
      <c r="CF122" s="882">
        <v>128</v>
      </c>
      <c r="CG122" s="883"/>
      <c r="CH122" s="883"/>
      <c r="CI122" s="883"/>
      <c r="CJ122" s="883"/>
      <c r="CK122" s="905"/>
      <c r="CL122" s="891"/>
      <c r="CM122" s="891"/>
      <c r="CN122" s="891"/>
      <c r="CO122" s="892"/>
      <c r="CP122" s="871" t="s">
        <v>391</v>
      </c>
      <c r="CQ122" s="872"/>
      <c r="CR122" s="872"/>
      <c r="CS122" s="872"/>
      <c r="CT122" s="872"/>
      <c r="CU122" s="872"/>
      <c r="CV122" s="872"/>
      <c r="CW122" s="872"/>
      <c r="CX122" s="872"/>
      <c r="CY122" s="872"/>
      <c r="CZ122" s="872"/>
      <c r="DA122" s="872"/>
      <c r="DB122" s="872"/>
      <c r="DC122" s="872"/>
      <c r="DD122" s="872"/>
      <c r="DE122" s="872"/>
      <c r="DF122" s="873"/>
      <c r="DG122" s="852" t="s">
        <v>122</v>
      </c>
      <c r="DH122" s="853"/>
      <c r="DI122" s="853"/>
      <c r="DJ122" s="853"/>
      <c r="DK122" s="853"/>
      <c r="DL122" s="853" t="s">
        <v>122</v>
      </c>
      <c r="DM122" s="853"/>
      <c r="DN122" s="853"/>
      <c r="DO122" s="853"/>
      <c r="DP122" s="853"/>
      <c r="DQ122" s="853" t="s">
        <v>122</v>
      </c>
      <c r="DR122" s="853"/>
      <c r="DS122" s="853"/>
      <c r="DT122" s="853"/>
      <c r="DU122" s="853"/>
      <c r="DV122" s="830" t="s">
        <v>122</v>
      </c>
      <c r="DW122" s="830"/>
      <c r="DX122" s="830"/>
      <c r="DY122" s="830"/>
      <c r="DZ122" s="831"/>
    </row>
    <row r="123" spans="1:130" s="218" customFormat="1" ht="26.25" customHeight="1" x14ac:dyDescent="0.15">
      <c r="A123" s="856"/>
      <c r="B123" s="857"/>
      <c r="C123" s="851" t="s">
        <v>436</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122</v>
      </c>
      <c r="AB123" s="816"/>
      <c r="AC123" s="816"/>
      <c r="AD123" s="816"/>
      <c r="AE123" s="817"/>
      <c r="AF123" s="818" t="s">
        <v>122</v>
      </c>
      <c r="AG123" s="816"/>
      <c r="AH123" s="816"/>
      <c r="AI123" s="816"/>
      <c r="AJ123" s="817"/>
      <c r="AK123" s="818" t="s">
        <v>122</v>
      </c>
      <c r="AL123" s="816"/>
      <c r="AM123" s="816"/>
      <c r="AN123" s="816"/>
      <c r="AO123" s="817"/>
      <c r="AP123" s="860" t="s">
        <v>122</v>
      </c>
      <c r="AQ123" s="861"/>
      <c r="AR123" s="861"/>
      <c r="AS123" s="861"/>
      <c r="AT123" s="862"/>
      <c r="AU123" s="922"/>
      <c r="AV123" s="923"/>
      <c r="AW123" s="923"/>
      <c r="AX123" s="923"/>
      <c r="AY123" s="923"/>
      <c r="AZ123" s="239" t="s">
        <v>177</v>
      </c>
      <c r="BA123" s="239"/>
      <c r="BB123" s="239"/>
      <c r="BC123" s="239"/>
      <c r="BD123" s="239"/>
      <c r="BE123" s="239"/>
      <c r="BF123" s="239"/>
      <c r="BG123" s="239"/>
      <c r="BH123" s="239"/>
      <c r="BI123" s="239"/>
      <c r="BJ123" s="239"/>
      <c r="BK123" s="239"/>
      <c r="BL123" s="239"/>
      <c r="BM123" s="239"/>
      <c r="BN123" s="239"/>
      <c r="BO123" s="913" t="s">
        <v>450</v>
      </c>
      <c r="BP123" s="914"/>
      <c r="BQ123" s="868">
        <v>3144907</v>
      </c>
      <c r="BR123" s="869"/>
      <c r="BS123" s="869"/>
      <c r="BT123" s="869"/>
      <c r="BU123" s="869"/>
      <c r="BV123" s="869">
        <v>2994036</v>
      </c>
      <c r="BW123" s="869"/>
      <c r="BX123" s="869"/>
      <c r="BY123" s="869"/>
      <c r="BZ123" s="869"/>
      <c r="CA123" s="869">
        <v>2822928</v>
      </c>
      <c r="CB123" s="869"/>
      <c r="CC123" s="869"/>
      <c r="CD123" s="869"/>
      <c r="CE123" s="869"/>
      <c r="CF123" s="784"/>
      <c r="CG123" s="785"/>
      <c r="CH123" s="785"/>
      <c r="CI123" s="785"/>
      <c r="CJ123" s="870"/>
      <c r="CK123" s="905"/>
      <c r="CL123" s="891"/>
      <c r="CM123" s="891"/>
      <c r="CN123" s="891"/>
      <c r="CO123" s="892"/>
      <c r="CP123" s="871" t="s">
        <v>392</v>
      </c>
      <c r="CQ123" s="872"/>
      <c r="CR123" s="872"/>
      <c r="CS123" s="872"/>
      <c r="CT123" s="872"/>
      <c r="CU123" s="872"/>
      <c r="CV123" s="872"/>
      <c r="CW123" s="872"/>
      <c r="CX123" s="872"/>
      <c r="CY123" s="872"/>
      <c r="CZ123" s="872"/>
      <c r="DA123" s="872"/>
      <c r="DB123" s="872"/>
      <c r="DC123" s="872"/>
      <c r="DD123" s="872"/>
      <c r="DE123" s="872"/>
      <c r="DF123" s="873"/>
      <c r="DG123" s="815" t="s">
        <v>122</v>
      </c>
      <c r="DH123" s="816"/>
      <c r="DI123" s="816"/>
      <c r="DJ123" s="816"/>
      <c r="DK123" s="817"/>
      <c r="DL123" s="818" t="s">
        <v>122</v>
      </c>
      <c r="DM123" s="816"/>
      <c r="DN123" s="816"/>
      <c r="DO123" s="816"/>
      <c r="DP123" s="817"/>
      <c r="DQ123" s="818" t="s">
        <v>122</v>
      </c>
      <c r="DR123" s="816"/>
      <c r="DS123" s="816"/>
      <c r="DT123" s="816"/>
      <c r="DU123" s="817"/>
      <c r="DV123" s="860" t="s">
        <v>122</v>
      </c>
      <c r="DW123" s="861"/>
      <c r="DX123" s="861"/>
      <c r="DY123" s="861"/>
      <c r="DZ123" s="862"/>
    </row>
    <row r="124" spans="1:130" s="218" customFormat="1" ht="26.25" customHeight="1" thickBot="1" x14ac:dyDescent="0.2">
      <c r="A124" s="856"/>
      <c r="B124" s="857"/>
      <c r="C124" s="851" t="s">
        <v>439</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122</v>
      </c>
      <c r="AB124" s="816"/>
      <c r="AC124" s="816"/>
      <c r="AD124" s="816"/>
      <c r="AE124" s="817"/>
      <c r="AF124" s="818" t="s">
        <v>122</v>
      </c>
      <c r="AG124" s="816"/>
      <c r="AH124" s="816"/>
      <c r="AI124" s="816"/>
      <c r="AJ124" s="817"/>
      <c r="AK124" s="818" t="s">
        <v>122</v>
      </c>
      <c r="AL124" s="816"/>
      <c r="AM124" s="816"/>
      <c r="AN124" s="816"/>
      <c r="AO124" s="817"/>
      <c r="AP124" s="860" t="s">
        <v>122</v>
      </c>
      <c r="AQ124" s="861"/>
      <c r="AR124" s="861"/>
      <c r="AS124" s="861"/>
      <c r="AT124" s="862"/>
      <c r="AU124" s="863" t="s">
        <v>451</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v>44</v>
      </c>
      <c r="BR124" s="867"/>
      <c r="BS124" s="867"/>
      <c r="BT124" s="867"/>
      <c r="BU124" s="867"/>
      <c r="BV124" s="867">
        <v>36.4</v>
      </c>
      <c r="BW124" s="867"/>
      <c r="BX124" s="867"/>
      <c r="BY124" s="867"/>
      <c r="BZ124" s="867"/>
      <c r="CA124" s="867">
        <v>38.299999999999997</v>
      </c>
      <c r="CB124" s="867"/>
      <c r="CC124" s="867"/>
      <c r="CD124" s="867"/>
      <c r="CE124" s="867"/>
      <c r="CF124" s="762"/>
      <c r="CG124" s="763"/>
      <c r="CH124" s="763"/>
      <c r="CI124" s="763"/>
      <c r="CJ124" s="898"/>
      <c r="CK124" s="906"/>
      <c r="CL124" s="906"/>
      <c r="CM124" s="906"/>
      <c r="CN124" s="906"/>
      <c r="CO124" s="907"/>
      <c r="CP124" s="871" t="s">
        <v>452</v>
      </c>
      <c r="CQ124" s="872"/>
      <c r="CR124" s="872"/>
      <c r="CS124" s="872"/>
      <c r="CT124" s="872"/>
      <c r="CU124" s="872"/>
      <c r="CV124" s="872"/>
      <c r="CW124" s="872"/>
      <c r="CX124" s="872"/>
      <c r="CY124" s="872"/>
      <c r="CZ124" s="872"/>
      <c r="DA124" s="872"/>
      <c r="DB124" s="872"/>
      <c r="DC124" s="872"/>
      <c r="DD124" s="872"/>
      <c r="DE124" s="872"/>
      <c r="DF124" s="873"/>
      <c r="DG124" s="799">
        <v>484476</v>
      </c>
      <c r="DH124" s="800"/>
      <c r="DI124" s="800"/>
      <c r="DJ124" s="800"/>
      <c r="DK124" s="801"/>
      <c r="DL124" s="802">
        <v>450502</v>
      </c>
      <c r="DM124" s="800"/>
      <c r="DN124" s="800"/>
      <c r="DO124" s="800"/>
      <c r="DP124" s="801"/>
      <c r="DQ124" s="802" t="s">
        <v>122</v>
      </c>
      <c r="DR124" s="800"/>
      <c r="DS124" s="800"/>
      <c r="DT124" s="800"/>
      <c r="DU124" s="801"/>
      <c r="DV124" s="884" t="s">
        <v>122</v>
      </c>
      <c r="DW124" s="885"/>
      <c r="DX124" s="885"/>
      <c r="DY124" s="885"/>
      <c r="DZ124" s="886"/>
    </row>
    <row r="125" spans="1:130" s="218" customFormat="1" ht="26.25" customHeight="1" x14ac:dyDescent="0.15">
      <c r="A125" s="856"/>
      <c r="B125" s="857"/>
      <c r="C125" s="851" t="s">
        <v>441</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122</v>
      </c>
      <c r="AB125" s="816"/>
      <c r="AC125" s="816"/>
      <c r="AD125" s="816"/>
      <c r="AE125" s="817"/>
      <c r="AF125" s="818" t="s">
        <v>122</v>
      </c>
      <c r="AG125" s="816"/>
      <c r="AH125" s="816"/>
      <c r="AI125" s="816"/>
      <c r="AJ125" s="817"/>
      <c r="AK125" s="818" t="s">
        <v>122</v>
      </c>
      <c r="AL125" s="816"/>
      <c r="AM125" s="816"/>
      <c r="AN125" s="816"/>
      <c r="AO125" s="817"/>
      <c r="AP125" s="860" t="s">
        <v>122</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453</v>
      </c>
      <c r="CL125" s="888"/>
      <c r="CM125" s="888"/>
      <c r="CN125" s="888"/>
      <c r="CO125" s="889"/>
      <c r="CP125" s="896" t="s">
        <v>454</v>
      </c>
      <c r="CQ125" s="844"/>
      <c r="CR125" s="844"/>
      <c r="CS125" s="844"/>
      <c r="CT125" s="844"/>
      <c r="CU125" s="844"/>
      <c r="CV125" s="844"/>
      <c r="CW125" s="844"/>
      <c r="CX125" s="844"/>
      <c r="CY125" s="844"/>
      <c r="CZ125" s="844"/>
      <c r="DA125" s="844"/>
      <c r="DB125" s="844"/>
      <c r="DC125" s="844"/>
      <c r="DD125" s="844"/>
      <c r="DE125" s="844"/>
      <c r="DF125" s="845"/>
      <c r="DG125" s="897" t="s">
        <v>122</v>
      </c>
      <c r="DH125" s="878"/>
      <c r="DI125" s="878"/>
      <c r="DJ125" s="878"/>
      <c r="DK125" s="878"/>
      <c r="DL125" s="878" t="s">
        <v>122</v>
      </c>
      <c r="DM125" s="878"/>
      <c r="DN125" s="878"/>
      <c r="DO125" s="878"/>
      <c r="DP125" s="878"/>
      <c r="DQ125" s="878" t="s">
        <v>122</v>
      </c>
      <c r="DR125" s="878"/>
      <c r="DS125" s="878"/>
      <c r="DT125" s="878"/>
      <c r="DU125" s="878"/>
      <c r="DV125" s="879" t="s">
        <v>122</v>
      </c>
      <c r="DW125" s="879"/>
      <c r="DX125" s="879"/>
      <c r="DY125" s="879"/>
      <c r="DZ125" s="880"/>
    </row>
    <row r="126" spans="1:130" s="218" customFormat="1" ht="26.25" customHeight="1" thickBot="1" x14ac:dyDescent="0.2">
      <c r="A126" s="856"/>
      <c r="B126" s="857"/>
      <c r="C126" s="851" t="s">
        <v>443</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122</v>
      </c>
      <c r="AB126" s="816"/>
      <c r="AC126" s="816"/>
      <c r="AD126" s="816"/>
      <c r="AE126" s="817"/>
      <c r="AF126" s="818" t="s">
        <v>122</v>
      </c>
      <c r="AG126" s="816"/>
      <c r="AH126" s="816"/>
      <c r="AI126" s="816"/>
      <c r="AJ126" s="817"/>
      <c r="AK126" s="818" t="s">
        <v>122</v>
      </c>
      <c r="AL126" s="816"/>
      <c r="AM126" s="816"/>
      <c r="AN126" s="816"/>
      <c r="AO126" s="817"/>
      <c r="AP126" s="860" t="s">
        <v>122</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455</v>
      </c>
      <c r="CQ126" s="788"/>
      <c r="CR126" s="788"/>
      <c r="CS126" s="788"/>
      <c r="CT126" s="788"/>
      <c r="CU126" s="788"/>
      <c r="CV126" s="788"/>
      <c r="CW126" s="788"/>
      <c r="CX126" s="788"/>
      <c r="CY126" s="788"/>
      <c r="CZ126" s="788"/>
      <c r="DA126" s="788"/>
      <c r="DB126" s="788"/>
      <c r="DC126" s="788"/>
      <c r="DD126" s="788"/>
      <c r="DE126" s="788"/>
      <c r="DF126" s="789"/>
      <c r="DG126" s="852" t="s">
        <v>122</v>
      </c>
      <c r="DH126" s="853"/>
      <c r="DI126" s="853"/>
      <c r="DJ126" s="853"/>
      <c r="DK126" s="853"/>
      <c r="DL126" s="853" t="s">
        <v>122</v>
      </c>
      <c r="DM126" s="853"/>
      <c r="DN126" s="853"/>
      <c r="DO126" s="853"/>
      <c r="DP126" s="853"/>
      <c r="DQ126" s="853" t="s">
        <v>122</v>
      </c>
      <c r="DR126" s="853"/>
      <c r="DS126" s="853"/>
      <c r="DT126" s="853"/>
      <c r="DU126" s="853"/>
      <c r="DV126" s="830" t="s">
        <v>122</v>
      </c>
      <c r="DW126" s="830"/>
      <c r="DX126" s="830"/>
      <c r="DY126" s="830"/>
      <c r="DZ126" s="831"/>
    </row>
    <row r="127" spans="1:130" s="218" customFormat="1" ht="26.25" customHeight="1" x14ac:dyDescent="0.15">
      <c r="A127" s="858"/>
      <c r="B127" s="859"/>
      <c r="C127" s="874" t="s">
        <v>456</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t="s">
        <v>122</v>
      </c>
      <c r="AB127" s="816"/>
      <c r="AC127" s="816"/>
      <c r="AD127" s="816"/>
      <c r="AE127" s="817"/>
      <c r="AF127" s="818" t="s">
        <v>122</v>
      </c>
      <c r="AG127" s="816"/>
      <c r="AH127" s="816"/>
      <c r="AI127" s="816"/>
      <c r="AJ127" s="817"/>
      <c r="AK127" s="818" t="s">
        <v>122</v>
      </c>
      <c r="AL127" s="816"/>
      <c r="AM127" s="816"/>
      <c r="AN127" s="816"/>
      <c r="AO127" s="817"/>
      <c r="AP127" s="860" t="s">
        <v>122</v>
      </c>
      <c r="AQ127" s="861"/>
      <c r="AR127" s="861"/>
      <c r="AS127" s="861"/>
      <c r="AT127" s="862"/>
      <c r="AU127" s="220"/>
      <c r="AV127" s="220"/>
      <c r="AW127" s="220"/>
      <c r="AX127" s="877" t="s">
        <v>457</v>
      </c>
      <c r="AY127" s="848"/>
      <c r="AZ127" s="848"/>
      <c r="BA127" s="848"/>
      <c r="BB127" s="848"/>
      <c r="BC127" s="848"/>
      <c r="BD127" s="848"/>
      <c r="BE127" s="849"/>
      <c r="BF127" s="847" t="s">
        <v>458</v>
      </c>
      <c r="BG127" s="848"/>
      <c r="BH127" s="848"/>
      <c r="BI127" s="848"/>
      <c r="BJ127" s="848"/>
      <c r="BK127" s="848"/>
      <c r="BL127" s="849"/>
      <c r="BM127" s="847" t="s">
        <v>459</v>
      </c>
      <c r="BN127" s="848"/>
      <c r="BO127" s="848"/>
      <c r="BP127" s="848"/>
      <c r="BQ127" s="848"/>
      <c r="BR127" s="848"/>
      <c r="BS127" s="849"/>
      <c r="BT127" s="847" t="s">
        <v>460</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461</v>
      </c>
      <c r="CQ127" s="788"/>
      <c r="CR127" s="788"/>
      <c r="CS127" s="788"/>
      <c r="CT127" s="788"/>
      <c r="CU127" s="788"/>
      <c r="CV127" s="788"/>
      <c r="CW127" s="788"/>
      <c r="CX127" s="788"/>
      <c r="CY127" s="788"/>
      <c r="CZ127" s="788"/>
      <c r="DA127" s="788"/>
      <c r="DB127" s="788"/>
      <c r="DC127" s="788"/>
      <c r="DD127" s="788"/>
      <c r="DE127" s="788"/>
      <c r="DF127" s="789"/>
      <c r="DG127" s="852" t="s">
        <v>122</v>
      </c>
      <c r="DH127" s="853"/>
      <c r="DI127" s="853"/>
      <c r="DJ127" s="853"/>
      <c r="DK127" s="853"/>
      <c r="DL127" s="853" t="s">
        <v>122</v>
      </c>
      <c r="DM127" s="853"/>
      <c r="DN127" s="853"/>
      <c r="DO127" s="853"/>
      <c r="DP127" s="853"/>
      <c r="DQ127" s="853" t="s">
        <v>122</v>
      </c>
      <c r="DR127" s="853"/>
      <c r="DS127" s="853"/>
      <c r="DT127" s="853"/>
      <c r="DU127" s="853"/>
      <c r="DV127" s="830" t="s">
        <v>122</v>
      </c>
      <c r="DW127" s="830"/>
      <c r="DX127" s="830"/>
      <c r="DY127" s="830"/>
      <c r="DZ127" s="831"/>
    </row>
    <row r="128" spans="1:130" s="218" customFormat="1" ht="26.25" customHeight="1" thickBot="1" x14ac:dyDescent="0.2">
      <c r="A128" s="832" t="s">
        <v>462</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463</v>
      </c>
      <c r="X128" s="834"/>
      <c r="Y128" s="834"/>
      <c r="Z128" s="835"/>
      <c r="AA128" s="836">
        <v>46</v>
      </c>
      <c r="AB128" s="837"/>
      <c r="AC128" s="837"/>
      <c r="AD128" s="837"/>
      <c r="AE128" s="838"/>
      <c r="AF128" s="839">
        <v>46</v>
      </c>
      <c r="AG128" s="837"/>
      <c r="AH128" s="837"/>
      <c r="AI128" s="837"/>
      <c r="AJ128" s="838"/>
      <c r="AK128" s="839">
        <v>46</v>
      </c>
      <c r="AL128" s="837"/>
      <c r="AM128" s="837"/>
      <c r="AN128" s="837"/>
      <c r="AO128" s="838"/>
      <c r="AP128" s="840"/>
      <c r="AQ128" s="841"/>
      <c r="AR128" s="841"/>
      <c r="AS128" s="841"/>
      <c r="AT128" s="842"/>
      <c r="AU128" s="220"/>
      <c r="AV128" s="220"/>
      <c r="AW128" s="220"/>
      <c r="AX128" s="843" t="s">
        <v>464</v>
      </c>
      <c r="AY128" s="844"/>
      <c r="AZ128" s="844"/>
      <c r="BA128" s="844"/>
      <c r="BB128" s="844"/>
      <c r="BC128" s="844"/>
      <c r="BD128" s="844"/>
      <c r="BE128" s="845"/>
      <c r="BF128" s="822" t="s">
        <v>122</v>
      </c>
      <c r="BG128" s="823"/>
      <c r="BH128" s="823"/>
      <c r="BI128" s="823"/>
      <c r="BJ128" s="823"/>
      <c r="BK128" s="823"/>
      <c r="BL128" s="846"/>
      <c r="BM128" s="822">
        <v>15</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465</v>
      </c>
      <c r="CQ128" s="766"/>
      <c r="CR128" s="766"/>
      <c r="CS128" s="766"/>
      <c r="CT128" s="766"/>
      <c r="CU128" s="766"/>
      <c r="CV128" s="766"/>
      <c r="CW128" s="766"/>
      <c r="CX128" s="766"/>
      <c r="CY128" s="766"/>
      <c r="CZ128" s="766"/>
      <c r="DA128" s="766"/>
      <c r="DB128" s="766"/>
      <c r="DC128" s="766"/>
      <c r="DD128" s="766"/>
      <c r="DE128" s="766"/>
      <c r="DF128" s="767"/>
      <c r="DG128" s="826" t="s">
        <v>122</v>
      </c>
      <c r="DH128" s="827"/>
      <c r="DI128" s="827"/>
      <c r="DJ128" s="827"/>
      <c r="DK128" s="827"/>
      <c r="DL128" s="827" t="s">
        <v>122</v>
      </c>
      <c r="DM128" s="827"/>
      <c r="DN128" s="827"/>
      <c r="DO128" s="827"/>
      <c r="DP128" s="827"/>
      <c r="DQ128" s="827" t="s">
        <v>122</v>
      </c>
      <c r="DR128" s="827"/>
      <c r="DS128" s="827"/>
      <c r="DT128" s="827"/>
      <c r="DU128" s="827"/>
      <c r="DV128" s="828" t="s">
        <v>122</v>
      </c>
      <c r="DW128" s="828"/>
      <c r="DX128" s="828"/>
      <c r="DY128" s="828"/>
      <c r="DZ128" s="829"/>
    </row>
    <row r="129" spans="1:131" s="218" customFormat="1" ht="26.25" customHeight="1" x14ac:dyDescent="0.15">
      <c r="A129" s="810" t="s">
        <v>102</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466</v>
      </c>
      <c r="X129" s="813"/>
      <c r="Y129" s="813"/>
      <c r="Z129" s="814"/>
      <c r="AA129" s="815">
        <v>1788766</v>
      </c>
      <c r="AB129" s="816"/>
      <c r="AC129" s="816"/>
      <c r="AD129" s="816"/>
      <c r="AE129" s="817"/>
      <c r="AF129" s="818">
        <v>1809309</v>
      </c>
      <c r="AG129" s="816"/>
      <c r="AH129" s="816"/>
      <c r="AI129" s="816"/>
      <c r="AJ129" s="817"/>
      <c r="AK129" s="818">
        <v>1861220</v>
      </c>
      <c r="AL129" s="816"/>
      <c r="AM129" s="816"/>
      <c r="AN129" s="816"/>
      <c r="AO129" s="817"/>
      <c r="AP129" s="819"/>
      <c r="AQ129" s="820"/>
      <c r="AR129" s="820"/>
      <c r="AS129" s="820"/>
      <c r="AT129" s="821"/>
      <c r="AU129" s="221"/>
      <c r="AV129" s="221"/>
      <c r="AW129" s="221"/>
      <c r="AX129" s="787" t="s">
        <v>467</v>
      </c>
      <c r="AY129" s="788"/>
      <c r="AZ129" s="788"/>
      <c r="BA129" s="788"/>
      <c r="BB129" s="788"/>
      <c r="BC129" s="788"/>
      <c r="BD129" s="788"/>
      <c r="BE129" s="789"/>
      <c r="BF129" s="806" t="s">
        <v>122</v>
      </c>
      <c r="BG129" s="807"/>
      <c r="BH129" s="807"/>
      <c r="BI129" s="807"/>
      <c r="BJ129" s="807"/>
      <c r="BK129" s="807"/>
      <c r="BL129" s="808"/>
      <c r="BM129" s="806">
        <v>20</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810" t="s">
        <v>468</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469</v>
      </c>
      <c r="X130" s="813"/>
      <c r="Y130" s="813"/>
      <c r="Z130" s="814"/>
      <c r="AA130" s="815">
        <v>285796</v>
      </c>
      <c r="AB130" s="816"/>
      <c r="AC130" s="816"/>
      <c r="AD130" s="816"/>
      <c r="AE130" s="817"/>
      <c r="AF130" s="818">
        <v>264946</v>
      </c>
      <c r="AG130" s="816"/>
      <c r="AH130" s="816"/>
      <c r="AI130" s="816"/>
      <c r="AJ130" s="817"/>
      <c r="AK130" s="818">
        <v>256124</v>
      </c>
      <c r="AL130" s="816"/>
      <c r="AM130" s="816"/>
      <c r="AN130" s="816"/>
      <c r="AO130" s="817"/>
      <c r="AP130" s="819"/>
      <c r="AQ130" s="820"/>
      <c r="AR130" s="820"/>
      <c r="AS130" s="820"/>
      <c r="AT130" s="821"/>
      <c r="AU130" s="221"/>
      <c r="AV130" s="221"/>
      <c r="AW130" s="221"/>
      <c r="AX130" s="787" t="s">
        <v>470</v>
      </c>
      <c r="AY130" s="788"/>
      <c r="AZ130" s="788"/>
      <c r="BA130" s="788"/>
      <c r="BB130" s="788"/>
      <c r="BC130" s="788"/>
      <c r="BD130" s="788"/>
      <c r="BE130" s="789"/>
      <c r="BF130" s="790">
        <v>7.2</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471</v>
      </c>
      <c r="X131" s="797"/>
      <c r="Y131" s="797"/>
      <c r="Z131" s="798"/>
      <c r="AA131" s="799">
        <v>1502970</v>
      </c>
      <c r="AB131" s="800"/>
      <c r="AC131" s="800"/>
      <c r="AD131" s="800"/>
      <c r="AE131" s="801"/>
      <c r="AF131" s="802">
        <v>1544363</v>
      </c>
      <c r="AG131" s="800"/>
      <c r="AH131" s="800"/>
      <c r="AI131" s="800"/>
      <c r="AJ131" s="801"/>
      <c r="AK131" s="802">
        <v>1605096</v>
      </c>
      <c r="AL131" s="800"/>
      <c r="AM131" s="800"/>
      <c r="AN131" s="800"/>
      <c r="AO131" s="801"/>
      <c r="AP131" s="803"/>
      <c r="AQ131" s="804"/>
      <c r="AR131" s="804"/>
      <c r="AS131" s="804"/>
      <c r="AT131" s="805"/>
      <c r="AU131" s="221"/>
      <c r="AV131" s="221"/>
      <c r="AW131" s="221"/>
      <c r="AX131" s="765" t="s">
        <v>472</v>
      </c>
      <c r="AY131" s="766"/>
      <c r="AZ131" s="766"/>
      <c r="BA131" s="766"/>
      <c r="BB131" s="766"/>
      <c r="BC131" s="766"/>
      <c r="BD131" s="766"/>
      <c r="BE131" s="767"/>
      <c r="BF131" s="768">
        <v>38.299999999999997</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74" t="s">
        <v>473</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474</v>
      </c>
      <c r="W132" s="778"/>
      <c r="X132" s="778"/>
      <c r="Y132" s="778"/>
      <c r="Z132" s="779"/>
      <c r="AA132" s="780">
        <v>6.7314720000000001</v>
      </c>
      <c r="AB132" s="781"/>
      <c r="AC132" s="781"/>
      <c r="AD132" s="781"/>
      <c r="AE132" s="782"/>
      <c r="AF132" s="783">
        <v>8.7340859999999996</v>
      </c>
      <c r="AG132" s="781"/>
      <c r="AH132" s="781"/>
      <c r="AI132" s="781"/>
      <c r="AJ132" s="782"/>
      <c r="AK132" s="783">
        <v>6.2277269999999998</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475</v>
      </c>
      <c r="W133" s="757"/>
      <c r="X133" s="757"/>
      <c r="Y133" s="757"/>
      <c r="Z133" s="758"/>
      <c r="AA133" s="759">
        <v>7.1</v>
      </c>
      <c r="AB133" s="760"/>
      <c r="AC133" s="760"/>
      <c r="AD133" s="760"/>
      <c r="AE133" s="761"/>
      <c r="AF133" s="759">
        <v>7.2</v>
      </c>
      <c r="AG133" s="760"/>
      <c r="AH133" s="760"/>
      <c r="AI133" s="760"/>
      <c r="AJ133" s="761"/>
      <c r="AK133" s="759">
        <v>7.2</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bqeFba49YPx/eKz9POXcx8AWpSbApkwafknLSt4dUK5ZlruA7rCYmmcusoJkQppP/4hpR4iKseASJmCB8th+eA==" saltValue="pJBWnTivFO6Yicjtw0ffX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476</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6sNylA+AC2/Jnqk8fe/HopmXAM5zRid4tzKdARdWTmccIKnZrPrr7ZlsMxbEIP4liyyhZrzoVY32yyBpJgKYKw==" saltValue="lpY0WqeUXGWzrjLkNNclc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RJI0DSQB1p6IqU0TH26w6JKenFxrB7tMmqVptab5xSy5ev6bvcLwUv6INFupH62UNsAMSZXS8jkHKUayCyj/Zw==" saltValue="6Y+usiM6Dptt/vENkf+9i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477</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478</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4" t="s">
        <v>479</v>
      </c>
      <c r="AP7" s="260"/>
      <c r="AQ7" s="261" t="s">
        <v>480</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5"/>
      <c r="AP8" s="266" t="s">
        <v>481</v>
      </c>
      <c r="AQ8" s="267" t="s">
        <v>482</v>
      </c>
      <c r="AR8" s="268" t="s">
        <v>483</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6" t="s">
        <v>484</v>
      </c>
      <c r="AL9" s="1167"/>
      <c r="AM9" s="1167"/>
      <c r="AN9" s="1168"/>
      <c r="AO9" s="269">
        <v>602173</v>
      </c>
      <c r="AP9" s="269">
        <v>378725</v>
      </c>
      <c r="AQ9" s="270">
        <v>289558</v>
      </c>
      <c r="AR9" s="271">
        <v>30.8</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6" t="s">
        <v>485</v>
      </c>
      <c r="AL10" s="1167"/>
      <c r="AM10" s="1167"/>
      <c r="AN10" s="1168"/>
      <c r="AO10" s="272">
        <v>152627</v>
      </c>
      <c r="AP10" s="272">
        <v>95992</v>
      </c>
      <c r="AQ10" s="273">
        <v>31838</v>
      </c>
      <c r="AR10" s="274">
        <v>201.5</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6" t="s">
        <v>486</v>
      </c>
      <c r="AL11" s="1167"/>
      <c r="AM11" s="1167"/>
      <c r="AN11" s="1168"/>
      <c r="AO11" s="272">
        <v>12266</v>
      </c>
      <c r="AP11" s="272">
        <v>7714</v>
      </c>
      <c r="AQ11" s="273">
        <v>5309</v>
      </c>
      <c r="AR11" s="274">
        <v>45.3</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6" t="s">
        <v>487</v>
      </c>
      <c r="AL12" s="1167"/>
      <c r="AM12" s="1167"/>
      <c r="AN12" s="1168"/>
      <c r="AO12" s="272" t="s">
        <v>488</v>
      </c>
      <c r="AP12" s="272" t="s">
        <v>488</v>
      </c>
      <c r="AQ12" s="273" t="s">
        <v>488</v>
      </c>
      <c r="AR12" s="274" t="s">
        <v>488</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6" t="s">
        <v>489</v>
      </c>
      <c r="AL13" s="1167"/>
      <c r="AM13" s="1167"/>
      <c r="AN13" s="1168"/>
      <c r="AO13" s="272">
        <v>33515</v>
      </c>
      <c r="AP13" s="272">
        <v>21079</v>
      </c>
      <c r="AQ13" s="273">
        <v>8195</v>
      </c>
      <c r="AR13" s="274">
        <v>157.19999999999999</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6" t="s">
        <v>490</v>
      </c>
      <c r="AL14" s="1167"/>
      <c r="AM14" s="1167"/>
      <c r="AN14" s="1168"/>
      <c r="AO14" s="272" t="s">
        <v>488</v>
      </c>
      <c r="AP14" s="272" t="s">
        <v>488</v>
      </c>
      <c r="AQ14" s="273">
        <v>5752</v>
      </c>
      <c r="AR14" s="274" t="s">
        <v>488</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69" t="s">
        <v>491</v>
      </c>
      <c r="AL15" s="1170"/>
      <c r="AM15" s="1170"/>
      <c r="AN15" s="1171"/>
      <c r="AO15" s="272">
        <v>-18783</v>
      </c>
      <c r="AP15" s="272">
        <v>-11813</v>
      </c>
      <c r="AQ15" s="273">
        <v>-17150</v>
      </c>
      <c r="AR15" s="274">
        <v>-31.1</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69" t="s">
        <v>177</v>
      </c>
      <c r="AL16" s="1170"/>
      <c r="AM16" s="1170"/>
      <c r="AN16" s="1171"/>
      <c r="AO16" s="272">
        <v>781798</v>
      </c>
      <c r="AP16" s="272">
        <v>491697</v>
      </c>
      <c r="AQ16" s="273">
        <v>323504</v>
      </c>
      <c r="AR16" s="274">
        <v>52</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492</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493</v>
      </c>
      <c r="AP20" s="281" t="s">
        <v>494</v>
      </c>
      <c r="AQ20" s="282" t="s">
        <v>495</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2" t="s">
        <v>496</v>
      </c>
      <c r="AL21" s="1173"/>
      <c r="AM21" s="1173"/>
      <c r="AN21" s="1174"/>
      <c r="AO21" s="285">
        <v>33.33</v>
      </c>
      <c r="AP21" s="286">
        <v>26.26</v>
      </c>
      <c r="AQ21" s="287">
        <v>7.07</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2" t="s">
        <v>497</v>
      </c>
      <c r="AL22" s="1173"/>
      <c r="AM22" s="1173"/>
      <c r="AN22" s="1174"/>
      <c r="AO22" s="290">
        <v>99.7</v>
      </c>
      <c r="AP22" s="291">
        <v>94.5</v>
      </c>
      <c r="AQ22" s="292">
        <v>5.2</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65" t="s">
        <v>498</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55"/>
    </row>
    <row r="27" spans="1:46" x14ac:dyDescent="0.15">
      <c r="A27" s="297"/>
      <c r="AO27" s="250"/>
      <c r="AP27" s="250"/>
      <c r="AQ27" s="250"/>
      <c r="AR27" s="250"/>
      <c r="AS27" s="250"/>
      <c r="AT27" s="250"/>
    </row>
    <row r="28" spans="1:46" ht="17.25" x14ac:dyDescent="0.15">
      <c r="A28" s="251" t="s">
        <v>499</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500</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4" t="s">
        <v>479</v>
      </c>
      <c r="AP30" s="260"/>
      <c r="AQ30" s="261" t="s">
        <v>480</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5"/>
      <c r="AP31" s="266" t="s">
        <v>481</v>
      </c>
      <c r="AQ31" s="267" t="s">
        <v>482</v>
      </c>
      <c r="AR31" s="268" t="s">
        <v>483</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6" t="s">
        <v>501</v>
      </c>
      <c r="AL32" s="1157"/>
      <c r="AM32" s="1157"/>
      <c r="AN32" s="1158"/>
      <c r="AO32" s="300">
        <v>267955</v>
      </c>
      <c r="AP32" s="300">
        <v>168525</v>
      </c>
      <c r="AQ32" s="301">
        <v>167749</v>
      </c>
      <c r="AR32" s="302">
        <v>0.5</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6" t="s">
        <v>502</v>
      </c>
      <c r="AL33" s="1157"/>
      <c r="AM33" s="1157"/>
      <c r="AN33" s="1158"/>
      <c r="AO33" s="300" t="s">
        <v>488</v>
      </c>
      <c r="AP33" s="300" t="s">
        <v>488</v>
      </c>
      <c r="AQ33" s="301" t="s">
        <v>488</v>
      </c>
      <c r="AR33" s="302" t="s">
        <v>488</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6" t="s">
        <v>503</v>
      </c>
      <c r="AL34" s="1157"/>
      <c r="AM34" s="1157"/>
      <c r="AN34" s="1158"/>
      <c r="AO34" s="300" t="s">
        <v>488</v>
      </c>
      <c r="AP34" s="300" t="s">
        <v>488</v>
      </c>
      <c r="AQ34" s="301" t="s">
        <v>488</v>
      </c>
      <c r="AR34" s="302" t="s">
        <v>488</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6" t="s">
        <v>504</v>
      </c>
      <c r="AL35" s="1157"/>
      <c r="AM35" s="1157"/>
      <c r="AN35" s="1158"/>
      <c r="AO35" s="300">
        <v>74099</v>
      </c>
      <c r="AP35" s="300">
        <v>46603</v>
      </c>
      <c r="AQ35" s="301">
        <v>32778</v>
      </c>
      <c r="AR35" s="302">
        <v>42.2</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6" t="s">
        <v>505</v>
      </c>
      <c r="AL36" s="1157"/>
      <c r="AM36" s="1157"/>
      <c r="AN36" s="1158"/>
      <c r="AO36" s="300">
        <v>13590</v>
      </c>
      <c r="AP36" s="300">
        <v>8547</v>
      </c>
      <c r="AQ36" s="301">
        <v>4535</v>
      </c>
      <c r="AR36" s="302">
        <v>88.5</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6" t="s">
        <v>506</v>
      </c>
      <c r="AL37" s="1157"/>
      <c r="AM37" s="1157"/>
      <c r="AN37" s="1158"/>
      <c r="AO37" s="300" t="s">
        <v>488</v>
      </c>
      <c r="AP37" s="300" t="s">
        <v>488</v>
      </c>
      <c r="AQ37" s="301">
        <v>1146</v>
      </c>
      <c r="AR37" s="302" t="s">
        <v>488</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59" t="s">
        <v>507</v>
      </c>
      <c r="AL38" s="1160"/>
      <c r="AM38" s="1160"/>
      <c r="AN38" s="1161"/>
      <c r="AO38" s="303">
        <v>487</v>
      </c>
      <c r="AP38" s="303">
        <v>306</v>
      </c>
      <c r="AQ38" s="304">
        <v>37</v>
      </c>
      <c r="AR38" s="292">
        <v>727</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59" t="s">
        <v>508</v>
      </c>
      <c r="AL39" s="1160"/>
      <c r="AM39" s="1160"/>
      <c r="AN39" s="1161"/>
      <c r="AO39" s="300">
        <v>-46</v>
      </c>
      <c r="AP39" s="300">
        <v>-29</v>
      </c>
      <c r="AQ39" s="301">
        <v>-7395</v>
      </c>
      <c r="AR39" s="302">
        <v>-99.6</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6" t="s">
        <v>509</v>
      </c>
      <c r="AL40" s="1157"/>
      <c r="AM40" s="1157"/>
      <c r="AN40" s="1158"/>
      <c r="AO40" s="300">
        <v>-256124</v>
      </c>
      <c r="AP40" s="300">
        <v>-161084</v>
      </c>
      <c r="AQ40" s="301">
        <v>-144519</v>
      </c>
      <c r="AR40" s="302">
        <v>11.5</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2" t="s">
        <v>287</v>
      </c>
      <c r="AL41" s="1163"/>
      <c r="AM41" s="1163"/>
      <c r="AN41" s="1164"/>
      <c r="AO41" s="300">
        <v>99961</v>
      </c>
      <c r="AP41" s="300">
        <v>62869</v>
      </c>
      <c r="AQ41" s="301">
        <v>54333</v>
      </c>
      <c r="AR41" s="302">
        <v>15.7</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510</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511</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49" t="s">
        <v>479</v>
      </c>
      <c r="AN49" s="1151" t="s">
        <v>512</v>
      </c>
      <c r="AO49" s="1152"/>
      <c r="AP49" s="1152"/>
      <c r="AQ49" s="1152"/>
      <c r="AR49" s="1153"/>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0"/>
      <c r="AN50" s="316" t="s">
        <v>513</v>
      </c>
      <c r="AO50" s="317" t="s">
        <v>514</v>
      </c>
      <c r="AP50" s="318" t="s">
        <v>515</v>
      </c>
      <c r="AQ50" s="319" t="s">
        <v>516</v>
      </c>
      <c r="AR50" s="320" t="s">
        <v>517</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518</v>
      </c>
      <c r="AL51" s="313"/>
      <c r="AM51" s="321">
        <v>361956</v>
      </c>
      <c r="AN51" s="322">
        <v>275252</v>
      </c>
      <c r="AO51" s="323">
        <v>-42.1</v>
      </c>
      <c r="AP51" s="324">
        <v>332350</v>
      </c>
      <c r="AQ51" s="325">
        <v>4.9000000000000004</v>
      </c>
      <c r="AR51" s="326">
        <v>-47</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519</v>
      </c>
      <c r="AM52" s="329">
        <v>220171</v>
      </c>
      <c r="AN52" s="330">
        <v>167430</v>
      </c>
      <c r="AO52" s="331">
        <v>-10.199999999999999</v>
      </c>
      <c r="AP52" s="332">
        <v>200453</v>
      </c>
      <c r="AQ52" s="333">
        <v>0.7</v>
      </c>
      <c r="AR52" s="334">
        <v>-10.9</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520</v>
      </c>
      <c r="AL53" s="313"/>
      <c r="AM53" s="321">
        <v>682542</v>
      </c>
      <c r="AN53" s="322">
        <v>555364</v>
      </c>
      <c r="AO53" s="323">
        <v>101.8</v>
      </c>
      <c r="AP53" s="324">
        <v>362690</v>
      </c>
      <c r="AQ53" s="325">
        <v>9.1</v>
      </c>
      <c r="AR53" s="326">
        <v>92.7</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519</v>
      </c>
      <c r="AM54" s="329">
        <v>530528</v>
      </c>
      <c r="AN54" s="330">
        <v>431675</v>
      </c>
      <c r="AO54" s="331">
        <v>157.80000000000001</v>
      </c>
      <c r="AP54" s="332">
        <v>172580</v>
      </c>
      <c r="AQ54" s="333">
        <v>-13.9</v>
      </c>
      <c r="AR54" s="334">
        <v>171.7</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521</v>
      </c>
      <c r="AL55" s="313"/>
      <c r="AM55" s="321">
        <v>515951</v>
      </c>
      <c r="AN55" s="322">
        <v>370123</v>
      </c>
      <c r="AO55" s="323">
        <v>-33.4</v>
      </c>
      <c r="AP55" s="324">
        <v>296093</v>
      </c>
      <c r="AQ55" s="325">
        <v>-18.399999999999999</v>
      </c>
      <c r="AR55" s="326">
        <v>-15</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519</v>
      </c>
      <c r="AM56" s="329">
        <v>280692</v>
      </c>
      <c r="AN56" s="330">
        <v>201357</v>
      </c>
      <c r="AO56" s="331">
        <v>-53.4</v>
      </c>
      <c r="AP56" s="332">
        <v>140545</v>
      </c>
      <c r="AQ56" s="333">
        <v>-18.600000000000001</v>
      </c>
      <c r="AR56" s="334">
        <v>-34.799999999999997</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522</v>
      </c>
      <c r="AL57" s="313"/>
      <c r="AM57" s="321">
        <v>410493</v>
      </c>
      <c r="AN57" s="322">
        <v>258009</v>
      </c>
      <c r="AO57" s="323">
        <v>-30.3</v>
      </c>
      <c r="AP57" s="324">
        <v>308655</v>
      </c>
      <c r="AQ57" s="325">
        <v>4.2</v>
      </c>
      <c r="AR57" s="326">
        <v>-34.5</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519</v>
      </c>
      <c r="AM58" s="329">
        <v>276897</v>
      </c>
      <c r="AN58" s="330">
        <v>174040</v>
      </c>
      <c r="AO58" s="331">
        <v>-13.6</v>
      </c>
      <c r="AP58" s="332">
        <v>169887</v>
      </c>
      <c r="AQ58" s="333">
        <v>20.9</v>
      </c>
      <c r="AR58" s="334">
        <v>-34.5</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523</v>
      </c>
      <c r="AL59" s="313"/>
      <c r="AM59" s="321">
        <v>506659</v>
      </c>
      <c r="AN59" s="322">
        <v>318653</v>
      </c>
      <c r="AO59" s="323">
        <v>23.5</v>
      </c>
      <c r="AP59" s="324">
        <v>325476</v>
      </c>
      <c r="AQ59" s="325">
        <v>5.4</v>
      </c>
      <c r="AR59" s="326">
        <v>18.100000000000001</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519</v>
      </c>
      <c r="AM60" s="329">
        <v>293699</v>
      </c>
      <c r="AN60" s="330">
        <v>184716</v>
      </c>
      <c r="AO60" s="331">
        <v>6.1</v>
      </c>
      <c r="AP60" s="332">
        <v>190204</v>
      </c>
      <c r="AQ60" s="333">
        <v>12</v>
      </c>
      <c r="AR60" s="334">
        <v>-5.9</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524</v>
      </c>
      <c r="AL61" s="335"/>
      <c r="AM61" s="336">
        <v>495520</v>
      </c>
      <c r="AN61" s="337">
        <v>355480</v>
      </c>
      <c r="AO61" s="338">
        <v>3.9</v>
      </c>
      <c r="AP61" s="339">
        <v>325053</v>
      </c>
      <c r="AQ61" s="340">
        <v>1</v>
      </c>
      <c r="AR61" s="326">
        <v>2.9</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519</v>
      </c>
      <c r="AM62" s="329">
        <v>320397</v>
      </c>
      <c r="AN62" s="330">
        <v>231844</v>
      </c>
      <c r="AO62" s="331">
        <v>17.3</v>
      </c>
      <c r="AP62" s="332">
        <v>174734</v>
      </c>
      <c r="AQ62" s="333">
        <v>0.2</v>
      </c>
      <c r="AR62" s="334">
        <v>17.100000000000001</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9zeJx6Ub54CFk1NlIzBWlODOuOK5H+Ju0CF43/XE3TgPyAw5/T1am9elGvHtfm0kAeG7jZj3mx9mXW++00koHw==" saltValue="FqZIvIgvhzo4qJ4ikF1rW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476</v>
      </c>
    </row>
    <row r="121" spans="125:125" ht="13.5" hidden="1" customHeight="1" x14ac:dyDescent="0.15">
      <c r="DU121" s="247"/>
    </row>
  </sheetData>
  <sheetProtection algorithmName="SHA-512" hashValue="1m9EIiVTv/j1Yv+uziZJkGsXnBjBAv4WSa1B9y+xbgjwL2OoHRVeG/jJCowO/KycM3aOSMAsiC6JNsVl8wIH2w==" saltValue="HgI9QA6yNnnAtHosmwH//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476</v>
      </c>
    </row>
  </sheetData>
  <sheetProtection algorithmName="SHA-512" hashValue="89giVyEoLOTsEBXP6fXcas9YNV3A67lu5G1GNNatxiJFKF6m1oV+YRGas2JswnCC5YG1nzWlU9CULibl/0oBTg==" saltValue="NMcQ3clakipqoLc8SS5th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s="1" customFormat="1" ht="16.5" customHeight="1" x14ac:dyDescent="0.15"/>
    <row r="24" s="1" customFormat="1" ht="16.5" customHeight="1" x14ac:dyDescent="0.15"/>
    <row r="25" s="1" customFormat="1" ht="16.5" customHeight="1" x14ac:dyDescent="0.15"/>
    <row r="26" s="1" customFormat="1" ht="16.5" customHeight="1" x14ac:dyDescent="0.15"/>
    <row r="27" s="1" customFormat="1" ht="16.5" customHeight="1" x14ac:dyDescent="0.15"/>
    <row r="28" s="1" customFormat="1" ht="16.5" customHeight="1" x14ac:dyDescent="0.15"/>
    <row r="29" s="1" customFormat="1" ht="16.5" customHeight="1" x14ac:dyDescent="0.15"/>
    <row r="30" s="1" customFormat="1" ht="16.5" customHeight="1" x14ac:dyDescent="0.15"/>
    <row r="31" s="1" customFormat="1" ht="16.5" customHeight="1" x14ac:dyDescent="0.15"/>
    <row r="32" s="1" customFormat="1"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15">
      <c r="B47" s="10"/>
      <c r="C47" s="1175" t="s">
        <v>3</v>
      </c>
      <c r="D47" s="1175"/>
      <c r="E47" s="1176"/>
      <c r="F47" s="11">
        <v>17.899999999999999</v>
      </c>
      <c r="G47" s="12">
        <v>17.13</v>
      </c>
      <c r="H47" s="12">
        <v>16.59</v>
      </c>
      <c r="I47" s="12">
        <v>12.4</v>
      </c>
      <c r="J47" s="13">
        <v>12.38</v>
      </c>
    </row>
    <row r="48" spans="2:10" ht="57.75" customHeight="1" x14ac:dyDescent="0.15">
      <c r="B48" s="14"/>
      <c r="C48" s="1177" t="s">
        <v>4</v>
      </c>
      <c r="D48" s="1177"/>
      <c r="E48" s="1178"/>
      <c r="F48" s="15">
        <v>3.11</v>
      </c>
      <c r="G48" s="16">
        <v>3.33</v>
      </c>
      <c r="H48" s="16">
        <v>2.92</v>
      </c>
      <c r="I48" s="16">
        <v>4.66</v>
      </c>
      <c r="J48" s="17">
        <v>2.99</v>
      </c>
    </row>
    <row r="49" spans="2:10" ht="57.75" customHeight="1" thickBot="1" x14ac:dyDescent="0.2">
      <c r="B49" s="18"/>
      <c r="C49" s="1179" t="s">
        <v>5</v>
      </c>
      <c r="D49" s="1179"/>
      <c r="E49" s="1180"/>
      <c r="F49" s="19" t="s">
        <v>531</v>
      </c>
      <c r="G49" s="20">
        <v>1.1200000000000001</v>
      </c>
      <c r="H49" s="20" t="s">
        <v>532</v>
      </c>
      <c r="I49" s="20" t="s">
        <v>533</v>
      </c>
      <c r="J49" s="21" t="s">
        <v>534</v>
      </c>
    </row>
    <row r="50" spans="2:10" x14ac:dyDescent="0.15"/>
  </sheetData>
  <sheetProtection algorithmName="SHA-512" hashValue="q1HBDAgLFnPRgcYvuhec52qxji8cXrzoewtuk2xfaL2y8xXFKhWTv0egWPGtBlJRV5ff6LHD1ETGIQijpsXbfQ==" saltValue="/fkwDNAiJfBZ6F1cEvCDU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15">
      <c r="A34" s="22"/>
      <c r="B34" s="31"/>
      <c r="C34" s="1187" t="s">
        <v>535</v>
      </c>
      <c r="D34" s="1187"/>
      <c r="E34" s="1188"/>
      <c r="F34" s="32">
        <v>2.83</v>
      </c>
      <c r="G34" s="33">
        <v>3.05</v>
      </c>
      <c r="H34" s="33">
        <v>2.69</v>
      </c>
      <c r="I34" s="33">
        <v>4.3899999999999997</v>
      </c>
      <c r="J34" s="34">
        <v>2.73</v>
      </c>
      <c r="K34" s="22"/>
      <c r="L34" s="22"/>
      <c r="M34" s="22"/>
      <c r="N34" s="22"/>
      <c r="O34" s="22"/>
      <c r="P34" s="22"/>
    </row>
    <row r="35" spans="1:16" ht="39" customHeight="1" x14ac:dyDescent="0.15">
      <c r="A35" s="22"/>
      <c r="B35" s="35"/>
      <c r="C35" s="1181" t="s">
        <v>536</v>
      </c>
      <c r="D35" s="1182"/>
      <c r="E35" s="1183"/>
      <c r="F35" s="36">
        <v>0.3</v>
      </c>
      <c r="G35" s="37">
        <v>0.4</v>
      </c>
      <c r="H35" s="37">
        <v>0.63</v>
      </c>
      <c r="I35" s="37">
        <v>1.19</v>
      </c>
      <c r="J35" s="38">
        <v>1.1299999999999999</v>
      </c>
      <c r="K35" s="22"/>
      <c r="L35" s="22"/>
      <c r="M35" s="22"/>
      <c r="N35" s="22"/>
      <c r="O35" s="22"/>
      <c r="P35" s="22"/>
    </row>
    <row r="36" spans="1:16" ht="39" customHeight="1" x14ac:dyDescent="0.15">
      <c r="A36" s="22"/>
      <c r="B36" s="35"/>
      <c r="C36" s="1181" t="s">
        <v>537</v>
      </c>
      <c r="D36" s="1182"/>
      <c r="E36" s="1183"/>
      <c r="F36" s="36" t="s">
        <v>488</v>
      </c>
      <c r="G36" s="37" t="s">
        <v>488</v>
      </c>
      <c r="H36" s="37" t="s">
        <v>488</v>
      </c>
      <c r="I36" s="37" t="s">
        <v>488</v>
      </c>
      <c r="J36" s="38">
        <v>0.72</v>
      </c>
      <c r="K36" s="22"/>
      <c r="L36" s="22"/>
      <c r="M36" s="22"/>
      <c r="N36" s="22"/>
      <c r="O36" s="22"/>
      <c r="P36" s="22"/>
    </row>
    <row r="37" spans="1:16" ht="39" customHeight="1" x14ac:dyDescent="0.15">
      <c r="A37" s="22"/>
      <c r="B37" s="35"/>
      <c r="C37" s="1181" t="s">
        <v>538</v>
      </c>
      <c r="D37" s="1182"/>
      <c r="E37" s="1183"/>
      <c r="F37" s="36" t="s">
        <v>488</v>
      </c>
      <c r="G37" s="37" t="s">
        <v>488</v>
      </c>
      <c r="H37" s="37" t="s">
        <v>488</v>
      </c>
      <c r="I37" s="37" t="s">
        <v>488</v>
      </c>
      <c r="J37" s="38">
        <v>0.38</v>
      </c>
      <c r="K37" s="22"/>
      <c r="L37" s="22"/>
      <c r="M37" s="22"/>
      <c r="N37" s="22"/>
      <c r="O37" s="22"/>
      <c r="P37" s="22"/>
    </row>
    <row r="38" spans="1:16" ht="39" customHeight="1" x14ac:dyDescent="0.15">
      <c r="A38" s="22"/>
      <c r="B38" s="35"/>
      <c r="C38" s="1181" t="s">
        <v>539</v>
      </c>
      <c r="D38" s="1182"/>
      <c r="E38" s="1183"/>
      <c r="F38" s="36">
        <v>0.24</v>
      </c>
      <c r="G38" s="37">
        <v>0.21</v>
      </c>
      <c r="H38" s="37">
        <v>0.16</v>
      </c>
      <c r="I38" s="37">
        <v>0.22</v>
      </c>
      <c r="J38" s="38">
        <v>0.21</v>
      </c>
      <c r="K38" s="22"/>
      <c r="L38" s="22"/>
      <c r="M38" s="22"/>
      <c r="N38" s="22"/>
      <c r="O38" s="22"/>
      <c r="P38" s="22"/>
    </row>
    <row r="39" spans="1:16" ht="39" customHeight="1" x14ac:dyDescent="0.15">
      <c r="A39" s="22"/>
      <c r="B39" s="35"/>
      <c r="C39" s="1181" t="s">
        <v>540</v>
      </c>
      <c r="D39" s="1182"/>
      <c r="E39" s="1183"/>
      <c r="F39" s="36">
        <v>0.18</v>
      </c>
      <c r="G39" s="37">
        <v>0.15</v>
      </c>
      <c r="H39" s="37">
        <v>0.19</v>
      </c>
      <c r="I39" s="37">
        <v>0.15</v>
      </c>
      <c r="J39" s="38">
        <v>0.14000000000000001</v>
      </c>
      <c r="K39" s="22"/>
      <c r="L39" s="22"/>
      <c r="M39" s="22"/>
      <c r="N39" s="22"/>
      <c r="O39" s="22"/>
      <c r="P39" s="22"/>
    </row>
    <row r="40" spans="1:16" ht="39" customHeight="1" x14ac:dyDescent="0.15">
      <c r="A40" s="22"/>
      <c r="B40" s="35"/>
      <c r="C40" s="1181" t="s">
        <v>541</v>
      </c>
      <c r="D40" s="1182"/>
      <c r="E40" s="1183"/>
      <c r="F40" s="36">
        <v>0.03</v>
      </c>
      <c r="G40" s="37">
        <v>0.06</v>
      </c>
      <c r="H40" s="37">
        <v>0.06</v>
      </c>
      <c r="I40" s="37">
        <v>0.04</v>
      </c>
      <c r="J40" s="38">
        <v>0.03</v>
      </c>
      <c r="K40" s="22"/>
      <c r="L40" s="22"/>
      <c r="M40" s="22"/>
      <c r="N40" s="22"/>
      <c r="O40" s="22"/>
      <c r="P40" s="22"/>
    </row>
    <row r="41" spans="1:16" ht="39" customHeight="1" x14ac:dyDescent="0.15">
      <c r="A41" s="22"/>
      <c r="B41" s="35"/>
      <c r="C41" s="1181" t="s">
        <v>542</v>
      </c>
      <c r="D41" s="1182"/>
      <c r="E41" s="1183"/>
      <c r="F41" s="36">
        <v>0.01</v>
      </c>
      <c r="G41" s="37">
        <v>0.02</v>
      </c>
      <c r="H41" s="37">
        <v>0.02</v>
      </c>
      <c r="I41" s="37">
        <v>0.03</v>
      </c>
      <c r="J41" s="38">
        <v>0.02</v>
      </c>
      <c r="K41" s="22"/>
      <c r="L41" s="22"/>
      <c r="M41" s="22"/>
      <c r="N41" s="22"/>
      <c r="O41" s="22"/>
      <c r="P41" s="22"/>
    </row>
    <row r="42" spans="1:16" ht="39" customHeight="1" x14ac:dyDescent="0.15">
      <c r="A42" s="22"/>
      <c r="B42" s="39"/>
      <c r="C42" s="1181" t="s">
        <v>543</v>
      </c>
      <c r="D42" s="1182"/>
      <c r="E42" s="1183"/>
      <c r="F42" s="36" t="s">
        <v>488</v>
      </c>
      <c r="G42" s="37" t="s">
        <v>488</v>
      </c>
      <c r="H42" s="37" t="s">
        <v>488</v>
      </c>
      <c r="I42" s="37" t="s">
        <v>488</v>
      </c>
      <c r="J42" s="38" t="s">
        <v>488</v>
      </c>
      <c r="K42" s="22"/>
      <c r="L42" s="22"/>
      <c r="M42" s="22"/>
      <c r="N42" s="22"/>
      <c r="O42" s="22"/>
      <c r="P42" s="22"/>
    </row>
    <row r="43" spans="1:16" ht="39" customHeight="1" thickBot="1" x14ac:dyDescent="0.2">
      <c r="A43" s="22"/>
      <c r="B43" s="40"/>
      <c r="C43" s="1184" t="s">
        <v>544</v>
      </c>
      <c r="D43" s="1185"/>
      <c r="E43" s="1186"/>
      <c r="F43" s="41">
        <v>0.2</v>
      </c>
      <c r="G43" s="42">
        <v>0.19</v>
      </c>
      <c r="H43" s="42">
        <v>0.17</v>
      </c>
      <c r="I43" s="42">
        <v>2.42</v>
      </c>
      <c r="J43" s="43" t="s">
        <v>488</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d5a2z3rk8Uw9WTrh527HEwkl+hkabdDzw9xoSxJ2KIH9oOVXq3otpyBvTl0xWumj0jowJsnO1qVeCDxYRs2Tqg==" saltValue="LTus4y4mPw5y7d0KvF3Y2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526</v>
      </c>
      <c r="L44" s="56" t="s">
        <v>527</v>
      </c>
      <c r="M44" s="56" t="s">
        <v>528</v>
      </c>
      <c r="N44" s="56" t="s">
        <v>529</v>
      </c>
      <c r="O44" s="57" t="s">
        <v>530</v>
      </c>
      <c r="P44" s="48"/>
      <c r="Q44" s="48"/>
      <c r="R44" s="48"/>
      <c r="S44" s="48"/>
      <c r="T44" s="48"/>
      <c r="U44" s="48"/>
    </row>
    <row r="45" spans="1:21" ht="30.75" customHeight="1" x14ac:dyDescent="0.15">
      <c r="A45" s="48"/>
      <c r="B45" s="1212" t="s">
        <v>9</v>
      </c>
      <c r="C45" s="1213"/>
      <c r="D45" s="58"/>
      <c r="E45" s="1218" t="s">
        <v>10</v>
      </c>
      <c r="F45" s="1218"/>
      <c r="G45" s="1218"/>
      <c r="H45" s="1218"/>
      <c r="I45" s="1218"/>
      <c r="J45" s="1219"/>
      <c r="K45" s="59">
        <v>338</v>
      </c>
      <c r="L45" s="60">
        <v>310</v>
      </c>
      <c r="M45" s="60">
        <v>311</v>
      </c>
      <c r="N45" s="60">
        <v>317</v>
      </c>
      <c r="O45" s="61">
        <v>268</v>
      </c>
      <c r="P45" s="48"/>
      <c r="Q45" s="48"/>
      <c r="R45" s="48"/>
      <c r="S45" s="48"/>
      <c r="T45" s="48"/>
      <c r="U45" s="48"/>
    </row>
    <row r="46" spans="1:21" ht="30.75" customHeight="1" x14ac:dyDescent="0.15">
      <c r="A46" s="48"/>
      <c r="B46" s="1214"/>
      <c r="C46" s="1215"/>
      <c r="D46" s="62"/>
      <c r="E46" s="1191" t="s">
        <v>11</v>
      </c>
      <c r="F46" s="1191"/>
      <c r="G46" s="1191"/>
      <c r="H46" s="1191"/>
      <c r="I46" s="1191"/>
      <c r="J46" s="1192"/>
      <c r="K46" s="63" t="s">
        <v>488</v>
      </c>
      <c r="L46" s="64" t="s">
        <v>488</v>
      </c>
      <c r="M46" s="64" t="s">
        <v>488</v>
      </c>
      <c r="N46" s="64" t="s">
        <v>488</v>
      </c>
      <c r="O46" s="65" t="s">
        <v>488</v>
      </c>
      <c r="P46" s="48"/>
      <c r="Q46" s="48"/>
      <c r="R46" s="48"/>
      <c r="S46" s="48"/>
      <c r="T46" s="48"/>
      <c r="U46" s="48"/>
    </row>
    <row r="47" spans="1:21" ht="30.75" customHeight="1" x14ac:dyDescent="0.15">
      <c r="A47" s="48"/>
      <c r="B47" s="1214"/>
      <c r="C47" s="1215"/>
      <c r="D47" s="62"/>
      <c r="E47" s="1191" t="s">
        <v>12</v>
      </c>
      <c r="F47" s="1191"/>
      <c r="G47" s="1191"/>
      <c r="H47" s="1191"/>
      <c r="I47" s="1191"/>
      <c r="J47" s="1192"/>
      <c r="K47" s="63" t="s">
        <v>488</v>
      </c>
      <c r="L47" s="64" t="s">
        <v>488</v>
      </c>
      <c r="M47" s="64" t="s">
        <v>488</v>
      </c>
      <c r="N47" s="64" t="s">
        <v>488</v>
      </c>
      <c r="O47" s="65" t="s">
        <v>488</v>
      </c>
      <c r="P47" s="48"/>
      <c r="Q47" s="48"/>
      <c r="R47" s="48"/>
      <c r="S47" s="48"/>
      <c r="T47" s="48"/>
      <c r="U47" s="48"/>
    </row>
    <row r="48" spans="1:21" ht="30.75" customHeight="1" x14ac:dyDescent="0.15">
      <c r="A48" s="48"/>
      <c r="B48" s="1214"/>
      <c r="C48" s="1215"/>
      <c r="D48" s="62"/>
      <c r="E48" s="1191" t="s">
        <v>13</v>
      </c>
      <c r="F48" s="1191"/>
      <c r="G48" s="1191"/>
      <c r="H48" s="1191"/>
      <c r="I48" s="1191"/>
      <c r="J48" s="1192"/>
      <c r="K48" s="63">
        <v>57</v>
      </c>
      <c r="L48" s="64">
        <v>59</v>
      </c>
      <c r="M48" s="64">
        <v>61</v>
      </c>
      <c r="N48" s="64">
        <v>69</v>
      </c>
      <c r="O48" s="65">
        <v>74</v>
      </c>
      <c r="P48" s="48"/>
      <c r="Q48" s="48"/>
      <c r="R48" s="48"/>
      <c r="S48" s="48"/>
      <c r="T48" s="48"/>
      <c r="U48" s="48"/>
    </row>
    <row r="49" spans="1:21" ht="30.75" customHeight="1" x14ac:dyDescent="0.15">
      <c r="A49" s="48"/>
      <c r="B49" s="1214"/>
      <c r="C49" s="1215"/>
      <c r="D49" s="62"/>
      <c r="E49" s="1191" t="s">
        <v>14</v>
      </c>
      <c r="F49" s="1191"/>
      <c r="G49" s="1191"/>
      <c r="H49" s="1191"/>
      <c r="I49" s="1191"/>
      <c r="J49" s="1192"/>
      <c r="K49" s="63">
        <v>16</v>
      </c>
      <c r="L49" s="64">
        <v>15</v>
      </c>
      <c r="M49" s="64">
        <v>14</v>
      </c>
      <c r="N49" s="64">
        <v>14</v>
      </c>
      <c r="O49" s="65">
        <v>14</v>
      </c>
      <c r="P49" s="48"/>
      <c r="Q49" s="48"/>
      <c r="R49" s="48"/>
      <c r="S49" s="48"/>
      <c r="T49" s="48"/>
      <c r="U49" s="48"/>
    </row>
    <row r="50" spans="1:21" ht="30.75" customHeight="1" x14ac:dyDescent="0.15">
      <c r="A50" s="48"/>
      <c r="B50" s="1214"/>
      <c r="C50" s="1215"/>
      <c r="D50" s="62"/>
      <c r="E50" s="1191" t="s">
        <v>15</v>
      </c>
      <c r="F50" s="1191"/>
      <c r="G50" s="1191"/>
      <c r="H50" s="1191"/>
      <c r="I50" s="1191"/>
      <c r="J50" s="1192"/>
      <c r="K50" s="63" t="s">
        <v>488</v>
      </c>
      <c r="L50" s="64" t="s">
        <v>488</v>
      </c>
      <c r="M50" s="64" t="s">
        <v>488</v>
      </c>
      <c r="N50" s="64" t="s">
        <v>488</v>
      </c>
      <c r="O50" s="65" t="s">
        <v>488</v>
      </c>
      <c r="P50" s="48"/>
      <c r="Q50" s="48"/>
      <c r="R50" s="48"/>
      <c r="S50" s="48"/>
      <c r="T50" s="48"/>
      <c r="U50" s="48"/>
    </row>
    <row r="51" spans="1:21" ht="30.75" customHeight="1" x14ac:dyDescent="0.15">
      <c r="A51" s="48"/>
      <c r="B51" s="1216"/>
      <c r="C51" s="1217"/>
      <c r="D51" s="66"/>
      <c r="E51" s="1191" t="s">
        <v>16</v>
      </c>
      <c r="F51" s="1191"/>
      <c r="G51" s="1191"/>
      <c r="H51" s="1191"/>
      <c r="I51" s="1191"/>
      <c r="J51" s="1192"/>
      <c r="K51" s="63">
        <v>0</v>
      </c>
      <c r="L51" s="64">
        <v>0</v>
      </c>
      <c r="M51" s="64">
        <v>1</v>
      </c>
      <c r="N51" s="64">
        <v>0</v>
      </c>
      <c r="O51" s="65">
        <v>0</v>
      </c>
      <c r="P51" s="48"/>
      <c r="Q51" s="48"/>
      <c r="R51" s="48"/>
      <c r="S51" s="48"/>
      <c r="T51" s="48"/>
      <c r="U51" s="48"/>
    </row>
    <row r="52" spans="1:21" ht="30.75" customHeight="1" x14ac:dyDescent="0.15">
      <c r="A52" s="48"/>
      <c r="B52" s="1189" t="s">
        <v>17</v>
      </c>
      <c r="C52" s="1190"/>
      <c r="D52" s="66"/>
      <c r="E52" s="1191" t="s">
        <v>18</v>
      </c>
      <c r="F52" s="1191"/>
      <c r="G52" s="1191"/>
      <c r="H52" s="1191"/>
      <c r="I52" s="1191"/>
      <c r="J52" s="1192"/>
      <c r="K52" s="63">
        <v>293</v>
      </c>
      <c r="L52" s="64">
        <v>290</v>
      </c>
      <c r="M52" s="64">
        <v>286</v>
      </c>
      <c r="N52" s="64">
        <v>265</v>
      </c>
      <c r="O52" s="65">
        <v>256</v>
      </c>
      <c r="P52" s="48"/>
      <c r="Q52" s="48"/>
      <c r="R52" s="48"/>
      <c r="S52" s="48"/>
      <c r="T52" s="48"/>
      <c r="U52" s="48"/>
    </row>
    <row r="53" spans="1:21" ht="30.75" customHeight="1" thickBot="1" x14ac:dyDescent="0.2">
      <c r="A53" s="48"/>
      <c r="B53" s="1193" t="s">
        <v>19</v>
      </c>
      <c r="C53" s="1194"/>
      <c r="D53" s="67"/>
      <c r="E53" s="1195" t="s">
        <v>20</v>
      </c>
      <c r="F53" s="1195"/>
      <c r="G53" s="1195"/>
      <c r="H53" s="1195"/>
      <c r="I53" s="1195"/>
      <c r="J53" s="1196"/>
      <c r="K53" s="68">
        <v>118</v>
      </c>
      <c r="L53" s="69">
        <v>94</v>
      </c>
      <c r="M53" s="69">
        <v>101</v>
      </c>
      <c r="N53" s="69">
        <v>135</v>
      </c>
      <c r="O53" s="70">
        <v>100</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545</v>
      </c>
      <c r="L57" s="81" t="s">
        <v>546</v>
      </c>
      <c r="M57" s="81" t="s">
        <v>547</v>
      </c>
      <c r="N57" s="81" t="s">
        <v>548</v>
      </c>
      <c r="O57" s="82" t="s">
        <v>549</v>
      </c>
      <c r="P57" s="48"/>
      <c r="Q57" s="48"/>
      <c r="R57" s="48"/>
      <c r="S57" s="48"/>
      <c r="T57" s="48"/>
      <c r="U57" s="48"/>
    </row>
    <row r="58" spans="1:21" ht="31.5" customHeight="1" x14ac:dyDescent="0.15">
      <c r="B58" s="1197" t="s">
        <v>24</v>
      </c>
      <c r="C58" s="1198"/>
      <c r="D58" s="1203" t="s">
        <v>25</v>
      </c>
      <c r="E58" s="1204"/>
      <c r="F58" s="1204"/>
      <c r="G58" s="1204"/>
      <c r="H58" s="1204"/>
      <c r="I58" s="1204"/>
      <c r="J58" s="1205"/>
      <c r="K58" s="83"/>
      <c r="L58" s="84"/>
      <c r="M58" s="84"/>
      <c r="N58" s="84"/>
      <c r="O58" s="85"/>
    </row>
    <row r="59" spans="1:21" ht="31.5" customHeight="1" x14ac:dyDescent="0.15">
      <c r="B59" s="1199"/>
      <c r="C59" s="1200"/>
      <c r="D59" s="1206" t="s">
        <v>26</v>
      </c>
      <c r="E59" s="1207"/>
      <c r="F59" s="1207"/>
      <c r="G59" s="1207"/>
      <c r="H59" s="1207"/>
      <c r="I59" s="1207"/>
      <c r="J59" s="1208"/>
      <c r="K59" s="86"/>
      <c r="L59" s="87"/>
      <c r="M59" s="87"/>
      <c r="N59" s="87"/>
      <c r="O59" s="88"/>
    </row>
    <row r="60" spans="1:21" ht="31.5" customHeight="1" thickBot="1" x14ac:dyDescent="0.2">
      <c r="B60" s="1201"/>
      <c r="C60" s="1202"/>
      <c r="D60" s="1209" t="s">
        <v>27</v>
      </c>
      <c r="E60" s="1210"/>
      <c r="F60" s="1210"/>
      <c r="G60" s="1210"/>
      <c r="H60" s="1210"/>
      <c r="I60" s="1210"/>
      <c r="J60" s="1211"/>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gcUVOzT4M865Sve36ye47mNw2QyAtmzFiSner0oBIQeQgGPYe/zW6EONUkxYF4VYxO2ws8HHW7tiKsmqKhQNaQ==" saltValue="wNRkTTrHC67CP8jeEE5oy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526</v>
      </c>
      <c r="J40" s="103" t="s">
        <v>527</v>
      </c>
      <c r="K40" s="103" t="s">
        <v>528</v>
      </c>
      <c r="L40" s="103" t="s">
        <v>529</v>
      </c>
      <c r="M40" s="104" t="s">
        <v>530</v>
      </c>
    </row>
    <row r="41" spans="2:13" ht="27.75" customHeight="1" x14ac:dyDescent="0.15">
      <c r="B41" s="1232" t="s">
        <v>30</v>
      </c>
      <c r="C41" s="1233"/>
      <c r="D41" s="105"/>
      <c r="E41" s="1234" t="s">
        <v>31</v>
      </c>
      <c r="F41" s="1234"/>
      <c r="G41" s="1234"/>
      <c r="H41" s="1235"/>
      <c r="I41" s="343">
        <v>2973</v>
      </c>
      <c r="J41" s="344">
        <v>3000</v>
      </c>
      <c r="K41" s="344">
        <v>2829</v>
      </c>
      <c r="L41" s="344">
        <v>2639</v>
      </c>
      <c r="M41" s="345">
        <v>2546</v>
      </c>
    </row>
    <row r="42" spans="2:13" ht="27.75" customHeight="1" x14ac:dyDescent="0.15">
      <c r="B42" s="1222"/>
      <c r="C42" s="1223"/>
      <c r="D42" s="106"/>
      <c r="E42" s="1226" t="s">
        <v>32</v>
      </c>
      <c r="F42" s="1226"/>
      <c r="G42" s="1226"/>
      <c r="H42" s="1227"/>
      <c r="I42" s="346" t="s">
        <v>488</v>
      </c>
      <c r="J42" s="347" t="s">
        <v>488</v>
      </c>
      <c r="K42" s="347" t="s">
        <v>488</v>
      </c>
      <c r="L42" s="347" t="s">
        <v>488</v>
      </c>
      <c r="M42" s="348" t="s">
        <v>488</v>
      </c>
    </row>
    <row r="43" spans="2:13" ht="27.75" customHeight="1" x14ac:dyDescent="0.15">
      <c r="B43" s="1222"/>
      <c r="C43" s="1223"/>
      <c r="D43" s="106"/>
      <c r="E43" s="1226" t="s">
        <v>33</v>
      </c>
      <c r="F43" s="1226"/>
      <c r="G43" s="1226"/>
      <c r="H43" s="1227"/>
      <c r="I43" s="346">
        <v>534</v>
      </c>
      <c r="J43" s="347">
        <v>513</v>
      </c>
      <c r="K43" s="347">
        <v>484</v>
      </c>
      <c r="L43" s="347">
        <v>451</v>
      </c>
      <c r="M43" s="348">
        <v>431</v>
      </c>
    </row>
    <row r="44" spans="2:13" ht="27.75" customHeight="1" x14ac:dyDescent="0.15">
      <c r="B44" s="1222"/>
      <c r="C44" s="1223"/>
      <c r="D44" s="106"/>
      <c r="E44" s="1226" t="s">
        <v>34</v>
      </c>
      <c r="F44" s="1226"/>
      <c r="G44" s="1226"/>
      <c r="H44" s="1227"/>
      <c r="I44" s="346">
        <v>72</v>
      </c>
      <c r="J44" s="347">
        <v>55</v>
      </c>
      <c r="K44" s="347">
        <v>38</v>
      </c>
      <c r="L44" s="347">
        <v>22</v>
      </c>
      <c r="M44" s="348">
        <v>8</v>
      </c>
    </row>
    <row r="45" spans="2:13" ht="27.75" customHeight="1" x14ac:dyDescent="0.15">
      <c r="B45" s="1222"/>
      <c r="C45" s="1223"/>
      <c r="D45" s="106"/>
      <c r="E45" s="1226" t="s">
        <v>35</v>
      </c>
      <c r="F45" s="1226"/>
      <c r="G45" s="1226"/>
      <c r="H45" s="1227"/>
      <c r="I45" s="346">
        <v>470</v>
      </c>
      <c r="J45" s="347">
        <v>454</v>
      </c>
      <c r="K45" s="347">
        <v>455</v>
      </c>
      <c r="L45" s="347">
        <v>445</v>
      </c>
      <c r="M45" s="348">
        <v>453</v>
      </c>
    </row>
    <row r="46" spans="2:13" ht="27.75" customHeight="1" x14ac:dyDescent="0.15">
      <c r="B46" s="1222"/>
      <c r="C46" s="1223"/>
      <c r="D46" s="107"/>
      <c r="E46" s="1226" t="s">
        <v>36</v>
      </c>
      <c r="F46" s="1226"/>
      <c r="G46" s="1226"/>
      <c r="H46" s="1227"/>
      <c r="I46" s="346" t="s">
        <v>488</v>
      </c>
      <c r="J46" s="347" t="s">
        <v>488</v>
      </c>
      <c r="K46" s="347" t="s">
        <v>488</v>
      </c>
      <c r="L46" s="347" t="s">
        <v>488</v>
      </c>
      <c r="M46" s="348" t="s">
        <v>488</v>
      </c>
    </row>
    <row r="47" spans="2:13" ht="27.75" customHeight="1" x14ac:dyDescent="0.15">
      <c r="B47" s="1222"/>
      <c r="C47" s="1223"/>
      <c r="D47" s="108"/>
      <c r="E47" s="1236" t="s">
        <v>37</v>
      </c>
      <c r="F47" s="1237"/>
      <c r="G47" s="1237"/>
      <c r="H47" s="1238"/>
      <c r="I47" s="346" t="s">
        <v>488</v>
      </c>
      <c r="J47" s="347" t="s">
        <v>488</v>
      </c>
      <c r="K47" s="347" t="s">
        <v>488</v>
      </c>
      <c r="L47" s="347" t="s">
        <v>488</v>
      </c>
      <c r="M47" s="348" t="s">
        <v>488</v>
      </c>
    </row>
    <row r="48" spans="2:13" ht="27.75" customHeight="1" x14ac:dyDescent="0.15">
      <c r="B48" s="1222"/>
      <c r="C48" s="1223"/>
      <c r="D48" s="106"/>
      <c r="E48" s="1226" t="s">
        <v>38</v>
      </c>
      <c r="F48" s="1226"/>
      <c r="G48" s="1226"/>
      <c r="H48" s="1227"/>
      <c r="I48" s="346" t="s">
        <v>488</v>
      </c>
      <c r="J48" s="347" t="s">
        <v>488</v>
      </c>
      <c r="K48" s="347" t="s">
        <v>488</v>
      </c>
      <c r="L48" s="347" t="s">
        <v>488</v>
      </c>
      <c r="M48" s="348" t="s">
        <v>488</v>
      </c>
    </row>
    <row r="49" spans="2:13" ht="27.75" customHeight="1" x14ac:dyDescent="0.15">
      <c r="B49" s="1224"/>
      <c r="C49" s="1225"/>
      <c r="D49" s="106"/>
      <c r="E49" s="1226" t="s">
        <v>39</v>
      </c>
      <c r="F49" s="1226"/>
      <c r="G49" s="1226"/>
      <c r="H49" s="1227"/>
      <c r="I49" s="346" t="s">
        <v>488</v>
      </c>
      <c r="J49" s="347" t="s">
        <v>488</v>
      </c>
      <c r="K49" s="347" t="s">
        <v>488</v>
      </c>
      <c r="L49" s="347" t="s">
        <v>488</v>
      </c>
      <c r="M49" s="348" t="s">
        <v>488</v>
      </c>
    </row>
    <row r="50" spans="2:13" ht="27.75" customHeight="1" x14ac:dyDescent="0.15">
      <c r="B50" s="1220" t="s">
        <v>40</v>
      </c>
      <c r="C50" s="1221"/>
      <c r="D50" s="109"/>
      <c r="E50" s="1226" t="s">
        <v>41</v>
      </c>
      <c r="F50" s="1226"/>
      <c r="G50" s="1226"/>
      <c r="H50" s="1227"/>
      <c r="I50" s="346">
        <v>798</v>
      </c>
      <c r="J50" s="347">
        <v>883</v>
      </c>
      <c r="K50" s="347">
        <v>814</v>
      </c>
      <c r="L50" s="347">
        <v>813</v>
      </c>
      <c r="M50" s="348">
        <v>768</v>
      </c>
    </row>
    <row r="51" spans="2:13" ht="27.75" customHeight="1" x14ac:dyDescent="0.15">
      <c r="B51" s="1222"/>
      <c r="C51" s="1223"/>
      <c r="D51" s="106"/>
      <c r="E51" s="1226" t="s">
        <v>42</v>
      </c>
      <c r="F51" s="1226"/>
      <c r="G51" s="1226"/>
      <c r="H51" s="1227"/>
      <c r="I51" s="346">
        <v>133</v>
      </c>
      <c r="J51" s="347" t="s">
        <v>488</v>
      </c>
      <c r="K51" s="347" t="s">
        <v>488</v>
      </c>
      <c r="L51" s="347" t="s">
        <v>488</v>
      </c>
      <c r="M51" s="348" t="s">
        <v>488</v>
      </c>
    </row>
    <row r="52" spans="2:13" ht="27.75" customHeight="1" x14ac:dyDescent="0.15">
      <c r="B52" s="1224"/>
      <c r="C52" s="1225"/>
      <c r="D52" s="106"/>
      <c r="E52" s="1226" t="s">
        <v>43</v>
      </c>
      <c r="F52" s="1226"/>
      <c r="G52" s="1226"/>
      <c r="H52" s="1227"/>
      <c r="I52" s="346">
        <v>2399</v>
      </c>
      <c r="J52" s="347">
        <v>2490</v>
      </c>
      <c r="K52" s="347">
        <v>2331</v>
      </c>
      <c r="L52" s="347">
        <v>2181</v>
      </c>
      <c r="M52" s="348">
        <v>2055</v>
      </c>
    </row>
    <row r="53" spans="2:13" ht="27.75" customHeight="1" thickBot="1" x14ac:dyDescent="0.2">
      <c r="B53" s="1228" t="s">
        <v>19</v>
      </c>
      <c r="C53" s="1229"/>
      <c r="D53" s="110"/>
      <c r="E53" s="1230" t="s">
        <v>44</v>
      </c>
      <c r="F53" s="1230"/>
      <c r="G53" s="1230"/>
      <c r="H53" s="1231"/>
      <c r="I53" s="349">
        <v>719</v>
      </c>
      <c r="J53" s="350">
        <v>649</v>
      </c>
      <c r="K53" s="350">
        <v>661</v>
      </c>
      <c r="L53" s="350">
        <v>562</v>
      </c>
      <c r="M53" s="351">
        <v>615</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3ddadIJiQh7g308NL70Dv12fL7ynnFm8zw9b5/Hvz0PrggyhmuvJhy5gxaBmullAywOKh2oNej01sdcF0Aaiag==" saltValue="wOKs1rj7ZpKZYbYYNf8eS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7"/>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15"/>
    <row r="2" s="1" customFormat="1" ht="16.5" customHeight="1" x14ac:dyDescent="0.15"/>
    <row r="3" s="1" customFormat="1" ht="16.5" customHeight="1" x14ac:dyDescent="0.15"/>
    <row r="4" s="1" customFormat="1" ht="16.5" customHeight="1" x14ac:dyDescent="0.15"/>
    <row r="5" s="1" customFormat="1" ht="16.5" customHeight="1" x14ac:dyDescent="0.15"/>
    <row r="6" s="1" customFormat="1" ht="16.5" customHeight="1" x14ac:dyDescent="0.15"/>
    <row r="7" s="1" customFormat="1" ht="16.5" customHeight="1" x14ac:dyDescent="0.15"/>
    <row r="8" s="1" customFormat="1" ht="16.5" customHeight="1" x14ac:dyDescent="0.15"/>
    <row r="9" s="1" customFormat="1" ht="16.5" customHeight="1" x14ac:dyDescent="0.15"/>
    <row r="10" s="1" customFormat="1" ht="16.5" customHeight="1" x14ac:dyDescent="0.15"/>
    <row r="11" s="1" customFormat="1" ht="16.5" customHeight="1" x14ac:dyDescent="0.15"/>
    <row r="12" s="1" customFormat="1" ht="16.5" customHeight="1" x14ac:dyDescent="0.15"/>
    <row r="13" s="1" customFormat="1" ht="16.5" customHeight="1" x14ac:dyDescent="0.15"/>
    <row r="14" s="1" customFormat="1" ht="16.5" customHeight="1" x14ac:dyDescent="0.15"/>
    <row r="15" s="1" customFormat="1" ht="16.5" customHeight="1" x14ac:dyDescent="0.15"/>
    <row r="16" s="1" customFormat="1" ht="16.5" customHeight="1" x14ac:dyDescent="0.15"/>
    <row r="17" s="1" customFormat="1" ht="16.5" customHeight="1" x14ac:dyDescent="0.15"/>
    <row r="18" s="1" customFormat="1" ht="16.5" customHeight="1" x14ac:dyDescent="0.15"/>
    <row r="19" s="1" customFormat="1" ht="16.5" customHeight="1" x14ac:dyDescent="0.15"/>
    <row r="20" s="1" customFormat="1" ht="16.5" customHeight="1" x14ac:dyDescent="0.15"/>
    <row r="21" s="1" customFormat="1" ht="16.5" customHeight="1" x14ac:dyDescent="0.15"/>
    <row r="22" s="1" customFormat="1" ht="16.5" customHeight="1" x14ac:dyDescent="0.15"/>
    <row r="23" s="1" customFormat="1" ht="16.5" customHeight="1" x14ac:dyDescent="0.15"/>
    <row r="24" s="1" customFormat="1" ht="16.5" customHeight="1" x14ac:dyDescent="0.15"/>
    <row r="25" s="1" customFormat="1" ht="16.5" customHeight="1" x14ac:dyDescent="0.15"/>
    <row r="26" s="1" customFormat="1" ht="16.5" customHeight="1" x14ac:dyDescent="0.15"/>
    <row r="27" s="1" customFormat="1" ht="16.5" customHeight="1" x14ac:dyDescent="0.15"/>
    <row r="28" s="1" customFormat="1" ht="16.5" customHeight="1" x14ac:dyDescent="0.15"/>
    <row r="29" s="1" customFormat="1" ht="16.5" customHeight="1" x14ac:dyDescent="0.15"/>
    <row r="30" s="1" customFormat="1" ht="16.5" customHeight="1" x14ac:dyDescent="0.15"/>
    <row r="31" s="1" customFormat="1" ht="16.5" customHeight="1" x14ac:dyDescent="0.15"/>
    <row r="32" s="1" customFormat="1" ht="16.5" customHeight="1" x14ac:dyDescent="0.15"/>
    <row r="33" s="1" customFormat="1" ht="16.5" customHeight="1" x14ac:dyDescent="0.15"/>
    <row r="34" s="1" customFormat="1" ht="16.5" customHeight="1" x14ac:dyDescent="0.15"/>
    <row r="35" s="1" customFormat="1" ht="16.5" customHeight="1" x14ac:dyDescent="0.15"/>
    <row r="36" s="1" customFormat="1" ht="16.5" customHeight="1" x14ac:dyDescent="0.15"/>
    <row r="37" s="1" customFormat="1" ht="16.5" customHeight="1" x14ac:dyDescent="0.15"/>
    <row r="38" s="1" customFormat="1" ht="16.5" customHeight="1" x14ac:dyDescent="0.15"/>
    <row r="39" s="1" customFormat="1" ht="16.5" customHeight="1" x14ac:dyDescent="0.15"/>
    <row r="40" s="1" customFormat="1" ht="16.5" customHeight="1" x14ac:dyDescent="0.15"/>
    <row r="41" s="1" customFormat="1" ht="16.5" customHeight="1" x14ac:dyDescent="0.15"/>
    <row r="42" s="1" customFormat="1" ht="16.5" customHeight="1" x14ac:dyDescent="0.15"/>
    <row r="43" s="1" customFormat="1" ht="16.5" customHeight="1" x14ac:dyDescent="0.15"/>
    <row r="44" s="1" customFormat="1" ht="16.5" customHeight="1" x14ac:dyDescent="0.15"/>
    <row r="45" s="1" customFormat="1" ht="16.5" customHeight="1" x14ac:dyDescent="0.15"/>
    <row r="46" s="1" customFormat="1" ht="16.5" customHeight="1" x14ac:dyDescent="0.15"/>
    <row r="47" s="1" customFormat="1" ht="16.5" customHeight="1" x14ac:dyDescent="0.15"/>
    <row r="48" s="1" customFormat="1"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528</v>
      </c>
      <c r="G54" s="119" t="s">
        <v>529</v>
      </c>
      <c r="H54" s="120" t="s">
        <v>530</v>
      </c>
    </row>
    <row r="55" spans="2:8" ht="52.5" customHeight="1" x14ac:dyDescent="0.15">
      <c r="B55" s="121"/>
      <c r="C55" s="1247" t="s">
        <v>46</v>
      </c>
      <c r="D55" s="1247"/>
      <c r="E55" s="1248"/>
      <c r="F55" s="352">
        <v>297</v>
      </c>
      <c r="G55" s="352">
        <v>224</v>
      </c>
      <c r="H55" s="353">
        <v>230</v>
      </c>
    </row>
    <row r="56" spans="2:8" ht="52.5" customHeight="1" x14ac:dyDescent="0.15">
      <c r="B56" s="122"/>
      <c r="C56" s="1249" t="s">
        <v>47</v>
      </c>
      <c r="D56" s="1249"/>
      <c r="E56" s="1250"/>
      <c r="F56" s="354">
        <v>208</v>
      </c>
      <c r="G56" s="354">
        <v>208</v>
      </c>
      <c r="H56" s="355">
        <v>161</v>
      </c>
    </row>
    <row r="57" spans="2:8" ht="53.25" customHeight="1" x14ac:dyDescent="0.15">
      <c r="B57" s="122"/>
      <c r="C57" s="1251" t="s">
        <v>48</v>
      </c>
      <c r="D57" s="1251"/>
      <c r="E57" s="1252"/>
      <c r="F57" s="356">
        <v>311</v>
      </c>
      <c r="G57" s="356">
        <v>380</v>
      </c>
      <c r="H57" s="357">
        <v>376</v>
      </c>
    </row>
    <row r="58" spans="2:8" ht="45.75" customHeight="1" x14ac:dyDescent="0.15">
      <c r="B58" s="123"/>
      <c r="C58" s="1239" t="s">
        <v>553</v>
      </c>
      <c r="D58" s="1240"/>
      <c r="E58" s="1241"/>
      <c r="F58" s="358" t="s">
        <v>488</v>
      </c>
      <c r="G58" s="358">
        <v>70</v>
      </c>
      <c r="H58" s="359">
        <v>70</v>
      </c>
    </row>
    <row r="59" spans="2:8" ht="45.75" customHeight="1" x14ac:dyDescent="0.15">
      <c r="B59" s="123"/>
      <c r="C59" s="1239" t="s">
        <v>554</v>
      </c>
      <c r="D59" s="1240"/>
      <c r="E59" s="1241"/>
      <c r="F59" s="358">
        <v>63</v>
      </c>
      <c r="G59" s="358">
        <v>58</v>
      </c>
      <c r="H59" s="359">
        <v>53</v>
      </c>
    </row>
    <row r="60" spans="2:8" ht="45.75" customHeight="1" x14ac:dyDescent="0.15">
      <c r="B60" s="123"/>
      <c r="C60" s="1239" t="s">
        <v>555</v>
      </c>
      <c r="D60" s="1240"/>
      <c r="E60" s="1241"/>
      <c r="F60" s="358">
        <v>18</v>
      </c>
      <c r="G60" s="358">
        <v>31</v>
      </c>
      <c r="H60" s="359">
        <v>36</v>
      </c>
    </row>
    <row r="61" spans="2:8" ht="45.75" customHeight="1" x14ac:dyDescent="0.15">
      <c r="B61" s="123"/>
      <c r="C61" s="1239" t="s">
        <v>556</v>
      </c>
      <c r="D61" s="1240"/>
      <c r="E61" s="1241"/>
      <c r="F61" s="358">
        <v>18</v>
      </c>
      <c r="G61" s="358">
        <v>26</v>
      </c>
      <c r="H61" s="359">
        <v>33</v>
      </c>
    </row>
    <row r="62" spans="2:8" ht="45.75" customHeight="1" thickBot="1" x14ac:dyDescent="0.2">
      <c r="B62" s="124"/>
      <c r="C62" s="1242" t="s">
        <v>557</v>
      </c>
      <c r="D62" s="1243"/>
      <c r="E62" s="1244"/>
      <c r="F62" s="360">
        <v>29</v>
      </c>
      <c r="G62" s="360">
        <v>30</v>
      </c>
      <c r="H62" s="361">
        <v>30</v>
      </c>
    </row>
    <row r="63" spans="2:8" ht="52.5" customHeight="1" thickBot="1" x14ac:dyDescent="0.2">
      <c r="B63" s="125"/>
      <c r="C63" s="1245" t="s">
        <v>49</v>
      </c>
      <c r="D63" s="1245"/>
      <c r="E63" s="1246"/>
      <c r="F63" s="362">
        <v>815</v>
      </c>
      <c r="G63" s="362">
        <v>813</v>
      </c>
      <c r="H63" s="363">
        <v>768</v>
      </c>
    </row>
    <row r="64" spans="2:8" x14ac:dyDescent="0.15"/>
    <row r="65" s="1" customFormat="1" ht="13.5" hidden="1" customHeight="1" x14ac:dyDescent="0.15"/>
    <row r="66" s="1" customFormat="1" ht="13.5" hidden="1" customHeight="1" x14ac:dyDescent="0.15"/>
    <row r="67" s="1" customFormat="1" ht="13.5" hidden="1" customHeight="1" x14ac:dyDescent="0.15"/>
  </sheetData>
  <sheetProtection algorithmName="SHA-512" hashValue="imt2VjJZ3kNtU2QC3sR1/ZgqP8eRpyTYD6wqJILpvCtfzVia6QKZP/Me1iJsDNCvjXaYx8tioBlbE1Ry32oWOw==" saltValue="/gKuCAb4W6I9BlhyQB+Rr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3303FF-E265-4095-9418-70990F314CEA}">
  <sheetPr>
    <pageSetUpPr fitToPage="1"/>
  </sheetPr>
  <dimension ref="A1:DE85"/>
  <sheetViews>
    <sheetView showGridLines="0" tabSelected="1" zoomScaleNormal="100" zoomScaleSheetLayoutView="55" workbookViewId="0"/>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558</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559</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65" t="s">
        <v>568</v>
      </c>
      <c r="AO43" s="1266"/>
      <c r="AP43" s="1266"/>
      <c r="AQ43" s="1266"/>
      <c r="AR43" s="1266"/>
      <c r="AS43" s="1266"/>
      <c r="AT43" s="1266"/>
      <c r="AU43" s="1266"/>
      <c r="AV43" s="1266"/>
      <c r="AW43" s="1266"/>
      <c r="AX43" s="1266"/>
      <c r="AY43" s="1266"/>
      <c r="AZ43" s="1266"/>
      <c r="BA43" s="1266"/>
      <c r="BB43" s="1266"/>
      <c r="BC43" s="1266"/>
      <c r="BD43" s="1266"/>
      <c r="BE43" s="1266"/>
      <c r="BF43" s="1266"/>
      <c r="BG43" s="1266"/>
      <c r="BH43" s="1266"/>
      <c r="BI43" s="1266"/>
      <c r="BJ43" s="1266"/>
      <c r="BK43" s="1266"/>
      <c r="BL43" s="1266"/>
      <c r="BM43" s="1266"/>
      <c r="BN43" s="1266"/>
      <c r="BO43" s="1266"/>
      <c r="BP43" s="1266"/>
      <c r="BQ43" s="1266"/>
      <c r="BR43" s="1266"/>
      <c r="BS43" s="1266"/>
      <c r="BT43" s="1266"/>
      <c r="BU43" s="1266"/>
      <c r="BV43" s="1266"/>
      <c r="BW43" s="1266"/>
      <c r="BX43" s="1266"/>
      <c r="BY43" s="1266"/>
      <c r="BZ43" s="1266"/>
      <c r="CA43" s="1266"/>
      <c r="CB43" s="1266"/>
      <c r="CC43" s="1266"/>
      <c r="CD43" s="1266"/>
      <c r="CE43" s="1266"/>
      <c r="CF43" s="1266"/>
      <c r="CG43" s="1266"/>
      <c r="CH43" s="1266"/>
      <c r="CI43" s="1266"/>
      <c r="CJ43" s="1266"/>
      <c r="CK43" s="1266"/>
      <c r="CL43" s="1266"/>
      <c r="CM43" s="1266"/>
      <c r="CN43" s="1266"/>
      <c r="CO43" s="1266"/>
      <c r="CP43" s="1266"/>
      <c r="CQ43" s="1266"/>
      <c r="CR43" s="1266"/>
      <c r="CS43" s="1266"/>
      <c r="CT43" s="1266"/>
      <c r="CU43" s="1266"/>
      <c r="CV43" s="1266"/>
      <c r="CW43" s="1266"/>
      <c r="CX43" s="1266"/>
      <c r="CY43" s="1266"/>
      <c r="CZ43" s="1266"/>
      <c r="DA43" s="1266"/>
      <c r="DB43" s="1266"/>
      <c r="DC43" s="1267"/>
    </row>
    <row r="44" spans="2:109" x14ac:dyDescent="0.15">
      <c r="B44" s="372"/>
      <c r="AN44" s="1268"/>
      <c r="AO44" s="1269"/>
      <c r="AP44" s="1269"/>
      <c r="AQ44" s="1269"/>
      <c r="AR44" s="1269"/>
      <c r="AS44" s="1269"/>
      <c r="AT44" s="1269"/>
      <c r="AU44" s="1269"/>
      <c r="AV44" s="1269"/>
      <c r="AW44" s="1269"/>
      <c r="AX44" s="1269"/>
      <c r="AY44" s="1269"/>
      <c r="AZ44" s="1269"/>
      <c r="BA44" s="1269"/>
      <c r="BB44" s="1269"/>
      <c r="BC44" s="1269"/>
      <c r="BD44" s="1269"/>
      <c r="BE44" s="1269"/>
      <c r="BF44" s="1269"/>
      <c r="BG44" s="1269"/>
      <c r="BH44" s="1269"/>
      <c r="BI44" s="1269"/>
      <c r="BJ44" s="1269"/>
      <c r="BK44" s="1269"/>
      <c r="BL44" s="1269"/>
      <c r="BM44" s="1269"/>
      <c r="BN44" s="1269"/>
      <c r="BO44" s="1269"/>
      <c r="BP44" s="1269"/>
      <c r="BQ44" s="1269"/>
      <c r="BR44" s="1269"/>
      <c r="BS44" s="1269"/>
      <c r="BT44" s="1269"/>
      <c r="BU44" s="1269"/>
      <c r="BV44" s="1269"/>
      <c r="BW44" s="1269"/>
      <c r="BX44" s="1269"/>
      <c r="BY44" s="1269"/>
      <c r="BZ44" s="1269"/>
      <c r="CA44" s="1269"/>
      <c r="CB44" s="1269"/>
      <c r="CC44" s="1269"/>
      <c r="CD44" s="1269"/>
      <c r="CE44" s="1269"/>
      <c r="CF44" s="1269"/>
      <c r="CG44" s="1269"/>
      <c r="CH44" s="1269"/>
      <c r="CI44" s="1269"/>
      <c r="CJ44" s="1269"/>
      <c r="CK44" s="1269"/>
      <c r="CL44" s="1269"/>
      <c r="CM44" s="1269"/>
      <c r="CN44" s="1269"/>
      <c r="CO44" s="1269"/>
      <c r="CP44" s="1269"/>
      <c r="CQ44" s="1269"/>
      <c r="CR44" s="1269"/>
      <c r="CS44" s="1269"/>
      <c r="CT44" s="1269"/>
      <c r="CU44" s="1269"/>
      <c r="CV44" s="1269"/>
      <c r="CW44" s="1269"/>
      <c r="CX44" s="1269"/>
      <c r="CY44" s="1269"/>
      <c r="CZ44" s="1269"/>
      <c r="DA44" s="1269"/>
      <c r="DB44" s="1269"/>
      <c r="DC44" s="1270"/>
    </row>
    <row r="45" spans="2:109" x14ac:dyDescent="0.15">
      <c r="B45" s="372"/>
      <c r="AN45" s="1268"/>
      <c r="AO45" s="1269"/>
      <c r="AP45" s="1269"/>
      <c r="AQ45" s="1269"/>
      <c r="AR45" s="1269"/>
      <c r="AS45" s="1269"/>
      <c r="AT45" s="1269"/>
      <c r="AU45" s="1269"/>
      <c r="AV45" s="1269"/>
      <c r="AW45" s="1269"/>
      <c r="AX45" s="1269"/>
      <c r="AY45" s="1269"/>
      <c r="AZ45" s="1269"/>
      <c r="BA45" s="1269"/>
      <c r="BB45" s="1269"/>
      <c r="BC45" s="1269"/>
      <c r="BD45" s="1269"/>
      <c r="BE45" s="1269"/>
      <c r="BF45" s="1269"/>
      <c r="BG45" s="1269"/>
      <c r="BH45" s="1269"/>
      <c r="BI45" s="1269"/>
      <c r="BJ45" s="1269"/>
      <c r="BK45" s="1269"/>
      <c r="BL45" s="1269"/>
      <c r="BM45" s="1269"/>
      <c r="BN45" s="1269"/>
      <c r="BO45" s="1269"/>
      <c r="BP45" s="1269"/>
      <c r="BQ45" s="1269"/>
      <c r="BR45" s="1269"/>
      <c r="BS45" s="1269"/>
      <c r="BT45" s="1269"/>
      <c r="BU45" s="1269"/>
      <c r="BV45" s="1269"/>
      <c r="BW45" s="1269"/>
      <c r="BX45" s="1269"/>
      <c r="BY45" s="1269"/>
      <c r="BZ45" s="1269"/>
      <c r="CA45" s="1269"/>
      <c r="CB45" s="1269"/>
      <c r="CC45" s="1269"/>
      <c r="CD45" s="1269"/>
      <c r="CE45" s="1269"/>
      <c r="CF45" s="1269"/>
      <c r="CG45" s="1269"/>
      <c r="CH45" s="1269"/>
      <c r="CI45" s="1269"/>
      <c r="CJ45" s="1269"/>
      <c r="CK45" s="1269"/>
      <c r="CL45" s="1269"/>
      <c r="CM45" s="1269"/>
      <c r="CN45" s="1269"/>
      <c r="CO45" s="1269"/>
      <c r="CP45" s="1269"/>
      <c r="CQ45" s="1269"/>
      <c r="CR45" s="1269"/>
      <c r="CS45" s="1269"/>
      <c r="CT45" s="1269"/>
      <c r="CU45" s="1269"/>
      <c r="CV45" s="1269"/>
      <c r="CW45" s="1269"/>
      <c r="CX45" s="1269"/>
      <c r="CY45" s="1269"/>
      <c r="CZ45" s="1269"/>
      <c r="DA45" s="1269"/>
      <c r="DB45" s="1269"/>
      <c r="DC45" s="1270"/>
    </row>
    <row r="46" spans="2:109" x14ac:dyDescent="0.15">
      <c r="B46" s="372"/>
      <c r="AN46" s="1268"/>
      <c r="AO46" s="1269"/>
      <c r="AP46" s="1269"/>
      <c r="AQ46" s="1269"/>
      <c r="AR46" s="1269"/>
      <c r="AS46" s="1269"/>
      <c r="AT46" s="1269"/>
      <c r="AU46" s="1269"/>
      <c r="AV46" s="1269"/>
      <c r="AW46" s="1269"/>
      <c r="AX46" s="1269"/>
      <c r="AY46" s="1269"/>
      <c r="AZ46" s="1269"/>
      <c r="BA46" s="1269"/>
      <c r="BB46" s="1269"/>
      <c r="BC46" s="1269"/>
      <c r="BD46" s="1269"/>
      <c r="BE46" s="1269"/>
      <c r="BF46" s="1269"/>
      <c r="BG46" s="1269"/>
      <c r="BH46" s="1269"/>
      <c r="BI46" s="1269"/>
      <c r="BJ46" s="1269"/>
      <c r="BK46" s="1269"/>
      <c r="BL46" s="1269"/>
      <c r="BM46" s="1269"/>
      <c r="BN46" s="1269"/>
      <c r="BO46" s="1269"/>
      <c r="BP46" s="1269"/>
      <c r="BQ46" s="1269"/>
      <c r="BR46" s="1269"/>
      <c r="BS46" s="1269"/>
      <c r="BT46" s="1269"/>
      <c r="BU46" s="1269"/>
      <c r="BV46" s="1269"/>
      <c r="BW46" s="1269"/>
      <c r="BX46" s="1269"/>
      <c r="BY46" s="1269"/>
      <c r="BZ46" s="1269"/>
      <c r="CA46" s="1269"/>
      <c r="CB46" s="1269"/>
      <c r="CC46" s="1269"/>
      <c r="CD46" s="1269"/>
      <c r="CE46" s="1269"/>
      <c r="CF46" s="1269"/>
      <c r="CG46" s="1269"/>
      <c r="CH46" s="1269"/>
      <c r="CI46" s="1269"/>
      <c r="CJ46" s="1269"/>
      <c r="CK46" s="1269"/>
      <c r="CL46" s="1269"/>
      <c r="CM46" s="1269"/>
      <c r="CN46" s="1269"/>
      <c r="CO46" s="1269"/>
      <c r="CP46" s="1269"/>
      <c r="CQ46" s="1269"/>
      <c r="CR46" s="1269"/>
      <c r="CS46" s="1269"/>
      <c r="CT46" s="1269"/>
      <c r="CU46" s="1269"/>
      <c r="CV46" s="1269"/>
      <c r="CW46" s="1269"/>
      <c r="CX46" s="1269"/>
      <c r="CY46" s="1269"/>
      <c r="CZ46" s="1269"/>
      <c r="DA46" s="1269"/>
      <c r="DB46" s="1269"/>
      <c r="DC46" s="1270"/>
    </row>
    <row r="47" spans="2:109" x14ac:dyDescent="0.15">
      <c r="B47" s="372"/>
      <c r="AN47" s="1271"/>
      <c r="AO47" s="1272"/>
      <c r="AP47" s="1272"/>
      <c r="AQ47" s="1272"/>
      <c r="AR47" s="1272"/>
      <c r="AS47" s="1272"/>
      <c r="AT47" s="1272"/>
      <c r="AU47" s="1272"/>
      <c r="AV47" s="1272"/>
      <c r="AW47" s="1272"/>
      <c r="AX47" s="1272"/>
      <c r="AY47" s="1272"/>
      <c r="AZ47" s="1272"/>
      <c r="BA47" s="1272"/>
      <c r="BB47" s="1272"/>
      <c r="BC47" s="1272"/>
      <c r="BD47" s="1272"/>
      <c r="BE47" s="1272"/>
      <c r="BF47" s="1272"/>
      <c r="BG47" s="1272"/>
      <c r="BH47" s="1272"/>
      <c r="BI47" s="1272"/>
      <c r="BJ47" s="1272"/>
      <c r="BK47" s="1272"/>
      <c r="BL47" s="1272"/>
      <c r="BM47" s="1272"/>
      <c r="BN47" s="1272"/>
      <c r="BO47" s="1272"/>
      <c r="BP47" s="1272"/>
      <c r="BQ47" s="1272"/>
      <c r="BR47" s="1272"/>
      <c r="BS47" s="1272"/>
      <c r="BT47" s="1272"/>
      <c r="BU47" s="1272"/>
      <c r="BV47" s="1272"/>
      <c r="BW47" s="1272"/>
      <c r="BX47" s="1272"/>
      <c r="BY47" s="1272"/>
      <c r="BZ47" s="1272"/>
      <c r="CA47" s="1272"/>
      <c r="CB47" s="1272"/>
      <c r="CC47" s="1272"/>
      <c r="CD47" s="1272"/>
      <c r="CE47" s="1272"/>
      <c r="CF47" s="1272"/>
      <c r="CG47" s="1272"/>
      <c r="CH47" s="1272"/>
      <c r="CI47" s="1272"/>
      <c r="CJ47" s="1272"/>
      <c r="CK47" s="1272"/>
      <c r="CL47" s="1272"/>
      <c r="CM47" s="1272"/>
      <c r="CN47" s="1272"/>
      <c r="CO47" s="1272"/>
      <c r="CP47" s="1272"/>
      <c r="CQ47" s="1272"/>
      <c r="CR47" s="1272"/>
      <c r="CS47" s="1272"/>
      <c r="CT47" s="1272"/>
      <c r="CU47" s="1272"/>
      <c r="CV47" s="1272"/>
      <c r="CW47" s="1272"/>
      <c r="CX47" s="1272"/>
      <c r="CY47" s="1272"/>
      <c r="CZ47" s="1272"/>
      <c r="DA47" s="1272"/>
      <c r="DB47" s="1272"/>
      <c r="DC47" s="1273"/>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560</v>
      </c>
    </row>
    <row r="50" spans="1:109" x14ac:dyDescent="0.15">
      <c r="B50" s="372"/>
      <c r="G50" s="1259"/>
      <c r="H50" s="1259"/>
      <c r="I50" s="1259"/>
      <c r="J50" s="1259"/>
      <c r="K50" s="382"/>
      <c r="L50" s="382"/>
      <c r="M50" s="383"/>
      <c r="N50" s="383"/>
      <c r="AN50" s="1262"/>
      <c r="AO50" s="1263"/>
      <c r="AP50" s="1263"/>
      <c r="AQ50" s="1263"/>
      <c r="AR50" s="1263"/>
      <c r="AS50" s="1263"/>
      <c r="AT50" s="1263"/>
      <c r="AU50" s="1263"/>
      <c r="AV50" s="1263"/>
      <c r="AW50" s="1263"/>
      <c r="AX50" s="1263"/>
      <c r="AY50" s="1263"/>
      <c r="AZ50" s="1263"/>
      <c r="BA50" s="1263"/>
      <c r="BB50" s="1263"/>
      <c r="BC50" s="1263"/>
      <c r="BD50" s="1263"/>
      <c r="BE50" s="1263"/>
      <c r="BF50" s="1263"/>
      <c r="BG50" s="1263"/>
      <c r="BH50" s="1263"/>
      <c r="BI50" s="1263"/>
      <c r="BJ50" s="1263"/>
      <c r="BK50" s="1263"/>
      <c r="BL50" s="1263"/>
      <c r="BM50" s="1263"/>
      <c r="BN50" s="1263"/>
      <c r="BO50" s="1264"/>
      <c r="BP50" s="1258" t="s">
        <v>526</v>
      </c>
      <c r="BQ50" s="1258"/>
      <c r="BR50" s="1258"/>
      <c r="BS50" s="1258"/>
      <c r="BT50" s="1258"/>
      <c r="BU50" s="1258"/>
      <c r="BV50" s="1258"/>
      <c r="BW50" s="1258"/>
      <c r="BX50" s="1258" t="s">
        <v>527</v>
      </c>
      <c r="BY50" s="1258"/>
      <c r="BZ50" s="1258"/>
      <c r="CA50" s="1258"/>
      <c r="CB50" s="1258"/>
      <c r="CC50" s="1258"/>
      <c r="CD50" s="1258"/>
      <c r="CE50" s="1258"/>
      <c r="CF50" s="1258" t="s">
        <v>528</v>
      </c>
      <c r="CG50" s="1258"/>
      <c r="CH50" s="1258"/>
      <c r="CI50" s="1258"/>
      <c r="CJ50" s="1258"/>
      <c r="CK50" s="1258"/>
      <c r="CL50" s="1258"/>
      <c r="CM50" s="1258"/>
      <c r="CN50" s="1258" t="s">
        <v>529</v>
      </c>
      <c r="CO50" s="1258"/>
      <c r="CP50" s="1258"/>
      <c r="CQ50" s="1258"/>
      <c r="CR50" s="1258"/>
      <c r="CS50" s="1258"/>
      <c r="CT50" s="1258"/>
      <c r="CU50" s="1258"/>
      <c r="CV50" s="1258" t="s">
        <v>530</v>
      </c>
      <c r="CW50" s="1258"/>
      <c r="CX50" s="1258"/>
      <c r="CY50" s="1258"/>
      <c r="CZ50" s="1258"/>
      <c r="DA50" s="1258"/>
      <c r="DB50" s="1258"/>
      <c r="DC50" s="1258"/>
    </row>
    <row r="51" spans="1:109" ht="13.5" customHeight="1" x14ac:dyDescent="0.15">
      <c r="B51" s="372"/>
      <c r="G51" s="1261"/>
      <c r="H51" s="1261"/>
      <c r="I51" s="1274"/>
      <c r="J51" s="1274"/>
      <c r="K51" s="1260"/>
      <c r="L51" s="1260"/>
      <c r="M51" s="1260"/>
      <c r="N51" s="1260"/>
      <c r="AM51" s="381"/>
      <c r="AN51" s="1256" t="s">
        <v>561</v>
      </c>
      <c r="AO51" s="1256"/>
      <c r="AP51" s="1256"/>
      <c r="AQ51" s="1256"/>
      <c r="AR51" s="1256"/>
      <c r="AS51" s="1256"/>
      <c r="AT51" s="1256"/>
      <c r="AU51" s="1256"/>
      <c r="AV51" s="1256"/>
      <c r="AW51" s="1256"/>
      <c r="AX51" s="1256"/>
      <c r="AY51" s="1256"/>
      <c r="AZ51" s="1256"/>
      <c r="BA51" s="1256"/>
      <c r="BB51" s="1256" t="s">
        <v>562</v>
      </c>
      <c r="BC51" s="1256"/>
      <c r="BD51" s="1256"/>
      <c r="BE51" s="1256"/>
      <c r="BF51" s="1256"/>
      <c r="BG51" s="1256"/>
      <c r="BH51" s="1256"/>
      <c r="BI51" s="1256"/>
      <c r="BJ51" s="1256"/>
      <c r="BK51" s="1256"/>
      <c r="BL51" s="1256"/>
      <c r="BM51" s="1256"/>
      <c r="BN51" s="1256"/>
      <c r="BO51" s="1256"/>
      <c r="BP51" s="1253">
        <v>52</v>
      </c>
      <c r="BQ51" s="1253"/>
      <c r="BR51" s="1253"/>
      <c r="BS51" s="1253"/>
      <c r="BT51" s="1253"/>
      <c r="BU51" s="1253"/>
      <c r="BV51" s="1253"/>
      <c r="BW51" s="1253"/>
      <c r="BX51" s="1253">
        <v>42.4</v>
      </c>
      <c r="BY51" s="1253"/>
      <c r="BZ51" s="1253"/>
      <c r="CA51" s="1253"/>
      <c r="CB51" s="1253"/>
      <c r="CC51" s="1253"/>
      <c r="CD51" s="1253"/>
      <c r="CE51" s="1253"/>
      <c r="CF51" s="1253">
        <v>44</v>
      </c>
      <c r="CG51" s="1253"/>
      <c r="CH51" s="1253"/>
      <c r="CI51" s="1253"/>
      <c r="CJ51" s="1253"/>
      <c r="CK51" s="1253"/>
      <c r="CL51" s="1253"/>
      <c r="CM51" s="1253"/>
      <c r="CN51" s="1253">
        <v>36.4</v>
      </c>
      <c r="CO51" s="1253"/>
      <c r="CP51" s="1253"/>
      <c r="CQ51" s="1253"/>
      <c r="CR51" s="1253"/>
      <c r="CS51" s="1253"/>
      <c r="CT51" s="1253"/>
      <c r="CU51" s="1253"/>
      <c r="CV51" s="1253">
        <v>38.299999999999997</v>
      </c>
      <c r="CW51" s="1253"/>
      <c r="CX51" s="1253"/>
      <c r="CY51" s="1253"/>
      <c r="CZ51" s="1253"/>
      <c r="DA51" s="1253"/>
      <c r="DB51" s="1253"/>
      <c r="DC51" s="1253"/>
    </row>
    <row r="52" spans="1:109" x14ac:dyDescent="0.15">
      <c r="B52" s="372"/>
      <c r="G52" s="1261"/>
      <c r="H52" s="1261"/>
      <c r="I52" s="1274"/>
      <c r="J52" s="1274"/>
      <c r="K52" s="1260"/>
      <c r="L52" s="1260"/>
      <c r="M52" s="1260"/>
      <c r="N52" s="1260"/>
      <c r="AM52" s="381"/>
      <c r="AN52" s="1256"/>
      <c r="AO52" s="1256"/>
      <c r="AP52" s="1256"/>
      <c r="AQ52" s="1256"/>
      <c r="AR52" s="1256"/>
      <c r="AS52" s="1256"/>
      <c r="AT52" s="1256"/>
      <c r="AU52" s="1256"/>
      <c r="AV52" s="1256"/>
      <c r="AW52" s="1256"/>
      <c r="AX52" s="1256"/>
      <c r="AY52" s="1256"/>
      <c r="AZ52" s="1256"/>
      <c r="BA52" s="1256"/>
      <c r="BB52" s="1256"/>
      <c r="BC52" s="1256"/>
      <c r="BD52" s="1256"/>
      <c r="BE52" s="1256"/>
      <c r="BF52" s="1256"/>
      <c r="BG52" s="1256"/>
      <c r="BH52" s="1256"/>
      <c r="BI52" s="1256"/>
      <c r="BJ52" s="1256"/>
      <c r="BK52" s="1256"/>
      <c r="BL52" s="1256"/>
      <c r="BM52" s="1256"/>
      <c r="BN52" s="1256"/>
      <c r="BO52" s="1256"/>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x14ac:dyDescent="0.15">
      <c r="A53" s="380"/>
      <c r="B53" s="372"/>
      <c r="G53" s="1261"/>
      <c r="H53" s="1261"/>
      <c r="I53" s="1259"/>
      <c r="J53" s="1259"/>
      <c r="K53" s="1260"/>
      <c r="L53" s="1260"/>
      <c r="M53" s="1260"/>
      <c r="N53" s="1260"/>
      <c r="AM53" s="381"/>
      <c r="AN53" s="1256"/>
      <c r="AO53" s="1256"/>
      <c r="AP53" s="1256"/>
      <c r="AQ53" s="1256"/>
      <c r="AR53" s="1256"/>
      <c r="AS53" s="1256"/>
      <c r="AT53" s="1256"/>
      <c r="AU53" s="1256"/>
      <c r="AV53" s="1256"/>
      <c r="AW53" s="1256"/>
      <c r="AX53" s="1256"/>
      <c r="AY53" s="1256"/>
      <c r="AZ53" s="1256"/>
      <c r="BA53" s="1256"/>
      <c r="BB53" s="1256" t="s">
        <v>563</v>
      </c>
      <c r="BC53" s="1256"/>
      <c r="BD53" s="1256"/>
      <c r="BE53" s="1256"/>
      <c r="BF53" s="1256"/>
      <c r="BG53" s="1256"/>
      <c r="BH53" s="1256"/>
      <c r="BI53" s="1256"/>
      <c r="BJ53" s="1256"/>
      <c r="BK53" s="1256"/>
      <c r="BL53" s="1256"/>
      <c r="BM53" s="1256"/>
      <c r="BN53" s="1256"/>
      <c r="BO53" s="1256"/>
      <c r="BP53" s="1253">
        <v>69.3</v>
      </c>
      <c r="BQ53" s="1253"/>
      <c r="BR53" s="1253"/>
      <c r="BS53" s="1253"/>
      <c r="BT53" s="1253"/>
      <c r="BU53" s="1253"/>
      <c r="BV53" s="1253"/>
      <c r="BW53" s="1253"/>
      <c r="BX53" s="1253">
        <v>71.900000000000006</v>
      </c>
      <c r="BY53" s="1253"/>
      <c r="BZ53" s="1253"/>
      <c r="CA53" s="1253"/>
      <c r="CB53" s="1253"/>
      <c r="CC53" s="1253"/>
      <c r="CD53" s="1253"/>
      <c r="CE53" s="1253"/>
      <c r="CF53" s="1253">
        <v>62.5</v>
      </c>
      <c r="CG53" s="1253"/>
      <c r="CH53" s="1253"/>
      <c r="CI53" s="1253"/>
      <c r="CJ53" s="1253"/>
      <c r="CK53" s="1253"/>
      <c r="CL53" s="1253"/>
      <c r="CM53" s="1253"/>
      <c r="CN53" s="1253">
        <v>61.2</v>
      </c>
      <c r="CO53" s="1253"/>
      <c r="CP53" s="1253"/>
      <c r="CQ53" s="1253"/>
      <c r="CR53" s="1253"/>
      <c r="CS53" s="1253"/>
      <c r="CT53" s="1253"/>
      <c r="CU53" s="1253"/>
      <c r="CV53" s="1253">
        <v>62.9</v>
      </c>
      <c r="CW53" s="1253"/>
      <c r="CX53" s="1253"/>
      <c r="CY53" s="1253"/>
      <c r="CZ53" s="1253"/>
      <c r="DA53" s="1253"/>
      <c r="DB53" s="1253"/>
      <c r="DC53" s="1253"/>
    </row>
    <row r="54" spans="1:109" x14ac:dyDescent="0.15">
      <c r="A54" s="380"/>
      <c r="B54" s="372"/>
      <c r="G54" s="1261"/>
      <c r="H54" s="1261"/>
      <c r="I54" s="1259"/>
      <c r="J54" s="1259"/>
      <c r="K54" s="1260"/>
      <c r="L54" s="1260"/>
      <c r="M54" s="1260"/>
      <c r="N54" s="1260"/>
      <c r="AM54" s="381"/>
      <c r="AN54" s="1256"/>
      <c r="AO54" s="1256"/>
      <c r="AP54" s="1256"/>
      <c r="AQ54" s="1256"/>
      <c r="AR54" s="1256"/>
      <c r="AS54" s="1256"/>
      <c r="AT54" s="1256"/>
      <c r="AU54" s="1256"/>
      <c r="AV54" s="1256"/>
      <c r="AW54" s="1256"/>
      <c r="AX54" s="1256"/>
      <c r="AY54" s="1256"/>
      <c r="AZ54" s="1256"/>
      <c r="BA54" s="1256"/>
      <c r="BB54" s="1256"/>
      <c r="BC54" s="1256"/>
      <c r="BD54" s="1256"/>
      <c r="BE54" s="1256"/>
      <c r="BF54" s="1256"/>
      <c r="BG54" s="1256"/>
      <c r="BH54" s="1256"/>
      <c r="BI54" s="1256"/>
      <c r="BJ54" s="1256"/>
      <c r="BK54" s="1256"/>
      <c r="BL54" s="1256"/>
      <c r="BM54" s="1256"/>
      <c r="BN54" s="1256"/>
      <c r="BO54" s="1256"/>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x14ac:dyDescent="0.15">
      <c r="A55" s="380"/>
      <c r="B55" s="372"/>
      <c r="G55" s="1259"/>
      <c r="H55" s="1259"/>
      <c r="I55" s="1259"/>
      <c r="J55" s="1259"/>
      <c r="K55" s="1260"/>
      <c r="L55" s="1260"/>
      <c r="M55" s="1260"/>
      <c r="N55" s="1260"/>
      <c r="AN55" s="1258" t="s">
        <v>564</v>
      </c>
      <c r="AO55" s="1258"/>
      <c r="AP55" s="1258"/>
      <c r="AQ55" s="1258"/>
      <c r="AR55" s="1258"/>
      <c r="AS55" s="1258"/>
      <c r="AT55" s="1258"/>
      <c r="AU55" s="1258"/>
      <c r="AV55" s="1258"/>
      <c r="AW55" s="1258"/>
      <c r="AX55" s="1258"/>
      <c r="AY55" s="1258"/>
      <c r="AZ55" s="1258"/>
      <c r="BA55" s="1258"/>
      <c r="BB55" s="1256" t="s">
        <v>562</v>
      </c>
      <c r="BC55" s="1256"/>
      <c r="BD55" s="1256"/>
      <c r="BE55" s="1256"/>
      <c r="BF55" s="1256"/>
      <c r="BG55" s="1256"/>
      <c r="BH55" s="1256"/>
      <c r="BI55" s="1256"/>
      <c r="BJ55" s="1256"/>
      <c r="BK55" s="1256"/>
      <c r="BL55" s="1256"/>
      <c r="BM55" s="1256"/>
      <c r="BN55" s="1256"/>
      <c r="BO55" s="1256"/>
      <c r="BP55" s="1253">
        <v>0</v>
      </c>
      <c r="BQ55" s="1253"/>
      <c r="BR55" s="1253"/>
      <c r="BS55" s="1253"/>
      <c r="BT55" s="1253"/>
      <c r="BU55" s="1253"/>
      <c r="BV55" s="1253"/>
      <c r="BW55" s="1253"/>
      <c r="BX55" s="1253">
        <v>0</v>
      </c>
      <c r="BY55" s="1253"/>
      <c r="BZ55" s="1253"/>
      <c r="CA55" s="1253"/>
      <c r="CB55" s="1253"/>
      <c r="CC55" s="1253"/>
      <c r="CD55" s="1253"/>
      <c r="CE55" s="1253"/>
      <c r="CF55" s="1253">
        <v>0</v>
      </c>
      <c r="CG55" s="1253"/>
      <c r="CH55" s="1253"/>
      <c r="CI55" s="1253"/>
      <c r="CJ55" s="1253"/>
      <c r="CK55" s="1253"/>
      <c r="CL55" s="1253"/>
      <c r="CM55" s="1253"/>
      <c r="CN55" s="1253">
        <v>0</v>
      </c>
      <c r="CO55" s="1253"/>
      <c r="CP55" s="1253"/>
      <c r="CQ55" s="1253"/>
      <c r="CR55" s="1253"/>
      <c r="CS55" s="1253"/>
      <c r="CT55" s="1253"/>
      <c r="CU55" s="1253"/>
      <c r="CV55" s="1253">
        <v>0</v>
      </c>
      <c r="CW55" s="1253"/>
      <c r="CX55" s="1253"/>
      <c r="CY55" s="1253"/>
      <c r="CZ55" s="1253"/>
      <c r="DA55" s="1253"/>
      <c r="DB55" s="1253"/>
      <c r="DC55" s="1253"/>
    </row>
    <row r="56" spans="1:109" x14ac:dyDescent="0.15">
      <c r="A56" s="380"/>
      <c r="B56" s="372"/>
      <c r="G56" s="1259"/>
      <c r="H56" s="1259"/>
      <c r="I56" s="1259"/>
      <c r="J56" s="1259"/>
      <c r="K56" s="1260"/>
      <c r="L56" s="1260"/>
      <c r="M56" s="1260"/>
      <c r="N56" s="1260"/>
      <c r="AN56" s="1258"/>
      <c r="AO56" s="1258"/>
      <c r="AP56" s="1258"/>
      <c r="AQ56" s="1258"/>
      <c r="AR56" s="1258"/>
      <c r="AS56" s="1258"/>
      <c r="AT56" s="1258"/>
      <c r="AU56" s="1258"/>
      <c r="AV56" s="1258"/>
      <c r="AW56" s="1258"/>
      <c r="AX56" s="1258"/>
      <c r="AY56" s="1258"/>
      <c r="AZ56" s="1258"/>
      <c r="BA56" s="1258"/>
      <c r="BB56" s="1256"/>
      <c r="BC56" s="1256"/>
      <c r="BD56" s="1256"/>
      <c r="BE56" s="1256"/>
      <c r="BF56" s="1256"/>
      <c r="BG56" s="1256"/>
      <c r="BH56" s="1256"/>
      <c r="BI56" s="1256"/>
      <c r="BJ56" s="1256"/>
      <c r="BK56" s="1256"/>
      <c r="BL56" s="1256"/>
      <c r="BM56" s="1256"/>
      <c r="BN56" s="1256"/>
      <c r="BO56" s="1256"/>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80" customFormat="1" x14ac:dyDescent="0.15">
      <c r="B57" s="384"/>
      <c r="G57" s="1259"/>
      <c r="H57" s="1259"/>
      <c r="I57" s="1254"/>
      <c r="J57" s="1254"/>
      <c r="K57" s="1260"/>
      <c r="L57" s="1260"/>
      <c r="M57" s="1260"/>
      <c r="N57" s="1260"/>
      <c r="AM57" s="366"/>
      <c r="AN57" s="1258"/>
      <c r="AO57" s="1258"/>
      <c r="AP57" s="1258"/>
      <c r="AQ57" s="1258"/>
      <c r="AR57" s="1258"/>
      <c r="AS57" s="1258"/>
      <c r="AT57" s="1258"/>
      <c r="AU57" s="1258"/>
      <c r="AV57" s="1258"/>
      <c r="AW57" s="1258"/>
      <c r="AX57" s="1258"/>
      <c r="AY57" s="1258"/>
      <c r="AZ57" s="1258"/>
      <c r="BA57" s="1258"/>
      <c r="BB57" s="1256" t="s">
        <v>563</v>
      </c>
      <c r="BC57" s="1256"/>
      <c r="BD57" s="1256"/>
      <c r="BE57" s="1256"/>
      <c r="BF57" s="1256"/>
      <c r="BG57" s="1256"/>
      <c r="BH57" s="1256"/>
      <c r="BI57" s="1256"/>
      <c r="BJ57" s="1256"/>
      <c r="BK57" s="1256"/>
      <c r="BL57" s="1256"/>
      <c r="BM57" s="1256"/>
      <c r="BN57" s="1256"/>
      <c r="BO57" s="1256"/>
      <c r="BP57" s="1253">
        <v>61.5</v>
      </c>
      <c r="BQ57" s="1253"/>
      <c r="BR57" s="1253"/>
      <c r="BS57" s="1253"/>
      <c r="BT57" s="1253"/>
      <c r="BU57" s="1253"/>
      <c r="BV57" s="1253"/>
      <c r="BW57" s="1253"/>
      <c r="BX57" s="1253">
        <v>60.8</v>
      </c>
      <c r="BY57" s="1253"/>
      <c r="BZ57" s="1253"/>
      <c r="CA57" s="1253"/>
      <c r="CB57" s="1253"/>
      <c r="CC57" s="1253"/>
      <c r="CD57" s="1253"/>
      <c r="CE57" s="1253"/>
      <c r="CF57" s="1253">
        <v>62.2</v>
      </c>
      <c r="CG57" s="1253"/>
      <c r="CH57" s="1253"/>
      <c r="CI57" s="1253"/>
      <c r="CJ57" s="1253"/>
      <c r="CK57" s="1253"/>
      <c r="CL57" s="1253"/>
      <c r="CM57" s="1253"/>
      <c r="CN57" s="1253">
        <v>62.6</v>
      </c>
      <c r="CO57" s="1253"/>
      <c r="CP57" s="1253"/>
      <c r="CQ57" s="1253"/>
      <c r="CR57" s="1253"/>
      <c r="CS57" s="1253"/>
      <c r="CT57" s="1253"/>
      <c r="CU57" s="1253"/>
      <c r="CV57" s="1253">
        <v>62.9</v>
      </c>
      <c r="CW57" s="1253"/>
      <c r="CX57" s="1253"/>
      <c r="CY57" s="1253"/>
      <c r="CZ57" s="1253"/>
      <c r="DA57" s="1253"/>
      <c r="DB57" s="1253"/>
      <c r="DC57" s="1253"/>
      <c r="DD57" s="385"/>
      <c r="DE57" s="384"/>
    </row>
    <row r="58" spans="1:109" s="380" customFormat="1" x14ac:dyDescent="0.15">
      <c r="A58" s="366"/>
      <c r="B58" s="384"/>
      <c r="G58" s="1259"/>
      <c r="H58" s="1259"/>
      <c r="I58" s="1254"/>
      <c r="J58" s="1254"/>
      <c r="K58" s="1260"/>
      <c r="L58" s="1260"/>
      <c r="M58" s="1260"/>
      <c r="N58" s="1260"/>
      <c r="AM58" s="366"/>
      <c r="AN58" s="1258"/>
      <c r="AO58" s="1258"/>
      <c r="AP58" s="1258"/>
      <c r="AQ58" s="1258"/>
      <c r="AR58" s="1258"/>
      <c r="AS58" s="1258"/>
      <c r="AT58" s="1258"/>
      <c r="AU58" s="1258"/>
      <c r="AV58" s="1258"/>
      <c r="AW58" s="1258"/>
      <c r="AX58" s="1258"/>
      <c r="AY58" s="1258"/>
      <c r="AZ58" s="1258"/>
      <c r="BA58" s="1258"/>
      <c r="BB58" s="1256"/>
      <c r="BC58" s="1256"/>
      <c r="BD58" s="1256"/>
      <c r="BE58" s="1256"/>
      <c r="BF58" s="1256"/>
      <c r="BG58" s="1256"/>
      <c r="BH58" s="1256"/>
      <c r="BI58" s="1256"/>
      <c r="BJ58" s="1256"/>
      <c r="BK58" s="1256"/>
      <c r="BL58" s="1256"/>
      <c r="BM58" s="1256"/>
      <c r="BN58" s="1256"/>
      <c r="BO58" s="1256"/>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565</v>
      </c>
    </row>
    <row r="64" spans="1:109" x14ac:dyDescent="0.15">
      <c r="B64" s="372"/>
      <c r="G64" s="379"/>
      <c r="I64" s="392"/>
      <c r="J64" s="392"/>
      <c r="K64" s="392"/>
      <c r="L64" s="392"/>
      <c r="M64" s="392"/>
      <c r="N64" s="393"/>
      <c r="AM64" s="379"/>
      <c r="AN64" s="379" t="s">
        <v>559</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65" t="s">
        <v>566</v>
      </c>
      <c r="AO65" s="1266"/>
      <c r="AP65" s="1266"/>
      <c r="AQ65" s="1266"/>
      <c r="AR65" s="1266"/>
      <c r="AS65" s="1266"/>
      <c r="AT65" s="1266"/>
      <c r="AU65" s="1266"/>
      <c r="AV65" s="1266"/>
      <c r="AW65" s="1266"/>
      <c r="AX65" s="1266"/>
      <c r="AY65" s="1266"/>
      <c r="AZ65" s="1266"/>
      <c r="BA65" s="1266"/>
      <c r="BB65" s="1266"/>
      <c r="BC65" s="1266"/>
      <c r="BD65" s="1266"/>
      <c r="BE65" s="1266"/>
      <c r="BF65" s="1266"/>
      <c r="BG65" s="1266"/>
      <c r="BH65" s="1266"/>
      <c r="BI65" s="1266"/>
      <c r="BJ65" s="1266"/>
      <c r="BK65" s="1266"/>
      <c r="BL65" s="1266"/>
      <c r="BM65" s="1266"/>
      <c r="BN65" s="1266"/>
      <c r="BO65" s="1266"/>
      <c r="BP65" s="1266"/>
      <c r="BQ65" s="1266"/>
      <c r="BR65" s="1266"/>
      <c r="BS65" s="1266"/>
      <c r="BT65" s="1266"/>
      <c r="BU65" s="1266"/>
      <c r="BV65" s="1266"/>
      <c r="BW65" s="1266"/>
      <c r="BX65" s="1266"/>
      <c r="BY65" s="1266"/>
      <c r="BZ65" s="1266"/>
      <c r="CA65" s="1266"/>
      <c r="CB65" s="1266"/>
      <c r="CC65" s="1266"/>
      <c r="CD65" s="1266"/>
      <c r="CE65" s="1266"/>
      <c r="CF65" s="1266"/>
      <c r="CG65" s="1266"/>
      <c r="CH65" s="1266"/>
      <c r="CI65" s="1266"/>
      <c r="CJ65" s="1266"/>
      <c r="CK65" s="1266"/>
      <c r="CL65" s="1266"/>
      <c r="CM65" s="1266"/>
      <c r="CN65" s="1266"/>
      <c r="CO65" s="1266"/>
      <c r="CP65" s="1266"/>
      <c r="CQ65" s="1266"/>
      <c r="CR65" s="1266"/>
      <c r="CS65" s="1266"/>
      <c r="CT65" s="1266"/>
      <c r="CU65" s="1266"/>
      <c r="CV65" s="1266"/>
      <c r="CW65" s="1266"/>
      <c r="CX65" s="1266"/>
      <c r="CY65" s="1266"/>
      <c r="CZ65" s="1266"/>
      <c r="DA65" s="1266"/>
      <c r="DB65" s="1266"/>
      <c r="DC65" s="1267"/>
    </row>
    <row r="66" spans="2:107" x14ac:dyDescent="0.15">
      <c r="B66" s="372"/>
      <c r="AN66" s="1268"/>
      <c r="AO66" s="1269"/>
      <c r="AP66" s="1269"/>
      <c r="AQ66" s="1269"/>
      <c r="AR66" s="1269"/>
      <c r="AS66" s="1269"/>
      <c r="AT66" s="1269"/>
      <c r="AU66" s="1269"/>
      <c r="AV66" s="1269"/>
      <c r="AW66" s="1269"/>
      <c r="AX66" s="1269"/>
      <c r="AY66" s="1269"/>
      <c r="AZ66" s="1269"/>
      <c r="BA66" s="1269"/>
      <c r="BB66" s="1269"/>
      <c r="BC66" s="1269"/>
      <c r="BD66" s="1269"/>
      <c r="BE66" s="1269"/>
      <c r="BF66" s="1269"/>
      <c r="BG66" s="1269"/>
      <c r="BH66" s="1269"/>
      <c r="BI66" s="1269"/>
      <c r="BJ66" s="1269"/>
      <c r="BK66" s="1269"/>
      <c r="BL66" s="1269"/>
      <c r="BM66" s="1269"/>
      <c r="BN66" s="1269"/>
      <c r="BO66" s="1269"/>
      <c r="BP66" s="1269"/>
      <c r="BQ66" s="1269"/>
      <c r="BR66" s="1269"/>
      <c r="BS66" s="1269"/>
      <c r="BT66" s="1269"/>
      <c r="BU66" s="1269"/>
      <c r="BV66" s="1269"/>
      <c r="BW66" s="1269"/>
      <c r="BX66" s="1269"/>
      <c r="BY66" s="1269"/>
      <c r="BZ66" s="1269"/>
      <c r="CA66" s="1269"/>
      <c r="CB66" s="1269"/>
      <c r="CC66" s="1269"/>
      <c r="CD66" s="1269"/>
      <c r="CE66" s="1269"/>
      <c r="CF66" s="1269"/>
      <c r="CG66" s="1269"/>
      <c r="CH66" s="1269"/>
      <c r="CI66" s="1269"/>
      <c r="CJ66" s="1269"/>
      <c r="CK66" s="1269"/>
      <c r="CL66" s="1269"/>
      <c r="CM66" s="1269"/>
      <c r="CN66" s="1269"/>
      <c r="CO66" s="1269"/>
      <c r="CP66" s="1269"/>
      <c r="CQ66" s="1269"/>
      <c r="CR66" s="1269"/>
      <c r="CS66" s="1269"/>
      <c r="CT66" s="1269"/>
      <c r="CU66" s="1269"/>
      <c r="CV66" s="1269"/>
      <c r="CW66" s="1269"/>
      <c r="CX66" s="1269"/>
      <c r="CY66" s="1269"/>
      <c r="CZ66" s="1269"/>
      <c r="DA66" s="1269"/>
      <c r="DB66" s="1269"/>
      <c r="DC66" s="1270"/>
    </row>
    <row r="67" spans="2:107" x14ac:dyDescent="0.15">
      <c r="B67" s="372"/>
      <c r="AN67" s="1268"/>
      <c r="AO67" s="1269"/>
      <c r="AP67" s="1269"/>
      <c r="AQ67" s="1269"/>
      <c r="AR67" s="1269"/>
      <c r="AS67" s="1269"/>
      <c r="AT67" s="1269"/>
      <c r="AU67" s="1269"/>
      <c r="AV67" s="1269"/>
      <c r="AW67" s="1269"/>
      <c r="AX67" s="1269"/>
      <c r="AY67" s="1269"/>
      <c r="AZ67" s="1269"/>
      <c r="BA67" s="1269"/>
      <c r="BB67" s="1269"/>
      <c r="BC67" s="1269"/>
      <c r="BD67" s="1269"/>
      <c r="BE67" s="1269"/>
      <c r="BF67" s="1269"/>
      <c r="BG67" s="1269"/>
      <c r="BH67" s="1269"/>
      <c r="BI67" s="1269"/>
      <c r="BJ67" s="1269"/>
      <c r="BK67" s="1269"/>
      <c r="BL67" s="1269"/>
      <c r="BM67" s="1269"/>
      <c r="BN67" s="1269"/>
      <c r="BO67" s="1269"/>
      <c r="BP67" s="1269"/>
      <c r="BQ67" s="1269"/>
      <c r="BR67" s="1269"/>
      <c r="BS67" s="1269"/>
      <c r="BT67" s="1269"/>
      <c r="BU67" s="1269"/>
      <c r="BV67" s="1269"/>
      <c r="BW67" s="1269"/>
      <c r="BX67" s="1269"/>
      <c r="BY67" s="1269"/>
      <c r="BZ67" s="1269"/>
      <c r="CA67" s="1269"/>
      <c r="CB67" s="1269"/>
      <c r="CC67" s="1269"/>
      <c r="CD67" s="1269"/>
      <c r="CE67" s="1269"/>
      <c r="CF67" s="1269"/>
      <c r="CG67" s="1269"/>
      <c r="CH67" s="1269"/>
      <c r="CI67" s="1269"/>
      <c r="CJ67" s="1269"/>
      <c r="CK67" s="1269"/>
      <c r="CL67" s="1269"/>
      <c r="CM67" s="1269"/>
      <c r="CN67" s="1269"/>
      <c r="CO67" s="1269"/>
      <c r="CP67" s="1269"/>
      <c r="CQ67" s="1269"/>
      <c r="CR67" s="1269"/>
      <c r="CS67" s="1269"/>
      <c r="CT67" s="1269"/>
      <c r="CU67" s="1269"/>
      <c r="CV67" s="1269"/>
      <c r="CW67" s="1269"/>
      <c r="CX67" s="1269"/>
      <c r="CY67" s="1269"/>
      <c r="CZ67" s="1269"/>
      <c r="DA67" s="1269"/>
      <c r="DB67" s="1269"/>
      <c r="DC67" s="1270"/>
    </row>
    <row r="68" spans="2:107" x14ac:dyDescent="0.15">
      <c r="B68" s="372"/>
      <c r="AN68" s="1268"/>
      <c r="AO68" s="1269"/>
      <c r="AP68" s="1269"/>
      <c r="AQ68" s="1269"/>
      <c r="AR68" s="1269"/>
      <c r="AS68" s="1269"/>
      <c r="AT68" s="1269"/>
      <c r="AU68" s="1269"/>
      <c r="AV68" s="1269"/>
      <c r="AW68" s="1269"/>
      <c r="AX68" s="1269"/>
      <c r="AY68" s="1269"/>
      <c r="AZ68" s="1269"/>
      <c r="BA68" s="1269"/>
      <c r="BB68" s="1269"/>
      <c r="BC68" s="1269"/>
      <c r="BD68" s="1269"/>
      <c r="BE68" s="1269"/>
      <c r="BF68" s="1269"/>
      <c r="BG68" s="1269"/>
      <c r="BH68" s="1269"/>
      <c r="BI68" s="1269"/>
      <c r="BJ68" s="1269"/>
      <c r="BK68" s="1269"/>
      <c r="BL68" s="1269"/>
      <c r="BM68" s="1269"/>
      <c r="BN68" s="1269"/>
      <c r="BO68" s="1269"/>
      <c r="BP68" s="1269"/>
      <c r="BQ68" s="1269"/>
      <c r="BR68" s="1269"/>
      <c r="BS68" s="1269"/>
      <c r="BT68" s="1269"/>
      <c r="BU68" s="1269"/>
      <c r="BV68" s="1269"/>
      <c r="BW68" s="1269"/>
      <c r="BX68" s="1269"/>
      <c r="BY68" s="1269"/>
      <c r="BZ68" s="1269"/>
      <c r="CA68" s="1269"/>
      <c r="CB68" s="1269"/>
      <c r="CC68" s="1269"/>
      <c r="CD68" s="1269"/>
      <c r="CE68" s="1269"/>
      <c r="CF68" s="1269"/>
      <c r="CG68" s="1269"/>
      <c r="CH68" s="1269"/>
      <c r="CI68" s="1269"/>
      <c r="CJ68" s="1269"/>
      <c r="CK68" s="1269"/>
      <c r="CL68" s="1269"/>
      <c r="CM68" s="1269"/>
      <c r="CN68" s="1269"/>
      <c r="CO68" s="1269"/>
      <c r="CP68" s="1269"/>
      <c r="CQ68" s="1269"/>
      <c r="CR68" s="1269"/>
      <c r="CS68" s="1269"/>
      <c r="CT68" s="1269"/>
      <c r="CU68" s="1269"/>
      <c r="CV68" s="1269"/>
      <c r="CW68" s="1269"/>
      <c r="CX68" s="1269"/>
      <c r="CY68" s="1269"/>
      <c r="CZ68" s="1269"/>
      <c r="DA68" s="1269"/>
      <c r="DB68" s="1269"/>
      <c r="DC68" s="1270"/>
    </row>
    <row r="69" spans="2:107" x14ac:dyDescent="0.15">
      <c r="B69" s="372"/>
      <c r="AN69" s="1271"/>
      <c r="AO69" s="1272"/>
      <c r="AP69" s="1272"/>
      <c r="AQ69" s="1272"/>
      <c r="AR69" s="1272"/>
      <c r="AS69" s="1272"/>
      <c r="AT69" s="1272"/>
      <c r="AU69" s="1272"/>
      <c r="AV69" s="1272"/>
      <c r="AW69" s="1272"/>
      <c r="AX69" s="1272"/>
      <c r="AY69" s="1272"/>
      <c r="AZ69" s="1272"/>
      <c r="BA69" s="1272"/>
      <c r="BB69" s="1272"/>
      <c r="BC69" s="1272"/>
      <c r="BD69" s="1272"/>
      <c r="BE69" s="1272"/>
      <c r="BF69" s="1272"/>
      <c r="BG69" s="1272"/>
      <c r="BH69" s="1272"/>
      <c r="BI69" s="1272"/>
      <c r="BJ69" s="1272"/>
      <c r="BK69" s="1272"/>
      <c r="BL69" s="1272"/>
      <c r="BM69" s="1272"/>
      <c r="BN69" s="1272"/>
      <c r="BO69" s="1272"/>
      <c r="BP69" s="1272"/>
      <c r="BQ69" s="1272"/>
      <c r="BR69" s="1272"/>
      <c r="BS69" s="1272"/>
      <c r="BT69" s="1272"/>
      <c r="BU69" s="1272"/>
      <c r="BV69" s="1272"/>
      <c r="BW69" s="1272"/>
      <c r="BX69" s="1272"/>
      <c r="BY69" s="1272"/>
      <c r="BZ69" s="1272"/>
      <c r="CA69" s="1272"/>
      <c r="CB69" s="1272"/>
      <c r="CC69" s="1272"/>
      <c r="CD69" s="1272"/>
      <c r="CE69" s="1272"/>
      <c r="CF69" s="1272"/>
      <c r="CG69" s="1272"/>
      <c r="CH69" s="1272"/>
      <c r="CI69" s="1272"/>
      <c r="CJ69" s="1272"/>
      <c r="CK69" s="1272"/>
      <c r="CL69" s="1272"/>
      <c r="CM69" s="1272"/>
      <c r="CN69" s="1272"/>
      <c r="CO69" s="1272"/>
      <c r="CP69" s="1272"/>
      <c r="CQ69" s="1272"/>
      <c r="CR69" s="1272"/>
      <c r="CS69" s="1272"/>
      <c r="CT69" s="1272"/>
      <c r="CU69" s="1272"/>
      <c r="CV69" s="1272"/>
      <c r="CW69" s="1272"/>
      <c r="CX69" s="1272"/>
      <c r="CY69" s="1272"/>
      <c r="CZ69" s="1272"/>
      <c r="DA69" s="1272"/>
      <c r="DB69" s="1272"/>
      <c r="DC69" s="1273"/>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560</v>
      </c>
    </row>
    <row r="72" spans="2:107" x14ac:dyDescent="0.15">
      <c r="B72" s="372"/>
      <c r="G72" s="1259"/>
      <c r="H72" s="1259"/>
      <c r="I72" s="1259"/>
      <c r="J72" s="1259"/>
      <c r="K72" s="382"/>
      <c r="L72" s="382"/>
      <c r="M72" s="383"/>
      <c r="N72" s="383"/>
      <c r="AN72" s="1262"/>
      <c r="AO72" s="1263"/>
      <c r="AP72" s="1263"/>
      <c r="AQ72" s="1263"/>
      <c r="AR72" s="1263"/>
      <c r="AS72" s="1263"/>
      <c r="AT72" s="1263"/>
      <c r="AU72" s="1263"/>
      <c r="AV72" s="1263"/>
      <c r="AW72" s="1263"/>
      <c r="AX72" s="1263"/>
      <c r="AY72" s="1263"/>
      <c r="AZ72" s="1263"/>
      <c r="BA72" s="1263"/>
      <c r="BB72" s="1263"/>
      <c r="BC72" s="1263"/>
      <c r="BD72" s="1263"/>
      <c r="BE72" s="1263"/>
      <c r="BF72" s="1263"/>
      <c r="BG72" s="1263"/>
      <c r="BH72" s="1263"/>
      <c r="BI72" s="1263"/>
      <c r="BJ72" s="1263"/>
      <c r="BK72" s="1263"/>
      <c r="BL72" s="1263"/>
      <c r="BM72" s="1263"/>
      <c r="BN72" s="1263"/>
      <c r="BO72" s="1264"/>
      <c r="BP72" s="1258" t="s">
        <v>526</v>
      </c>
      <c r="BQ72" s="1258"/>
      <c r="BR72" s="1258"/>
      <c r="BS72" s="1258"/>
      <c r="BT72" s="1258"/>
      <c r="BU72" s="1258"/>
      <c r="BV72" s="1258"/>
      <c r="BW72" s="1258"/>
      <c r="BX72" s="1258" t="s">
        <v>527</v>
      </c>
      <c r="BY72" s="1258"/>
      <c r="BZ72" s="1258"/>
      <c r="CA72" s="1258"/>
      <c r="CB72" s="1258"/>
      <c r="CC72" s="1258"/>
      <c r="CD72" s="1258"/>
      <c r="CE72" s="1258"/>
      <c r="CF72" s="1258" t="s">
        <v>528</v>
      </c>
      <c r="CG72" s="1258"/>
      <c r="CH72" s="1258"/>
      <c r="CI72" s="1258"/>
      <c r="CJ72" s="1258"/>
      <c r="CK72" s="1258"/>
      <c r="CL72" s="1258"/>
      <c r="CM72" s="1258"/>
      <c r="CN72" s="1258" t="s">
        <v>529</v>
      </c>
      <c r="CO72" s="1258"/>
      <c r="CP72" s="1258"/>
      <c r="CQ72" s="1258"/>
      <c r="CR72" s="1258"/>
      <c r="CS72" s="1258"/>
      <c r="CT72" s="1258"/>
      <c r="CU72" s="1258"/>
      <c r="CV72" s="1258" t="s">
        <v>530</v>
      </c>
      <c r="CW72" s="1258"/>
      <c r="CX72" s="1258"/>
      <c r="CY72" s="1258"/>
      <c r="CZ72" s="1258"/>
      <c r="DA72" s="1258"/>
      <c r="DB72" s="1258"/>
      <c r="DC72" s="1258"/>
    </row>
    <row r="73" spans="2:107" x14ac:dyDescent="0.15">
      <c r="B73" s="372"/>
      <c r="G73" s="1261"/>
      <c r="H73" s="1261"/>
      <c r="I73" s="1261"/>
      <c r="J73" s="1261"/>
      <c r="K73" s="1257"/>
      <c r="L73" s="1257"/>
      <c r="M73" s="1257"/>
      <c r="N73" s="1257"/>
      <c r="AM73" s="381"/>
      <c r="AN73" s="1256" t="s">
        <v>561</v>
      </c>
      <c r="AO73" s="1256"/>
      <c r="AP73" s="1256"/>
      <c r="AQ73" s="1256"/>
      <c r="AR73" s="1256"/>
      <c r="AS73" s="1256"/>
      <c r="AT73" s="1256"/>
      <c r="AU73" s="1256"/>
      <c r="AV73" s="1256"/>
      <c r="AW73" s="1256"/>
      <c r="AX73" s="1256"/>
      <c r="AY73" s="1256"/>
      <c r="AZ73" s="1256"/>
      <c r="BA73" s="1256"/>
      <c r="BB73" s="1256" t="s">
        <v>562</v>
      </c>
      <c r="BC73" s="1256"/>
      <c r="BD73" s="1256"/>
      <c r="BE73" s="1256"/>
      <c r="BF73" s="1256"/>
      <c r="BG73" s="1256"/>
      <c r="BH73" s="1256"/>
      <c r="BI73" s="1256"/>
      <c r="BJ73" s="1256"/>
      <c r="BK73" s="1256"/>
      <c r="BL73" s="1256"/>
      <c r="BM73" s="1256"/>
      <c r="BN73" s="1256"/>
      <c r="BO73" s="1256"/>
      <c r="BP73" s="1253">
        <v>52</v>
      </c>
      <c r="BQ73" s="1253"/>
      <c r="BR73" s="1253"/>
      <c r="BS73" s="1253"/>
      <c r="BT73" s="1253"/>
      <c r="BU73" s="1253"/>
      <c r="BV73" s="1253"/>
      <c r="BW73" s="1253"/>
      <c r="BX73" s="1253">
        <v>42.4</v>
      </c>
      <c r="BY73" s="1253"/>
      <c r="BZ73" s="1253"/>
      <c r="CA73" s="1253"/>
      <c r="CB73" s="1253"/>
      <c r="CC73" s="1253"/>
      <c r="CD73" s="1253"/>
      <c r="CE73" s="1253"/>
      <c r="CF73" s="1253">
        <v>44</v>
      </c>
      <c r="CG73" s="1253"/>
      <c r="CH73" s="1253"/>
      <c r="CI73" s="1253"/>
      <c r="CJ73" s="1253"/>
      <c r="CK73" s="1253"/>
      <c r="CL73" s="1253"/>
      <c r="CM73" s="1253"/>
      <c r="CN73" s="1253">
        <v>36.4</v>
      </c>
      <c r="CO73" s="1253"/>
      <c r="CP73" s="1253"/>
      <c r="CQ73" s="1253"/>
      <c r="CR73" s="1253"/>
      <c r="CS73" s="1253"/>
      <c r="CT73" s="1253"/>
      <c r="CU73" s="1253"/>
      <c r="CV73" s="1253">
        <v>38.299999999999997</v>
      </c>
      <c r="CW73" s="1253"/>
      <c r="CX73" s="1253"/>
      <c r="CY73" s="1253"/>
      <c r="CZ73" s="1253"/>
      <c r="DA73" s="1253"/>
      <c r="DB73" s="1253"/>
      <c r="DC73" s="1253"/>
    </row>
    <row r="74" spans="2:107" x14ac:dyDescent="0.15">
      <c r="B74" s="372"/>
      <c r="G74" s="1261"/>
      <c r="H74" s="1261"/>
      <c r="I74" s="1261"/>
      <c r="J74" s="1261"/>
      <c r="K74" s="1257"/>
      <c r="L74" s="1257"/>
      <c r="M74" s="1257"/>
      <c r="N74" s="1257"/>
      <c r="AM74" s="381"/>
      <c r="AN74" s="1256"/>
      <c r="AO74" s="1256"/>
      <c r="AP74" s="1256"/>
      <c r="AQ74" s="1256"/>
      <c r="AR74" s="1256"/>
      <c r="AS74" s="1256"/>
      <c r="AT74" s="1256"/>
      <c r="AU74" s="1256"/>
      <c r="AV74" s="1256"/>
      <c r="AW74" s="1256"/>
      <c r="AX74" s="1256"/>
      <c r="AY74" s="1256"/>
      <c r="AZ74" s="1256"/>
      <c r="BA74" s="1256"/>
      <c r="BB74" s="1256"/>
      <c r="BC74" s="1256"/>
      <c r="BD74" s="1256"/>
      <c r="BE74" s="1256"/>
      <c r="BF74" s="1256"/>
      <c r="BG74" s="1256"/>
      <c r="BH74" s="1256"/>
      <c r="BI74" s="1256"/>
      <c r="BJ74" s="1256"/>
      <c r="BK74" s="1256"/>
      <c r="BL74" s="1256"/>
      <c r="BM74" s="1256"/>
      <c r="BN74" s="1256"/>
      <c r="BO74" s="1256"/>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x14ac:dyDescent="0.15">
      <c r="B75" s="372"/>
      <c r="G75" s="1261"/>
      <c r="H75" s="1261"/>
      <c r="I75" s="1259"/>
      <c r="J75" s="1259"/>
      <c r="K75" s="1260"/>
      <c r="L75" s="1260"/>
      <c r="M75" s="1260"/>
      <c r="N75" s="1260"/>
      <c r="AM75" s="381"/>
      <c r="AN75" s="1256"/>
      <c r="AO75" s="1256"/>
      <c r="AP75" s="1256"/>
      <c r="AQ75" s="1256"/>
      <c r="AR75" s="1256"/>
      <c r="AS75" s="1256"/>
      <c r="AT75" s="1256"/>
      <c r="AU75" s="1256"/>
      <c r="AV75" s="1256"/>
      <c r="AW75" s="1256"/>
      <c r="AX75" s="1256"/>
      <c r="AY75" s="1256"/>
      <c r="AZ75" s="1256"/>
      <c r="BA75" s="1256"/>
      <c r="BB75" s="1256" t="s">
        <v>567</v>
      </c>
      <c r="BC75" s="1256"/>
      <c r="BD75" s="1256"/>
      <c r="BE75" s="1256"/>
      <c r="BF75" s="1256"/>
      <c r="BG75" s="1256"/>
      <c r="BH75" s="1256"/>
      <c r="BI75" s="1256"/>
      <c r="BJ75" s="1256"/>
      <c r="BK75" s="1256"/>
      <c r="BL75" s="1256"/>
      <c r="BM75" s="1256"/>
      <c r="BN75" s="1256"/>
      <c r="BO75" s="1256"/>
      <c r="BP75" s="1253">
        <v>8.6</v>
      </c>
      <c r="BQ75" s="1253"/>
      <c r="BR75" s="1253"/>
      <c r="BS75" s="1253"/>
      <c r="BT75" s="1253"/>
      <c r="BU75" s="1253"/>
      <c r="BV75" s="1253"/>
      <c r="BW75" s="1253"/>
      <c r="BX75" s="1253">
        <v>7.8</v>
      </c>
      <c r="BY75" s="1253"/>
      <c r="BZ75" s="1253"/>
      <c r="CA75" s="1253"/>
      <c r="CB75" s="1253"/>
      <c r="CC75" s="1253"/>
      <c r="CD75" s="1253"/>
      <c r="CE75" s="1253"/>
      <c r="CF75" s="1253">
        <v>7.1</v>
      </c>
      <c r="CG75" s="1253"/>
      <c r="CH75" s="1253"/>
      <c r="CI75" s="1253"/>
      <c r="CJ75" s="1253"/>
      <c r="CK75" s="1253"/>
      <c r="CL75" s="1253"/>
      <c r="CM75" s="1253"/>
      <c r="CN75" s="1253">
        <v>7.2</v>
      </c>
      <c r="CO75" s="1253"/>
      <c r="CP75" s="1253"/>
      <c r="CQ75" s="1253"/>
      <c r="CR75" s="1253"/>
      <c r="CS75" s="1253"/>
      <c r="CT75" s="1253"/>
      <c r="CU75" s="1253"/>
      <c r="CV75" s="1253">
        <v>7.2</v>
      </c>
      <c r="CW75" s="1253"/>
      <c r="CX75" s="1253"/>
      <c r="CY75" s="1253"/>
      <c r="CZ75" s="1253"/>
      <c r="DA75" s="1253"/>
      <c r="DB75" s="1253"/>
      <c r="DC75" s="1253"/>
    </row>
    <row r="76" spans="2:107" x14ac:dyDescent="0.15">
      <c r="B76" s="372"/>
      <c r="G76" s="1261"/>
      <c r="H76" s="1261"/>
      <c r="I76" s="1259"/>
      <c r="J76" s="1259"/>
      <c r="K76" s="1260"/>
      <c r="L76" s="1260"/>
      <c r="M76" s="1260"/>
      <c r="N76" s="1260"/>
      <c r="AM76" s="381"/>
      <c r="AN76" s="1256"/>
      <c r="AO76" s="1256"/>
      <c r="AP76" s="1256"/>
      <c r="AQ76" s="1256"/>
      <c r="AR76" s="1256"/>
      <c r="AS76" s="1256"/>
      <c r="AT76" s="1256"/>
      <c r="AU76" s="1256"/>
      <c r="AV76" s="1256"/>
      <c r="AW76" s="1256"/>
      <c r="AX76" s="1256"/>
      <c r="AY76" s="1256"/>
      <c r="AZ76" s="1256"/>
      <c r="BA76" s="1256"/>
      <c r="BB76" s="1256"/>
      <c r="BC76" s="1256"/>
      <c r="BD76" s="1256"/>
      <c r="BE76" s="1256"/>
      <c r="BF76" s="1256"/>
      <c r="BG76" s="1256"/>
      <c r="BH76" s="1256"/>
      <c r="BI76" s="1256"/>
      <c r="BJ76" s="1256"/>
      <c r="BK76" s="1256"/>
      <c r="BL76" s="1256"/>
      <c r="BM76" s="1256"/>
      <c r="BN76" s="1256"/>
      <c r="BO76" s="1256"/>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x14ac:dyDescent="0.15">
      <c r="B77" s="372"/>
      <c r="G77" s="1259"/>
      <c r="H77" s="1259"/>
      <c r="I77" s="1259"/>
      <c r="J77" s="1259"/>
      <c r="K77" s="1257"/>
      <c r="L77" s="1257"/>
      <c r="M77" s="1257"/>
      <c r="N77" s="1257"/>
      <c r="AN77" s="1258" t="s">
        <v>564</v>
      </c>
      <c r="AO77" s="1258"/>
      <c r="AP77" s="1258"/>
      <c r="AQ77" s="1258"/>
      <c r="AR77" s="1258"/>
      <c r="AS77" s="1258"/>
      <c r="AT77" s="1258"/>
      <c r="AU77" s="1258"/>
      <c r="AV77" s="1258"/>
      <c r="AW77" s="1258"/>
      <c r="AX77" s="1258"/>
      <c r="AY77" s="1258"/>
      <c r="AZ77" s="1258"/>
      <c r="BA77" s="1258"/>
      <c r="BB77" s="1256" t="s">
        <v>562</v>
      </c>
      <c r="BC77" s="1256"/>
      <c r="BD77" s="1256"/>
      <c r="BE77" s="1256"/>
      <c r="BF77" s="1256"/>
      <c r="BG77" s="1256"/>
      <c r="BH77" s="1256"/>
      <c r="BI77" s="1256"/>
      <c r="BJ77" s="1256"/>
      <c r="BK77" s="1256"/>
      <c r="BL77" s="1256"/>
      <c r="BM77" s="1256"/>
      <c r="BN77" s="1256"/>
      <c r="BO77" s="1256"/>
      <c r="BP77" s="1253">
        <v>0</v>
      </c>
      <c r="BQ77" s="1253"/>
      <c r="BR77" s="1253"/>
      <c r="BS77" s="1253"/>
      <c r="BT77" s="1253"/>
      <c r="BU77" s="1253"/>
      <c r="BV77" s="1253"/>
      <c r="BW77" s="1253"/>
      <c r="BX77" s="1253">
        <v>0</v>
      </c>
      <c r="BY77" s="1253"/>
      <c r="BZ77" s="1253"/>
      <c r="CA77" s="1253"/>
      <c r="CB77" s="1253"/>
      <c r="CC77" s="1253"/>
      <c r="CD77" s="1253"/>
      <c r="CE77" s="1253"/>
      <c r="CF77" s="1253">
        <v>0</v>
      </c>
      <c r="CG77" s="1253"/>
      <c r="CH77" s="1253"/>
      <c r="CI77" s="1253"/>
      <c r="CJ77" s="1253"/>
      <c r="CK77" s="1253"/>
      <c r="CL77" s="1253"/>
      <c r="CM77" s="1253"/>
      <c r="CN77" s="1253">
        <v>0</v>
      </c>
      <c r="CO77" s="1253"/>
      <c r="CP77" s="1253"/>
      <c r="CQ77" s="1253"/>
      <c r="CR77" s="1253"/>
      <c r="CS77" s="1253"/>
      <c r="CT77" s="1253"/>
      <c r="CU77" s="1253"/>
      <c r="CV77" s="1253">
        <v>0</v>
      </c>
      <c r="CW77" s="1253"/>
      <c r="CX77" s="1253"/>
      <c r="CY77" s="1253"/>
      <c r="CZ77" s="1253"/>
      <c r="DA77" s="1253"/>
      <c r="DB77" s="1253"/>
      <c r="DC77" s="1253"/>
    </row>
    <row r="78" spans="2:107" x14ac:dyDescent="0.15">
      <c r="B78" s="372"/>
      <c r="G78" s="1259"/>
      <c r="H78" s="1259"/>
      <c r="I78" s="1259"/>
      <c r="J78" s="1259"/>
      <c r="K78" s="1257"/>
      <c r="L78" s="1257"/>
      <c r="M78" s="1257"/>
      <c r="N78" s="1257"/>
      <c r="AN78" s="1258"/>
      <c r="AO78" s="1258"/>
      <c r="AP78" s="1258"/>
      <c r="AQ78" s="1258"/>
      <c r="AR78" s="1258"/>
      <c r="AS78" s="1258"/>
      <c r="AT78" s="1258"/>
      <c r="AU78" s="1258"/>
      <c r="AV78" s="1258"/>
      <c r="AW78" s="1258"/>
      <c r="AX78" s="1258"/>
      <c r="AY78" s="1258"/>
      <c r="AZ78" s="1258"/>
      <c r="BA78" s="1258"/>
      <c r="BB78" s="1256"/>
      <c r="BC78" s="1256"/>
      <c r="BD78" s="1256"/>
      <c r="BE78" s="1256"/>
      <c r="BF78" s="1256"/>
      <c r="BG78" s="1256"/>
      <c r="BH78" s="1256"/>
      <c r="BI78" s="1256"/>
      <c r="BJ78" s="1256"/>
      <c r="BK78" s="1256"/>
      <c r="BL78" s="1256"/>
      <c r="BM78" s="1256"/>
      <c r="BN78" s="1256"/>
      <c r="BO78" s="1256"/>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x14ac:dyDescent="0.15">
      <c r="B79" s="372"/>
      <c r="G79" s="1259"/>
      <c r="H79" s="1259"/>
      <c r="I79" s="1254"/>
      <c r="J79" s="1254"/>
      <c r="K79" s="1255"/>
      <c r="L79" s="1255"/>
      <c r="M79" s="1255"/>
      <c r="N79" s="1255"/>
      <c r="AN79" s="1258"/>
      <c r="AO79" s="1258"/>
      <c r="AP79" s="1258"/>
      <c r="AQ79" s="1258"/>
      <c r="AR79" s="1258"/>
      <c r="AS79" s="1258"/>
      <c r="AT79" s="1258"/>
      <c r="AU79" s="1258"/>
      <c r="AV79" s="1258"/>
      <c r="AW79" s="1258"/>
      <c r="AX79" s="1258"/>
      <c r="AY79" s="1258"/>
      <c r="AZ79" s="1258"/>
      <c r="BA79" s="1258"/>
      <c r="BB79" s="1256" t="s">
        <v>567</v>
      </c>
      <c r="BC79" s="1256"/>
      <c r="BD79" s="1256"/>
      <c r="BE79" s="1256"/>
      <c r="BF79" s="1256"/>
      <c r="BG79" s="1256"/>
      <c r="BH79" s="1256"/>
      <c r="BI79" s="1256"/>
      <c r="BJ79" s="1256"/>
      <c r="BK79" s="1256"/>
      <c r="BL79" s="1256"/>
      <c r="BM79" s="1256"/>
      <c r="BN79" s="1256"/>
      <c r="BO79" s="1256"/>
      <c r="BP79" s="1253">
        <v>8</v>
      </c>
      <c r="BQ79" s="1253"/>
      <c r="BR79" s="1253"/>
      <c r="BS79" s="1253"/>
      <c r="BT79" s="1253"/>
      <c r="BU79" s="1253"/>
      <c r="BV79" s="1253"/>
      <c r="BW79" s="1253"/>
      <c r="BX79" s="1253">
        <v>6.6</v>
      </c>
      <c r="BY79" s="1253"/>
      <c r="BZ79" s="1253"/>
      <c r="CA79" s="1253"/>
      <c r="CB79" s="1253"/>
      <c r="CC79" s="1253"/>
      <c r="CD79" s="1253"/>
      <c r="CE79" s="1253"/>
      <c r="CF79" s="1253">
        <v>6.8</v>
      </c>
      <c r="CG79" s="1253"/>
      <c r="CH79" s="1253"/>
      <c r="CI79" s="1253"/>
      <c r="CJ79" s="1253"/>
      <c r="CK79" s="1253"/>
      <c r="CL79" s="1253"/>
      <c r="CM79" s="1253"/>
      <c r="CN79" s="1253">
        <v>7.2</v>
      </c>
      <c r="CO79" s="1253"/>
      <c r="CP79" s="1253"/>
      <c r="CQ79" s="1253"/>
      <c r="CR79" s="1253"/>
      <c r="CS79" s="1253"/>
      <c r="CT79" s="1253"/>
      <c r="CU79" s="1253"/>
      <c r="CV79" s="1253">
        <v>7.3</v>
      </c>
      <c r="CW79" s="1253"/>
      <c r="CX79" s="1253"/>
      <c r="CY79" s="1253"/>
      <c r="CZ79" s="1253"/>
      <c r="DA79" s="1253"/>
      <c r="DB79" s="1253"/>
      <c r="DC79" s="1253"/>
    </row>
    <row r="80" spans="2:107" x14ac:dyDescent="0.15">
      <c r="B80" s="372"/>
      <c r="G80" s="1259"/>
      <c r="H80" s="1259"/>
      <c r="I80" s="1254"/>
      <c r="J80" s="1254"/>
      <c r="K80" s="1255"/>
      <c r="L80" s="1255"/>
      <c r="M80" s="1255"/>
      <c r="N80" s="1255"/>
      <c r="AN80" s="1258"/>
      <c r="AO80" s="1258"/>
      <c r="AP80" s="1258"/>
      <c r="AQ80" s="1258"/>
      <c r="AR80" s="1258"/>
      <c r="AS80" s="1258"/>
      <c r="AT80" s="1258"/>
      <c r="AU80" s="1258"/>
      <c r="AV80" s="1258"/>
      <c r="AW80" s="1258"/>
      <c r="AX80" s="1258"/>
      <c r="AY80" s="1258"/>
      <c r="AZ80" s="1258"/>
      <c r="BA80" s="1258"/>
      <c r="BB80" s="1256"/>
      <c r="BC80" s="1256"/>
      <c r="BD80" s="1256"/>
      <c r="BE80" s="1256"/>
      <c r="BF80" s="1256"/>
      <c r="BG80" s="1256"/>
      <c r="BH80" s="1256"/>
      <c r="BI80" s="1256"/>
      <c r="BJ80" s="1256"/>
      <c r="BK80" s="1256"/>
      <c r="BL80" s="1256"/>
      <c r="BM80" s="1256"/>
      <c r="BN80" s="1256"/>
      <c r="BO80" s="1256"/>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pfZEOkt5eEzAOw9Isz24Xm2gDJpM29rXL3FWgJpACTXMpf/7vnOONT2sEoO1GXgOAugz+KBSNksjR1bE21NDdQ==" saltValue="adXGXRatgNmJPyK5H4U+0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6C145-90BC-46D5-8B47-ADFAE54C0360}">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476</v>
      </c>
    </row>
  </sheetData>
  <sheetProtection algorithmName="SHA-512" hashValue="i5kHKe/sdcVCtMySWLa14wcUAc4KxALAMUXHIrNJFTFnSSMQlNM7+BqmdQYiQEeHvwZamO7/qxskRi0kUCyukA==" saltValue="0iq3ektfcTHw5pP78FXhYA=="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7DDA9E-043D-40EE-B791-96D50ECDB94F}">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476</v>
      </c>
    </row>
  </sheetData>
  <sheetProtection algorithmName="SHA-512" hashValue="rWjJZtvgJs18xkTngxVYKfjavIKp9tI8ogn/GRUOZCRzT9f82k65kghPR2vjBGNAsiKu4oJuU9iq2tN90AqIiA==" saltValue="PDyk1Y1E+5fc79uiE8zQrg=="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525</v>
      </c>
      <c r="G2" s="139"/>
      <c r="H2" s="140"/>
    </row>
    <row r="3" spans="1:8" x14ac:dyDescent="0.15">
      <c r="A3" s="136" t="s">
        <v>518</v>
      </c>
      <c r="B3" s="141"/>
      <c r="C3" s="142"/>
      <c r="D3" s="143">
        <v>275252</v>
      </c>
      <c r="E3" s="144"/>
      <c r="F3" s="145">
        <v>332350</v>
      </c>
      <c r="G3" s="146"/>
      <c r="H3" s="147"/>
    </row>
    <row r="4" spans="1:8" x14ac:dyDescent="0.15">
      <c r="A4" s="148"/>
      <c r="B4" s="149"/>
      <c r="C4" s="150"/>
      <c r="D4" s="151">
        <v>167430</v>
      </c>
      <c r="E4" s="152"/>
      <c r="F4" s="153">
        <v>200453</v>
      </c>
      <c r="G4" s="154"/>
      <c r="H4" s="155"/>
    </row>
    <row r="5" spans="1:8" x14ac:dyDescent="0.15">
      <c r="A5" s="136" t="s">
        <v>520</v>
      </c>
      <c r="B5" s="141"/>
      <c r="C5" s="142"/>
      <c r="D5" s="143">
        <v>555364</v>
      </c>
      <c r="E5" s="144"/>
      <c r="F5" s="145">
        <v>362690</v>
      </c>
      <c r="G5" s="146"/>
      <c r="H5" s="147"/>
    </row>
    <row r="6" spans="1:8" x14ac:dyDescent="0.15">
      <c r="A6" s="148"/>
      <c r="B6" s="149"/>
      <c r="C6" s="150"/>
      <c r="D6" s="151">
        <v>431675</v>
      </c>
      <c r="E6" s="152"/>
      <c r="F6" s="153">
        <v>172580</v>
      </c>
      <c r="G6" s="154"/>
      <c r="H6" s="155"/>
    </row>
    <row r="7" spans="1:8" x14ac:dyDescent="0.15">
      <c r="A7" s="136" t="s">
        <v>521</v>
      </c>
      <c r="B7" s="141"/>
      <c r="C7" s="142"/>
      <c r="D7" s="143">
        <v>370123</v>
      </c>
      <c r="E7" s="144"/>
      <c r="F7" s="145">
        <v>296093</v>
      </c>
      <c r="G7" s="146"/>
      <c r="H7" s="147"/>
    </row>
    <row r="8" spans="1:8" x14ac:dyDescent="0.15">
      <c r="A8" s="148"/>
      <c r="B8" s="149"/>
      <c r="C8" s="150"/>
      <c r="D8" s="151">
        <v>201357</v>
      </c>
      <c r="E8" s="152"/>
      <c r="F8" s="153">
        <v>140545</v>
      </c>
      <c r="G8" s="154"/>
      <c r="H8" s="155"/>
    </row>
    <row r="9" spans="1:8" x14ac:dyDescent="0.15">
      <c r="A9" s="136" t="s">
        <v>522</v>
      </c>
      <c r="B9" s="141"/>
      <c r="C9" s="142"/>
      <c r="D9" s="143">
        <v>258009</v>
      </c>
      <c r="E9" s="144"/>
      <c r="F9" s="145">
        <v>308655</v>
      </c>
      <c r="G9" s="146"/>
      <c r="H9" s="147"/>
    </row>
    <row r="10" spans="1:8" x14ac:dyDescent="0.15">
      <c r="A10" s="148"/>
      <c r="B10" s="149"/>
      <c r="C10" s="150"/>
      <c r="D10" s="151">
        <v>174040</v>
      </c>
      <c r="E10" s="152"/>
      <c r="F10" s="153">
        <v>169887</v>
      </c>
      <c r="G10" s="154"/>
      <c r="H10" s="155"/>
    </row>
    <row r="11" spans="1:8" x14ac:dyDescent="0.15">
      <c r="A11" s="136" t="s">
        <v>523</v>
      </c>
      <c r="B11" s="141"/>
      <c r="C11" s="142"/>
      <c r="D11" s="143">
        <v>318653</v>
      </c>
      <c r="E11" s="144"/>
      <c r="F11" s="145">
        <v>325476</v>
      </c>
      <c r="G11" s="146"/>
      <c r="H11" s="147"/>
    </row>
    <row r="12" spans="1:8" x14ac:dyDescent="0.15">
      <c r="A12" s="148"/>
      <c r="B12" s="149"/>
      <c r="C12" s="156"/>
      <c r="D12" s="151">
        <v>184716</v>
      </c>
      <c r="E12" s="152"/>
      <c r="F12" s="153">
        <v>190204</v>
      </c>
      <c r="G12" s="154"/>
      <c r="H12" s="155"/>
    </row>
    <row r="13" spans="1:8" x14ac:dyDescent="0.15">
      <c r="A13" s="136"/>
      <c r="B13" s="141"/>
      <c r="C13" s="157"/>
      <c r="D13" s="158">
        <v>355480</v>
      </c>
      <c r="E13" s="159"/>
      <c r="F13" s="160">
        <v>325053</v>
      </c>
      <c r="G13" s="161"/>
      <c r="H13" s="147"/>
    </row>
    <row r="14" spans="1:8" x14ac:dyDescent="0.15">
      <c r="A14" s="148"/>
      <c r="B14" s="149"/>
      <c r="C14" s="150"/>
      <c r="D14" s="151">
        <v>231844</v>
      </c>
      <c r="E14" s="152"/>
      <c r="F14" s="153">
        <v>174734</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3.11</v>
      </c>
      <c r="C19" s="162">
        <f>ROUND(VALUE(SUBSTITUTE(実質収支比率等に係る経年分析!G$48,"▲","-")),2)</f>
        <v>3.33</v>
      </c>
      <c r="D19" s="162">
        <f>ROUND(VALUE(SUBSTITUTE(実質収支比率等に係る経年分析!H$48,"▲","-")),2)</f>
        <v>2.92</v>
      </c>
      <c r="E19" s="162">
        <f>ROUND(VALUE(SUBSTITUTE(実質収支比率等に係る経年分析!I$48,"▲","-")),2)</f>
        <v>4.66</v>
      </c>
      <c r="F19" s="162">
        <f>ROUND(VALUE(SUBSTITUTE(実質収支比率等に係る経年分析!J$48,"▲","-")),2)</f>
        <v>2.99</v>
      </c>
    </row>
    <row r="20" spans="1:11" x14ac:dyDescent="0.15">
      <c r="A20" s="162" t="s">
        <v>53</v>
      </c>
      <c r="B20" s="162">
        <f>ROUND(VALUE(SUBSTITUTE(実質収支比率等に係る経年分析!F$47,"▲","-")),2)</f>
        <v>17.899999999999999</v>
      </c>
      <c r="C20" s="162">
        <f>ROUND(VALUE(SUBSTITUTE(実質収支比率等に係る経年分析!G$47,"▲","-")),2)</f>
        <v>17.13</v>
      </c>
      <c r="D20" s="162">
        <f>ROUND(VALUE(SUBSTITUTE(実質収支比率等に係る経年分析!H$47,"▲","-")),2)</f>
        <v>16.59</v>
      </c>
      <c r="E20" s="162">
        <f>ROUND(VALUE(SUBSTITUTE(実質収支比率等に係る経年分析!I$47,"▲","-")),2)</f>
        <v>12.4</v>
      </c>
      <c r="F20" s="162">
        <f>ROUND(VALUE(SUBSTITUTE(実質収支比率等に係る経年分析!J$47,"▲","-")),2)</f>
        <v>12.38</v>
      </c>
    </row>
    <row r="21" spans="1:11" x14ac:dyDescent="0.15">
      <c r="A21" s="162" t="s">
        <v>54</v>
      </c>
      <c r="B21" s="162">
        <f>IF(ISNUMBER(VALUE(SUBSTITUTE(実質収支比率等に係る経年分析!F$49,"▲","-"))),ROUND(VALUE(SUBSTITUTE(実質収支比率等に係る経年分析!F$49,"▲","-")),2),NA())</f>
        <v>-7.17</v>
      </c>
      <c r="C21" s="162">
        <f>IF(ISNUMBER(VALUE(SUBSTITUTE(実質収支比率等に係る経年分析!G$49,"▲","-"))),ROUND(VALUE(SUBSTITUTE(実質収支比率等に係る経年分析!G$49,"▲","-")),2),NA())</f>
        <v>1.1200000000000001</v>
      </c>
      <c r="D21" s="162">
        <f>IF(ISNUMBER(VALUE(SUBSTITUTE(実質収支比率等に係る経年分析!H$49,"▲","-"))),ROUND(VALUE(SUBSTITUTE(実質収支比率等に係る経年分析!H$49,"▲","-")),2),NA())</f>
        <v>-1.31</v>
      </c>
      <c r="E21" s="162">
        <f>IF(ISNUMBER(VALUE(SUBSTITUTE(実質収支比率等に係る経年分析!I$49,"▲","-"))),ROUND(VALUE(SUBSTITUTE(実質収支比率等に係る経年分析!I$49,"▲","-")),2),NA())</f>
        <v>-2.2200000000000002</v>
      </c>
      <c r="F21" s="162">
        <f>IF(ISNUMBER(VALUE(SUBSTITUTE(実質収支比率等に係る経年分析!J$49,"▲","-"))),ROUND(VALUE(SUBSTITUTE(実質収支比率等に係る経年分析!J$49,"▲","-")),2),NA())</f>
        <v>-1.21</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0.2</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0.19</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0.17</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2.42</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後期高齢者医療事業特別会計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0.01</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0.02</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0.02</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0.03</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0.02</v>
      </c>
    </row>
    <row r="30" spans="1:11" x14ac:dyDescent="0.15">
      <c r="A30" s="163" t="str">
        <f>IF(連結実質赤字比率に係る赤字・黒字の構成分析!C$40="",NA(),連結実質赤字比率に係る赤字・黒字の構成分析!C$40)</f>
        <v>占冠村歯科診療所事業特別会計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0.03</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0.06</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0.06</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0.04</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0.03</v>
      </c>
    </row>
    <row r="31" spans="1:11" x14ac:dyDescent="0.15">
      <c r="A31" s="163" t="str">
        <f>IF(連結実質赤字比率に係る赤字・黒字の構成分析!C$39="",NA(),連結実質赤字比率に係る赤字・黒字の構成分析!C$39)</f>
        <v>国民健康保険事業特別会計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0.18</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0.15</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0.19</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0.15</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0.14000000000000001</v>
      </c>
    </row>
    <row r="32" spans="1:11" x14ac:dyDescent="0.15">
      <c r="A32" s="163" t="str">
        <f>IF(連結実質赤字比率に係る赤字・黒字の構成分析!C$38="",NA(),連結実質赤字比率に係る赤字・黒字の構成分析!C$38)</f>
        <v>村立診療所特別会計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0.24</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0.21</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0.16</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0.22</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0.21</v>
      </c>
    </row>
    <row r="33" spans="1:16" x14ac:dyDescent="0.15">
      <c r="A33" s="163" t="str">
        <f>IF(連結実質赤字比率に係る赤字・黒字の構成分析!C$37="",NA(),連結実質赤字比率に係る赤字・黒字の構成分析!C$37)</f>
        <v>公共下水道事業会計</v>
      </c>
      <c r="B33" s="163" t="e">
        <f>IF(ROUND(VALUE(SUBSTITUTE(連結実質赤字比率に係る赤字・黒字の構成分析!F$37,"▲", "-")), 2) &lt; 0, ABS(ROUND(VALUE(SUBSTITUTE(連結実質赤字比率に係る赤字・黒字の構成分析!F$37,"▲", "-")), 2)), NA())</f>
        <v>#VALUE!</v>
      </c>
      <c r="C33" s="163" t="e">
        <f>IF(ROUND(VALUE(SUBSTITUTE(連結実質赤字比率に係る赤字・黒字の構成分析!F$37,"▲", "-")), 2) &gt;= 0, ABS(ROUND(VALUE(SUBSTITUTE(連結実質赤字比率に係る赤字・黒字の構成分析!F$37,"▲", "-")), 2)), NA())</f>
        <v>#VALUE!</v>
      </c>
      <c r="D33" s="163" t="e">
        <f>IF(ROUND(VALUE(SUBSTITUTE(連結実質赤字比率に係る赤字・黒字の構成分析!G$37,"▲", "-")), 2) &lt; 0, ABS(ROUND(VALUE(SUBSTITUTE(連結実質赤字比率に係る赤字・黒字の構成分析!G$37,"▲", "-")), 2)), NA())</f>
        <v>#VALUE!</v>
      </c>
      <c r="E33" s="163" t="e">
        <f>IF(ROUND(VALUE(SUBSTITUTE(連結実質赤字比率に係る赤字・黒字の構成分析!G$37,"▲", "-")), 2) &gt;= 0, ABS(ROUND(VALUE(SUBSTITUTE(連結実質赤字比率に係る赤字・黒字の構成分析!G$37,"▲", "-")), 2)), NA())</f>
        <v>#VALUE!</v>
      </c>
      <c r="F33" s="163" t="e">
        <f>IF(ROUND(VALUE(SUBSTITUTE(連結実質赤字比率に係る赤字・黒字の構成分析!H$37,"▲", "-")), 2) &lt; 0, ABS(ROUND(VALUE(SUBSTITUTE(連結実質赤字比率に係る赤字・黒字の構成分析!H$37,"▲", "-")), 2)), NA())</f>
        <v>#VALUE!</v>
      </c>
      <c r="G33" s="163" t="e">
        <f>IF(ROUND(VALUE(SUBSTITUTE(連結実質赤字比率に係る赤字・黒字の構成分析!H$37,"▲", "-")), 2) &gt;= 0, ABS(ROUND(VALUE(SUBSTITUTE(連結実質赤字比率に係る赤字・黒字の構成分析!H$37,"▲", "-")), 2)), NA())</f>
        <v>#VALUE!</v>
      </c>
      <c r="H33" s="163" t="e">
        <f>IF(ROUND(VALUE(SUBSTITUTE(連結実質赤字比率に係る赤字・黒字の構成分析!I$37,"▲", "-")), 2) &lt; 0, ABS(ROUND(VALUE(SUBSTITUTE(連結実質赤字比率に係る赤字・黒字の構成分析!I$37,"▲", "-")), 2)), NA())</f>
        <v>#VALUE!</v>
      </c>
      <c r="I33" s="163" t="e">
        <f>IF(ROUND(VALUE(SUBSTITUTE(連結実質赤字比率に係る赤字・黒字の構成分析!I$37,"▲", "-")), 2) &gt;= 0, ABS(ROUND(VALUE(SUBSTITUTE(連結実質赤字比率に係る赤字・黒字の構成分析!I$37,"▲", "-")), 2)), NA())</f>
        <v>#VALUE!</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0.38</v>
      </c>
    </row>
    <row r="34" spans="1:16" x14ac:dyDescent="0.15">
      <c r="A34" s="163" t="str">
        <f>IF(連結実質赤字比率に係る赤字・黒字の構成分析!C$36="",NA(),連結実質赤字比率に係る赤字・黒字の構成分析!C$36)</f>
        <v>簡易水道事業会計</v>
      </c>
      <c r="B34" s="163" t="e">
        <f>IF(ROUND(VALUE(SUBSTITUTE(連結実質赤字比率に係る赤字・黒字の構成分析!F$36,"▲", "-")), 2) &lt; 0, ABS(ROUND(VALUE(SUBSTITUTE(連結実質赤字比率に係る赤字・黒字の構成分析!F$36,"▲", "-")), 2)), NA())</f>
        <v>#VALUE!</v>
      </c>
      <c r="C34" s="163" t="e">
        <f>IF(ROUND(VALUE(SUBSTITUTE(連結実質赤字比率に係る赤字・黒字の構成分析!F$36,"▲", "-")), 2) &gt;= 0, ABS(ROUND(VALUE(SUBSTITUTE(連結実質赤字比率に係る赤字・黒字の構成分析!F$36,"▲", "-")), 2)), NA())</f>
        <v>#VALUE!</v>
      </c>
      <c r="D34" s="163" t="e">
        <f>IF(ROUND(VALUE(SUBSTITUTE(連結実質赤字比率に係る赤字・黒字の構成分析!G$36,"▲", "-")), 2) &lt; 0, ABS(ROUND(VALUE(SUBSTITUTE(連結実質赤字比率に係る赤字・黒字の構成分析!G$36,"▲", "-")), 2)), NA())</f>
        <v>#VALUE!</v>
      </c>
      <c r="E34" s="163" t="e">
        <f>IF(ROUND(VALUE(SUBSTITUTE(連結実質赤字比率に係る赤字・黒字の構成分析!G$36,"▲", "-")), 2) &gt;= 0, ABS(ROUND(VALUE(SUBSTITUTE(連結実質赤字比率に係る赤字・黒字の構成分析!G$36,"▲", "-")), 2)), NA())</f>
        <v>#VALUE!</v>
      </c>
      <c r="F34" s="163" t="e">
        <f>IF(ROUND(VALUE(SUBSTITUTE(連結実質赤字比率に係る赤字・黒字の構成分析!H$36,"▲", "-")), 2) &lt; 0, ABS(ROUND(VALUE(SUBSTITUTE(連結実質赤字比率に係る赤字・黒字の構成分析!H$36,"▲", "-")), 2)), NA())</f>
        <v>#VALUE!</v>
      </c>
      <c r="G34" s="163" t="e">
        <f>IF(ROUND(VALUE(SUBSTITUTE(連結実質赤字比率に係る赤字・黒字の構成分析!H$36,"▲", "-")), 2) &gt;= 0, ABS(ROUND(VALUE(SUBSTITUTE(連結実質赤字比率に係る赤字・黒字の構成分析!H$36,"▲", "-")), 2)), NA())</f>
        <v>#VALUE!</v>
      </c>
      <c r="H34" s="163" t="e">
        <f>IF(ROUND(VALUE(SUBSTITUTE(連結実質赤字比率に係る赤字・黒字の構成分析!I$36,"▲", "-")), 2) &lt; 0, ABS(ROUND(VALUE(SUBSTITUTE(連結実質赤字比率に係る赤字・黒字の構成分析!I$36,"▲", "-")), 2)), NA())</f>
        <v>#VALUE!</v>
      </c>
      <c r="I34" s="163" t="e">
        <f>IF(ROUND(VALUE(SUBSTITUTE(連結実質赤字比率に係る赤字・黒字の構成分析!I$36,"▲", "-")), 2) &gt;= 0, ABS(ROUND(VALUE(SUBSTITUTE(連結実質赤字比率に係る赤字・黒字の構成分析!I$36,"▲", "-")), 2)), NA())</f>
        <v>#VALUE!</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0.72</v>
      </c>
    </row>
    <row r="35" spans="1:16" x14ac:dyDescent="0.15">
      <c r="A35" s="163" t="str">
        <f>IF(連結実質赤字比率に係る赤字・黒字の構成分析!C$35="",NA(),連結実質赤字比率に係る赤字・黒字の構成分析!C$35)</f>
        <v>介護保険事業特別会計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0.3</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0.4</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0.63</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1.19</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1.1299999999999999</v>
      </c>
    </row>
    <row r="36" spans="1:16" x14ac:dyDescent="0.15">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2.83</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3.05</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2.69</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4.3899999999999997</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2.73</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293</v>
      </c>
      <c r="E42" s="164"/>
      <c r="F42" s="164"/>
      <c r="G42" s="164">
        <f>'実質公債費比率（分子）の構造'!L$52</f>
        <v>290</v>
      </c>
      <c r="H42" s="164"/>
      <c r="I42" s="164"/>
      <c r="J42" s="164">
        <f>'実質公債費比率（分子）の構造'!M$52</f>
        <v>286</v>
      </c>
      <c r="K42" s="164"/>
      <c r="L42" s="164"/>
      <c r="M42" s="164">
        <f>'実質公債費比率（分子）の構造'!N$52</f>
        <v>265</v>
      </c>
      <c r="N42" s="164"/>
      <c r="O42" s="164"/>
      <c r="P42" s="164">
        <f>'実質公債費比率（分子）の構造'!O$52</f>
        <v>256</v>
      </c>
    </row>
    <row r="43" spans="1:16" x14ac:dyDescent="0.15">
      <c r="A43" s="164" t="s">
        <v>16</v>
      </c>
      <c r="B43" s="164">
        <f>'実質公債費比率（分子）の構造'!K$51</f>
        <v>0</v>
      </c>
      <c r="C43" s="164"/>
      <c r="D43" s="164"/>
      <c r="E43" s="164">
        <f>'実質公債費比率（分子）の構造'!L$51</f>
        <v>0</v>
      </c>
      <c r="F43" s="164"/>
      <c r="G43" s="164"/>
      <c r="H43" s="164">
        <f>'実質公債費比率（分子）の構造'!M$51</f>
        <v>1</v>
      </c>
      <c r="I43" s="164"/>
      <c r="J43" s="164"/>
      <c r="K43" s="164">
        <f>'実質公債費比率（分子）の構造'!N$51</f>
        <v>0</v>
      </c>
      <c r="L43" s="164"/>
      <c r="M43" s="164"/>
      <c r="N43" s="164">
        <f>'実質公債費比率（分子）の構造'!O$51</f>
        <v>0</v>
      </c>
      <c r="O43" s="164"/>
      <c r="P43" s="164"/>
    </row>
    <row r="44" spans="1:16" x14ac:dyDescent="0.15">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15">
      <c r="A45" s="164" t="s">
        <v>63</v>
      </c>
      <c r="B45" s="164">
        <f>'実質公債費比率（分子）の構造'!K$49</f>
        <v>16</v>
      </c>
      <c r="C45" s="164"/>
      <c r="D45" s="164"/>
      <c r="E45" s="164">
        <f>'実質公債費比率（分子）の構造'!L$49</f>
        <v>15</v>
      </c>
      <c r="F45" s="164"/>
      <c r="G45" s="164"/>
      <c r="H45" s="164">
        <f>'実質公債費比率（分子）の構造'!M$49</f>
        <v>14</v>
      </c>
      <c r="I45" s="164"/>
      <c r="J45" s="164"/>
      <c r="K45" s="164">
        <f>'実質公債費比率（分子）の構造'!N$49</f>
        <v>14</v>
      </c>
      <c r="L45" s="164"/>
      <c r="M45" s="164"/>
      <c r="N45" s="164">
        <f>'実質公債費比率（分子）の構造'!O$49</f>
        <v>14</v>
      </c>
      <c r="O45" s="164"/>
      <c r="P45" s="164"/>
    </row>
    <row r="46" spans="1:16" x14ac:dyDescent="0.15">
      <c r="A46" s="164" t="s">
        <v>64</v>
      </c>
      <c r="B46" s="164">
        <f>'実質公債費比率（分子）の構造'!K$48</f>
        <v>57</v>
      </c>
      <c r="C46" s="164"/>
      <c r="D46" s="164"/>
      <c r="E46" s="164">
        <f>'実質公債費比率（分子）の構造'!L$48</f>
        <v>59</v>
      </c>
      <c r="F46" s="164"/>
      <c r="G46" s="164"/>
      <c r="H46" s="164">
        <f>'実質公債費比率（分子）の構造'!M$48</f>
        <v>61</v>
      </c>
      <c r="I46" s="164"/>
      <c r="J46" s="164"/>
      <c r="K46" s="164">
        <f>'実質公債費比率（分子）の構造'!N$48</f>
        <v>69</v>
      </c>
      <c r="L46" s="164"/>
      <c r="M46" s="164"/>
      <c r="N46" s="164">
        <f>'実質公債費比率（分子）の構造'!O$48</f>
        <v>74</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338</v>
      </c>
      <c r="C49" s="164"/>
      <c r="D49" s="164"/>
      <c r="E49" s="164">
        <f>'実質公債費比率（分子）の構造'!L$45</f>
        <v>310</v>
      </c>
      <c r="F49" s="164"/>
      <c r="G49" s="164"/>
      <c r="H49" s="164">
        <f>'実質公債費比率（分子）の構造'!M$45</f>
        <v>311</v>
      </c>
      <c r="I49" s="164"/>
      <c r="J49" s="164"/>
      <c r="K49" s="164">
        <f>'実質公債費比率（分子）の構造'!N$45</f>
        <v>317</v>
      </c>
      <c r="L49" s="164"/>
      <c r="M49" s="164"/>
      <c r="N49" s="164">
        <f>'実質公債費比率（分子）の構造'!O$45</f>
        <v>268</v>
      </c>
      <c r="O49" s="164"/>
      <c r="P49" s="164"/>
    </row>
    <row r="50" spans="1:16" x14ac:dyDescent="0.15">
      <c r="A50" s="164" t="s">
        <v>67</v>
      </c>
      <c r="B50" s="164" t="e">
        <f>NA()</f>
        <v>#N/A</v>
      </c>
      <c r="C50" s="164">
        <f>IF(ISNUMBER('実質公債費比率（分子）の構造'!K$53),'実質公債費比率（分子）の構造'!K$53,NA())</f>
        <v>118</v>
      </c>
      <c r="D50" s="164" t="e">
        <f>NA()</f>
        <v>#N/A</v>
      </c>
      <c r="E50" s="164" t="e">
        <f>NA()</f>
        <v>#N/A</v>
      </c>
      <c r="F50" s="164">
        <f>IF(ISNUMBER('実質公債費比率（分子）の構造'!L$53),'実質公債費比率（分子）の構造'!L$53,NA())</f>
        <v>94</v>
      </c>
      <c r="G50" s="164" t="e">
        <f>NA()</f>
        <v>#N/A</v>
      </c>
      <c r="H50" s="164" t="e">
        <f>NA()</f>
        <v>#N/A</v>
      </c>
      <c r="I50" s="164">
        <f>IF(ISNUMBER('実質公債費比率（分子）の構造'!M$53),'実質公債費比率（分子）の構造'!M$53,NA())</f>
        <v>101</v>
      </c>
      <c r="J50" s="164" t="e">
        <f>NA()</f>
        <v>#N/A</v>
      </c>
      <c r="K50" s="164" t="e">
        <f>NA()</f>
        <v>#N/A</v>
      </c>
      <c r="L50" s="164">
        <f>IF(ISNUMBER('実質公債費比率（分子）の構造'!N$53),'実質公債費比率（分子）の構造'!N$53,NA())</f>
        <v>135</v>
      </c>
      <c r="M50" s="164" t="e">
        <f>NA()</f>
        <v>#N/A</v>
      </c>
      <c r="N50" s="164" t="e">
        <f>NA()</f>
        <v>#N/A</v>
      </c>
      <c r="O50" s="164">
        <f>IF(ISNUMBER('実質公債費比率（分子）の構造'!O$53),'実質公債費比率（分子）の構造'!O$53,NA())</f>
        <v>100</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2399</v>
      </c>
      <c r="E56" s="163"/>
      <c r="F56" s="163"/>
      <c r="G56" s="163">
        <f>'将来負担比率（分子）の構造'!J$52</f>
        <v>2490</v>
      </c>
      <c r="H56" s="163"/>
      <c r="I56" s="163"/>
      <c r="J56" s="163">
        <f>'将来負担比率（分子）の構造'!K$52</f>
        <v>2331</v>
      </c>
      <c r="K56" s="163"/>
      <c r="L56" s="163"/>
      <c r="M56" s="163">
        <f>'将来負担比率（分子）の構造'!L$52</f>
        <v>2181</v>
      </c>
      <c r="N56" s="163"/>
      <c r="O56" s="163"/>
      <c r="P56" s="163">
        <f>'将来負担比率（分子）の構造'!M$52</f>
        <v>2055</v>
      </c>
    </row>
    <row r="57" spans="1:16" x14ac:dyDescent="0.15">
      <c r="A57" s="163" t="s">
        <v>42</v>
      </c>
      <c r="B57" s="163"/>
      <c r="C57" s="163"/>
      <c r="D57" s="163">
        <f>'将来負担比率（分子）の構造'!I$51</f>
        <v>133</v>
      </c>
      <c r="E57" s="163"/>
      <c r="F57" s="163"/>
      <c r="G57" s="163" t="str">
        <f>'将来負担比率（分子）の構造'!J$51</f>
        <v>-</v>
      </c>
      <c r="H57" s="163"/>
      <c r="I57" s="163"/>
      <c r="J57" s="163" t="str">
        <f>'将来負担比率（分子）の構造'!K$51</f>
        <v>-</v>
      </c>
      <c r="K57" s="163"/>
      <c r="L57" s="163"/>
      <c r="M57" s="163" t="str">
        <f>'将来負担比率（分子）の構造'!L$51</f>
        <v>-</v>
      </c>
      <c r="N57" s="163"/>
      <c r="O57" s="163"/>
      <c r="P57" s="163" t="str">
        <f>'将来負担比率（分子）の構造'!M$51</f>
        <v>-</v>
      </c>
    </row>
    <row r="58" spans="1:16" x14ac:dyDescent="0.15">
      <c r="A58" s="163" t="s">
        <v>41</v>
      </c>
      <c r="B58" s="163"/>
      <c r="C58" s="163"/>
      <c r="D58" s="163">
        <f>'将来負担比率（分子）の構造'!I$50</f>
        <v>798</v>
      </c>
      <c r="E58" s="163"/>
      <c r="F58" s="163"/>
      <c r="G58" s="163">
        <f>'将来負担比率（分子）の構造'!J$50</f>
        <v>883</v>
      </c>
      <c r="H58" s="163"/>
      <c r="I58" s="163"/>
      <c r="J58" s="163">
        <f>'将来負担比率（分子）の構造'!K$50</f>
        <v>814</v>
      </c>
      <c r="K58" s="163"/>
      <c r="L58" s="163"/>
      <c r="M58" s="163">
        <f>'将来負担比率（分子）の構造'!L$50</f>
        <v>813</v>
      </c>
      <c r="N58" s="163"/>
      <c r="O58" s="163"/>
      <c r="P58" s="163">
        <f>'将来負担比率（分子）の構造'!M$50</f>
        <v>768</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470</v>
      </c>
      <c r="C62" s="163"/>
      <c r="D62" s="163"/>
      <c r="E62" s="163">
        <f>'将来負担比率（分子）の構造'!J$45</f>
        <v>454</v>
      </c>
      <c r="F62" s="163"/>
      <c r="G62" s="163"/>
      <c r="H62" s="163">
        <f>'将来負担比率（分子）の構造'!K$45</f>
        <v>455</v>
      </c>
      <c r="I62" s="163"/>
      <c r="J62" s="163"/>
      <c r="K62" s="163">
        <f>'将来負担比率（分子）の構造'!L$45</f>
        <v>445</v>
      </c>
      <c r="L62" s="163"/>
      <c r="M62" s="163"/>
      <c r="N62" s="163">
        <f>'将来負担比率（分子）の構造'!M$45</f>
        <v>453</v>
      </c>
      <c r="O62" s="163"/>
      <c r="P62" s="163"/>
    </row>
    <row r="63" spans="1:16" x14ac:dyDescent="0.15">
      <c r="A63" s="163" t="s">
        <v>34</v>
      </c>
      <c r="B63" s="163">
        <f>'将来負担比率（分子）の構造'!I$44</f>
        <v>72</v>
      </c>
      <c r="C63" s="163"/>
      <c r="D63" s="163"/>
      <c r="E63" s="163">
        <f>'将来負担比率（分子）の構造'!J$44</f>
        <v>55</v>
      </c>
      <c r="F63" s="163"/>
      <c r="G63" s="163"/>
      <c r="H63" s="163">
        <f>'将来負担比率（分子）の構造'!K$44</f>
        <v>38</v>
      </c>
      <c r="I63" s="163"/>
      <c r="J63" s="163"/>
      <c r="K63" s="163">
        <f>'将来負担比率（分子）の構造'!L$44</f>
        <v>22</v>
      </c>
      <c r="L63" s="163"/>
      <c r="M63" s="163"/>
      <c r="N63" s="163">
        <f>'将来負担比率（分子）の構造'!M$44</f>
        <v>8</v>
      </c>
      <c r="O63" s="163"/>
      <c r="P63" s="163"/>
    </row>
    <row r="64" spans="1:16" x14ac:dyDescent="0.15">
      <c r="A64" s="163" t="s">
        <v>33</v>
      </c>
      <c r="B64" s="163">
        <f>'将来負担比率（分子）の構造'!I$43</f>
        <v>534</v>
      </c>
      <c r="C64" s="163"/>
      <c r="D64" s="163"/>
      <c r="E64" s="163">
        <f>'将来負担比率（分子）の構造'!J$43</f>
        <v>513</v>
      </c>
      <c r="F64" s="163"/>
      <c r="G64" s="163"/>
      <c r="H64" s="163">
        <f>'将来負担比率（分子）の構造'!K$43</f>
        <v>484</v>
      </c>
      <c r="I64" s="163"/>
      <c r="J64" s="163"/>
      <c r="K64" s="163">
        <f>'将来負担比率（分子）の構造'!L$43</f>
        <v>451</v>
      </c>
      <c r="L64" s="163"/>
      <c r="M64" s="163"/>
      <c r="N64" s="163">
        <f>'将来負担比率（分子）の構造'!M$43</f>
        <v>431</v>
      </c>
      <c r="O64" s="163"/>
      <c r="P64" s="163"/>
    </row>
    <row r="65" spans="1:16" x14ac:dyDescent="0.15">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2973</v>
      </c>
      <c r="C66" s="163"/>
      <c r="D66" s="163"/>
      <c r="E66" s="163">
        <f>'将来負担比率（分子）の構造'!J$41</f>
        <v>3000</v>
      </c>
      <c r="F66" s="163"/>
      <c r="G66" s="163"/>
      <c r="H66" s="163">
        <f>'将来負担比率（分子）の構造'!K$41</f>
        <v>2829</v>
      </c>
      <c r="I66" s="163"/>
      <c r="J66" s="163"/>
      <c r="K66" s="163">
        <f>'将来負担比率（分子）の構造'!L$41</f>
        <v>2639</v>
      </c>
      <c r="L66" s="163"/>
      <c r="M66" s="163"/>
      <c r="N66" s="163">
        <f>'将来負担比率（分子）の構造'!M$41</f>
        <v>2546</v>
      </c>
      <c r="O66" s="163"/>
      <c r="P66" s="163"/>
    </row>
    <row r="67" spans="1:16" x14ac:dyDescent="0.15">
      <c r="A67" s="163" t="s">
        <v>71</v>
      </c>
      <c r="B67" s="163" t="e">
        <f>NA()</f>
        <v>#N/A</v>
      </c>
      <c r="C67" s="163">
        <f>IF(ISNUMBER('将来負担比率（分子）の構造'!I$53), IF('将来負担比率（分子）の構造'!I$53 &lt; 0, 0, '将来負担比率（分子）の構造'!I$53), NA())</f>
        <v>719</v>
      </c>
      <c r="D67" s="163" t="e">
        <f>NA()</f>
        <v>#N/A</v>
      </c>
      <c r="E67" s="163" t="e">
        <f>NA()</f>
        <v>#N/A</v>
      </c>
      <c r="F67" s="163">
        <f>IF(ISNUMBER('将来負担比率（分子）の構造'!J$53), IF('将来負担比率（分子）の構造'!J$53 &lt; 0, 0, '将来負担比率（分子）の構造'!J$53), NA())</f>
        <v>649</v>
      </c>
      <c r="G67" s="163" t="e">
        <f>NA()</f>
        <v>#N/A</v>
      </c>
      <c r="H67" s="163" t="e">
        <f>NA()</f>
        <v>#N/A</v>
      </c>
      <c r="I67" s="163">
        <f>IF(ISNUMBER('将来負担比率（分子）の構造'!K$53), IF('将来負担比率（分子）の構造'!K$53 &lt; 0, 0, '将来負担比率（分子）の構造'!K$53), NA())</f>
        <v>661</v>
      </c>
      <c r="J67" s="163" t="e">
        <f>NA()</f>
        <v>#N/A</v>
      </c>
      <c r="K67" s="163" t="e">
        <f>NA()</f>
        <v>#N/A</v>
      </c>
      <c r="L67" s="163">
        <f>IF(ISNUMBER('将来負担比率（分子）の構造'!L$53), IF('将来負担比率（分子）の構造'!L$53 &lt; 0, 0, '将来負担比率（分子）の構造'!L$53), NA())</f>
        <v>562</v>
      </c>
      <c r="M67" s="163" t="e">
        <f>NA()</f>
        <v>#N/A</v>
      </c>
      <c r="N67" s="163" t="e">
        <f>NA()</f>
        <v>#N/A</v>
      </c>
      <c r="O67" s="163">
        <f>IF(ISNUMBER('将来負担比率（分子）の構造'!M$53), IF('将来負担比率（分子）の構造'!M$53 &lt; 0, 0, '将来負担比率（分子）の構造'!M$53), NA())</f>
        <v>615</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297</v>
      </c>
      <c r="C72" s="167">
        <f>基金残高に係る経年分析!G55</f>
        <v>224</v>
      </c>
      <c r="D72" s="167">
        <f>基金残高に係る経年分析!H55</f>
        <v>230</v>
      </c>
    </row>
    <row r="73" spans="1:16" x14ac:dyDescent="0.15">
      <c r="A73" s="166" t="s">
        <v>74</v>
      </c>
      <c r="B73" s="167">
        <f>基金残高に係る経年分析!F56</f>
        <v>208</v>
      </c>
      <c r="C73" s="167">
        <f>基金残高に係る経年分析!G56</f>
        <v>208</v>
      </c>
      <c r="D73" s="167">
        <f>基金残高に係る経年分析!H56</f>
        <v>161</v>
      </c>
    </row>
    <row r="74" spans="1:16" x14ac:dyDescent="0.15">
      <c r="A74" s="166" t="s">
        <v>75</v>
      </c>
      <c r="B74" s="167">
        <f>基金残高に係る経年分析!F57</f>
        <v>311</v>
      </c>
      <c r="C74" s="167">
        <f>基金残高に係る経年分析!G57</f>
        <v>380</v>
      </c>
      <c r="D74" s="167">
        <f>基金残高に係る経年分析!H57</f>
        <v>376</v>
      </c>
    </row>
  </sheetData>
  <sheetProtection algorithmName="SHA-512" hashValue="nMexYb6hZzECEAoc9D+uV8K4IfoUosWb6OHzkkEwq22irahmQUJ0nr/HmPiOyQs9sALwRol5Y3HBD/0rcq3wgQ==" saltValue="l2Eah1BYH6CrRvKs1nMwF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橘　佳則</cp:lastModifiedBy>
  <cp:lastPrinted>2026-03-09T05:54:03Z</cp:lastPrinted>
  <dcterms:created xsi:type="dcterms:W3CDTF">2026-02-26T09:17:21Z</dcterms:created>
  <dcterms:modified xsi:type="dcterms:W3CDTF">2026-09-28T04:17:12Z</dcterms:modified>
  <cp:category/>
</cp:coreProperties>
</file>