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yoshinori.tachibana\Desktop\20260304【照会：①310(火)正午〆切、②319(木)〆切】令和６年度財政状況資料集の作成及び公表について\"/>
    </mc:Choice>
  </mc:AlternateContent>
  <xr:revisionPtr revIDLastSave="0" documentId="13_ncr:1_{40DA789E-A4B2-47C0-A14E-9E39F739C0C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E35" i="10"/>
  <c r="CO34" i="10"/>
  <c r="BW34" i="10"/>
  <c r="BW35"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alcChain>
</file>

<file path=xl/sharedStrings.xml><?xml version="1.0" encoding="utf-8"?>
<sst xmlns="http://schemas.openxmlformats.org/spreadsheetml/2006/main" count="1111" uniqueCount="558">
  <si>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</si>
  <si>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</si>
  <si>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</si>
  <si>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</si>
  <si>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</si>
  <si>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</si>
  <si>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</si>
  <si>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</si>
  <si>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</si>
  <si>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</si>
  <si>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</si>
  <si>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</si>
  <si>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</si>
  <si>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</si>
  <si>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</si>
  <si>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</si>
  <si>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</si>
  <si>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</si>
  <si>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</si>
  <si>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</si>
  <si>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</si>
  <si>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</si>
  <si>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</si>
  <si>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</si>
  <si>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</si>
  <si>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</si>
  <si>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</si>
  <si>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</si>
  <si>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</si>
  <si>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</si>
  <si>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</si>
  <si>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</si>
  <si>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</si>
  <si>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</si>
  <si>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</si>
  <si>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</si>
  <si>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</si>
  <si>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</si>
  <si>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</si>
  <si>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</si>
  <si>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</si>
  <si>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</si>
  <si>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</si>
  <si>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</si>
  <si>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</si>
  <si>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</si>
  <si>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</si>
  <si>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</si>
  <si>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</si>
  <si>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</si>
  <si>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</si>
  <si>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</si>
  <si>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</si>
  <si>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</si>
  <si>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</si>
  <si>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</si>
  <si>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</si>
  <si>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</si>
  <si>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</si>
  <si>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</si>
  <si>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</si>
  <si>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</si>
  <si>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</si>
  <si>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</si>
  <si>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</si>
  <si>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</si>
  <si>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</si>
  <si>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</si>
  <si>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</si>
  <si>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</si>
  <si>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</si>
  <si>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</si>
  <si>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</si>
  <si>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</si>
  <si>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</si>
  <si>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</si>
  <si>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</si>
  <si>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</si>
  <si>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</si>
  <si>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</si>
  <si>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</si>
  <si>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</si>
  <si>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</si>
  <si>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</si>
  <si>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</si>
  <si>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</si>
  <si>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</si>
  <si>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</si>
  <si>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</si>
  <si>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</si>
  <si>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</si>
  <si>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</si>
  <si>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</si>
  <si>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</si>
  <si>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占冠村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</si>
  <si>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</si>
  <si>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</si>
  <si>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</si>
  <si>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</si>
  <si>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</si>
  <si>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</si>
  <si>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</si>
  <si>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</si>
  <si>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</si>
  <si>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</si>
  <si>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</si>
  <si>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</si>
  <si>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</si>
  <si>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</si>
  <si>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</si>
  <si>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</si>
  <si>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</si>
  <si>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</si>
  <si>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</si>
  <si>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</si>
  <si>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</si>
  <si>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</si>
  <si>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</si>
  <si>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</si>
  <si>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</si>
  <si>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</si>
  <si>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</si>
  <si>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</si>
  <si>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</si>
  <si>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</si>
  <si>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</si>
  <si>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</si>
  <si>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</si>
  <si>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</si>
  <si>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</si>
  <si>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</si>
  <si>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</si>
  <si>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</si>
  <si>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</si>
  <si>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</si>
  <si>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</si>
  <si>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</si>
  <si>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</si>
  <si>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</si>
  <si>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</si>
  <si>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</si>
  <si>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</si>
  <si>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</si>
  <si>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</si>
  <si>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</si>
  <si>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</si>
  <si>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</si>
  <si>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</si>
  <si>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</si>
  <si>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</si>
  <si>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</si>
  <si>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</si>
  <si>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</si>
  <si>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</si>
  <si>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</si>
  <si>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</si>
  <si>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</si>
  <si>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</si>
  <si>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</si>
  <si>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</si>
  <si>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</si>
  <si>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</si>
  <si>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</si>
  <si>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</si>
  <si>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</si>
  <si>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</si>
  <si>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</si>
  <si>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</si>
  <si>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</si>
  <si>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</si>
  <si>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</si>
  <si>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</si>
  <si>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</si>
  <si>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</si>
  <si>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</si>
  <si>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</si>
  <si>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</si>
  <si>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</si>
  <si>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</si>
  <si>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</si>
  <si>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</si>
  <si>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</si>
  <si>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</si>
  <si>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</si>
  <si>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</si>
  <si>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</si>
  <si>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</si>
  <si>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</si>
  <si>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</si>
  <si>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</si>
  <si>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</si>
  <si>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</si>
  <si>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</si>
  <si>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</si>
  <si>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</si>
  <si>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</si>
  <si>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</si>
  <si>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</si>
  <si>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</si>
  <si>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</si>
  <si>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</si>
  <si>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</si>
  <si>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</si>
  <si>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北海道占冠村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</si>
  <si>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</si>
  <si>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</si>
  <si>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</si>
  <si>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</si>
  <si>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</si>
  <si>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</si>
  <si>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</si>
  <si>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</si>
  <si>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</si>
  <si>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</si>
  <si>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</si>
  <si>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</si>
  <si>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</si>
  <si>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</si>
  <si>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</si>
  <si>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</si>
  <si>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</si>
  <si>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</si>
  <si>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</si>
  <si>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</si>
  <si>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</si>
  <si>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</si>
  <si>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</si>
  <si>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</si>
  <si>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</si>
  <si>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</si>
  <si>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</si>
  <si>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</si>
  <si>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</si>
  <si>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</si>
  <si>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</si>
  <si>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</si>
  <si>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</si>
  <si>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</si>
  <si>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</si>
  <si>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</si>
  <si>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</si>
  <si>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</si>
  <si>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</si>
  <si>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</si>
  <si>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</si>
  <si>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</si>
  <si>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</si>
  <si>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</si>
  <si>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</si>
  <si>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</si>
  <si>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</si>
  <si>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</si>
  <si>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</si>
  <si>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</si>
  <si>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</si>
  <si>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</si>
  <si>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</si>
  <si>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</si>
  <si>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</si>
  <si>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</si>
  <si>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</si>
  <si>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</si>
  <si>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</si>
  <si>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</si>
  <si>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</si>
  <si>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</si>
  <si>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</si>
  <si>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</si>
  <si>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</si>
  <si>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</si>
  <si>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</si>
  <si>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</si>
  <si>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</si>
  <si>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</si>
  <si>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</si>
  <si>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</si>
  <si>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</si>
  <si>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</si>
  <si>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</si>
  <si>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</si>
  <si>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</si>
  <si>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</si>
  <si>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</si>
  <si>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</si>
  <si>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</si>
  <si>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</si>
  <si>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</si>
  <si>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</si>
  <si>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</si>
  <si>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</si>
  <si>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</si>
  <si>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</si>
  <si>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</si>
  <si>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</si>
  <si>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</si>
  <si>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</si>
  <si>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</si>
  <si>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</si>
  <si>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</si>
  <si>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</si>
  <si>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</si>
  <si>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</si>
  <si>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</si>
  <si>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</si>
  <si>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</si>
  <si>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</si>
  <si>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</si>
  <si>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</si>
  <si>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</si>
  <si>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</si>
  <si>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</si>
  <si>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</si>
  <si>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</si>
  <si>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</si>
  <si>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</si>
  <si>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</si>
  <si>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</si>
  <si>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</si>
  <si>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</si>
  <si>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</si>
  <si>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</si>
  <si>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</si>
  <si>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</si>
  <si>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</si>
  <si>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</si>
  <si>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</si>
  <si>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</si>
  <si>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</si>
  <si>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</si>
  <si>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</si>
  <si>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</si>
  <si>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</si>
  <si>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</si>
  <si>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</si>
  <si>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</si>
  <si>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</si>
  <si>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</si>
  <si>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</si>
  <si>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</si>
  <si>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</si>
  <si>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</si>
  <si>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</si>
  <si>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</si>
  <si>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</si>
  <si>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</si>
  <si>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</si>
  <si>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</si>
  <si>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</si>
  <si>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</si>
  <si>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</si>
  <si>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</si>
  <si>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</si>
  <si>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</si>
  <si>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</si>
  <si>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北海道占冠村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</si>
  <si>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</si>
  <si>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</si>
  <si>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</si>
  <si>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</si>
  <si>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</si>
  <si>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</si>
  <si>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</si>
  <si>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</si>
  <si>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</si>
  <si>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</si>
  <si>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</si>
  <si>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</si>
  <si>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</si>
  <si>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</si>
  <si>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</si>
  <si>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</si>
  <si>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</si>
  <si>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</si>
  <si>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</si>
  <si>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</si>
  <si>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村立診療所特別会計</t>
    <phoneticPr fontId="5"/>
  </si>
  <si>
    <t>占冠村歯科診療所事業特別会計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</si>
  <si>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</si>
  <si>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</si>
  <si>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</si>
  <si>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</si>
  <si>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</si>
  <si>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</si>
  <si>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</si>
  <si>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</si>
  <si>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</si>
  <si>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</si>
  <si>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</si>
  <si>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</si>
  <si>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</si>
  <si>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</si>
  <si>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</si>
  <si>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</si>
  <si>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</si>
  <si>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</si>
  <si>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</si>
  <si>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</si>
  <si>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</si>
  <si>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</si>
  <si>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</si>
  <si>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</si>
  <si>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</si>
  <si>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</si>
  <si>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</si>
  <si>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</si>
  <si>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</si>
  <si>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</si>
  <si>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</si>
  <si>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</si>
  <si>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</si>
  <si>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</si>
  <si>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</si>
  <si>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</si>
  <si>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</si>
  <si>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</si>
  <si>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</si>
  <si>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</si>
  <si>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</si>
  <si>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</si>
  <si>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</si>
  <si>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</si>
  <si>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</si>
  <si>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</si>
  <si>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</si>
  <si>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</si>
  <si>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</si>
  <si>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</si>
  <si>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</si>
  <si>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</si>
  <si>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</si>
  <si>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</si>
  <si>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</si>
  <si>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</si>
  <si>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</si>
  <si>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</si>
  <si>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</si>
  <si>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</si>
  <si>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</si>
  <si>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</si>
  <si>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</si>
  <si>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</si>
  <si>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</si>
  <si>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</si>
  <si>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</si>
  <si>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</si>
  <si>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</si>
  <si>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</si>
  <si>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</si>
  <si>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</si>
  <si>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</si>
  <si>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</si>
  <si>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</si>
  <si>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</si>
  <si>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</si>
  <si>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</si>
  <si>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</si>
  <si>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</si>
  <si>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</si>
  <si>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</si>
  <si>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</si>
  <si>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</si>
  <si>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</si>
  <si>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</si>
  <si>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</si>
  <si>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</si>
  <si>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</si>
  <si>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</si>
  <si>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</si>
  <si>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</si>
  <si>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</si>
  <si>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</si>
  <si>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</si>
  <si>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</si>
  <si>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</si>
  <si>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</si>
  <si>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</si>
  <si>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</si>
  <si>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</si>
  <si>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</si>
  <si>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</si>
  <si>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</si>
  <si>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</si>
  <si>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</si>
  <si>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</si>
  <si>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</si>
  <si>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</si>
  <si>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</si>
  <si>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</si>
  <si>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</si>
  <si>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</si>
  <si>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</si>
  <si>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</si>
  <si>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</si>
  <si>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</si>
  <si>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</si>
  <si>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</si>
  <si>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</si>
  <si>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</si>
  <si>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</si>
  <si>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</si>
  <si>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</si>
  <si>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</si>
  <si>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</si>
  <si>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</si>
  <si>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</si>
  <si>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</si>
  <si>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</si>
  <si>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</si>
  <si>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</si>
  <si>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</si>
  <si>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</si>
  <si>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</si>
  <si>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</si>
  <si>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</si>
  <si>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</si>
  <si>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</si>
  <si>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</si>
  <si>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</si>
  <si>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</si>
  <si>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</si>
  <si>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</si>
  <si>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</si>
  <si>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</si>
  <si>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</si>
  <si>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</si>
  <si>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</si>
  <si>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</si>
  <si>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</si>
  <si>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</si>
  <si>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</si>
  <si>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</si>
  <si>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7.17</t>
  </si>
  <si>
    <t>▲ 1.31</t>
  </si>
  <si>
    <t>▲ 2.22</t>
  </si>
  <si>
    <t>▲ 1.21</t>
  </si>
  <si>
    <t>一般会計</t>
  </si>
  <si>
    <t>介護保険事業特別会計</t>
  </si>
  <si>
    <t>簡易水道事業会計</t>
  </si>
  <si>
    <t>公共下水道事業会計</t>
  </si>
  <si>
    <t>村立診療所特別会計</t>
  </si>
  <si>
    <t>国民健康保険事業特別会計</t>
  </si>
  <si>
    <t>占冠村歯科診療所事業特別会計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</si>
  <si>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</si>
  <si>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</si>
  <si>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</si>
  <si>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</si>
  <si>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</si>
  <si>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</si>
  <si>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</si>
  <si>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</si>
  <si>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38"/>
  </si>
  <si>
    <t>富良野広域連合</t>
    <rPh sb="0" eb="7">
      <t>フラノコウイキレンゴウ</t>
    </rPh>
    <phoneticPr fontId="38"/>
  </si>
  <si>
    <t>上川教育研修センター</t>
    <rPh sb="0" eb="6">
      <t>カミカワキョウイクケンシュウ</t>
    </rPh>
    <phoneticPr fontId="38"/>
  </si>
  <si>
    <t>占冠村地域振興基金</t>
    <rPh sb="0" eb="2">
      <t>シムカップ</t>
    </rPh>
    <rPh sb="2" eb="3">
      <t>ムラ</t>
    </rPh>
    <rPh sb="3" eb="9">
      <t>チイキシンコウキキン</t>
    </rPh>
    <phoneticPr fontId="5"/>
  </si>
  <si>
    <t>福祉基金</t>
    <rPh sb="0" eb="4">
      <t>フクシキキン</t>
    </rPh>
    <phoneticPr fontId="5"/>
  </si>
  <si>
    <t>環境保全と観光振興基金</t>
    <rPh sb="0" eb="4">
      <t>カンキョウホゼン</t>
    </rPh>
    <rPh sb="5" eb="11">
      <t>カンコウシンコウキキン</t>
    </rPh>
    <phoneticPr fontId="38"/>
  </si>
  <si>
    <t>占冠村むらびと基金</t>
    <rPh sb="0" eb="3">
      <t>シムカップムラ</t>
    </rPh>
    <rPh sb="7" eb="9">
      <t>キキン</t>
    </rPh>
    <phoneticPr fontId="38"/>
  </si>
  <si>
    <t>村営住宅基金</t>
    <rPh sb="0" eb="6">
      <t>ソンエイジュウタクキキン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</si>
</sst>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DBC7-453B-BC97-AAFFCC3D59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275252</c:v>
                </c:pt>
                <c:pt idx="1">
                  <c:v>555364</c:v>
                </c:pt>
                <c:pt idx="2">
                  <c:v>370123</c:v>
                </c:pt>
                <c:pt idx="3">
                  <c:v>258009</c:v>
                </c:pt>
                <c:pt idx="4">
                  <c:v>318653</c:v>
                </c:pt>
              </c:numCache>
            </c:numRef>
          </c:val>
          <c:smooth val="0"/>
          <c:extLst>
            <c:ext xmlns:c16="http://schemas.microsoft.com/office/drawing/2014/chart" uri="{C3380CC4-5D6E-409C-BE32-E72D297353CC}">
              <c16:uniqueId val="{00000001-DBC7-453B-BC97-AAFFCC3D59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3.11</c:v>
                </c:pt>
                <c:pt idx="1">
                  <c:v>3.33</c:v>
                </c:pt>
                <c:pt idx="2">
                  <c:v>2.92</c:v>
                </c:pt>
                <c:pt idx="3">
                  <c:v>4.66</c:v>
                </c:pt>
                <c:pt idx="4">
                  <c:v>2.99</c:v>
                </c:pt>
              </c:numCache>
            </c:numRef>
          </c:val>
          <c:extLst>
            <c:ext xmlns:c16="http://schemas.microsoft.com/office/drawing/2014/chart" uri="{C3380CC4-5D6E-409C-BE32-E72D297353CC}">
              <c16:uniqueId val="{00000000-B227-4800-837E-116EE64943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17.899999999999999</c:v>
                </c:pt>
                <c:pt idx="1">
                  <c:v>17.13</c:v>
                </c:pt>
                <c:pt idx="2">
                  <c:v>16.59</c:v>
                </c:pt>
                <c:pt idx="3">
                  <c:v>12.4</c:v>
                </c:pt>
                <c:pt idx="4">
                  <c:v>12.38</c:v>
                </c:pt>
              </c:numCache>
            </c:numRef>
          </c:val>
          <c:extLst>
            <c:ext xmlns:c16="http://schemas.microsoft.com/office/drawing/2014/chart" uri="{C3380CC4-5D6E-409C-BE32-E72D297353CC}">
              <c16:uniqueId val="{00000001-B227-4800-837E-116EE64943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-7.17</c:v>
                </c:pt>
                <c:pt idx="1">
                  <c:v>1.1200000000000001</c:v>
                </c:pt>
                <c:pt idx="2">
                  <c:v>-1.31</c:v>
                </c:pt>
                <c:pt idx="3">
                  <c:v>-2.2200000000000002</c:v>
                </c:pt>
                <c:pt idx="4">
                  <c:v>-1.21</c:v>
                </c:pt>
              </c:numCache>
            </c:numRef>
          </c:val>
          <c:smooth val="0"/>
          <c:extLst>
            <c:ext xmlns:c16="http://schemas.microsoft.com/office/drawing/2014/chart" uri="{C3380CC4-5D6E-409C-BE32-E72D297353CC}">
              <c16:uniqueId val="{00000002-B227-4800-837E-116EE64943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0.19</c:v>
                </c:pt>
                <c:pt idx="4">
                  <c:v>#N/A</c:v>
                </c:pt>
                <c:pt idx="5">
                  <c:v>0.17</c:v>
                </c:pt>
                <c:pt idx="6">
                  <c:v>#N/A</c:v>
                </c:pt>
                <c:pt idx="7">
                  <c:v>2.42</c:v>
                </c:pt>
                <c:pt idx="8">
                  <c:v>0</c:v>
                </c:pt>
                <c:pt idx="9">
                  <c:v>0</c:v>
                </c:pt>
              </c:numCache>
            </c:numRef>
          </c:val>
          <c:extLst>
            <c:ext xmlns:c16="http://schemas.microsoft.com/office/drawing/2014/chart" uri="{C3380CC4-5D6E-409C-BE32-E72D297353CC}">
              <c16:uniqueId val="{00000000-4972-4A6E-9B87-FEC4790378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72-4A6E-9B87-FEC479037863}"/>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2-4972-4A6E-9B87-FEC479037863}"/>
            </c:ext>
          </c:extLst>
        </c:ser>
        <c:ser>
          <c:idx val="3"/>
          <c:order val="3"/>
          <c:tx>
            <c:strRef>
              <c:f>データシート!$A$30</c:f>
              <c:strCache>
                <c:ptCount val="1"/>
                <c:pt idx="0">
                  <c:v>占冠村歯科診療所事業特別会計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0.06</c:v>
                </c:pt>
                <c:pt idx="4">
                  <c:v>#N/A</c:v>
                </c:pt>
                <c:pt idx="5">
                  <c:v>0.06</c:v>
                </c:pt>
                <c:pt idx="6">
                  <c:v>#N/A</c:v>
                </c:pt>
                <c:pt idx="7">
                  <c:v>0.04</c:v>
                </c:pt>
                <c:pt idx="8">
                  <c:v>#N/A</c:v>
                </c:pt>
                <c:pt idx="9">
                  <c:v>0.03</c:v>
                </c:pt>
              </c:numCache>
            </c:numRef>
          </c:val>
          <c:extLst>
            <c:ext xmlns:c16="http://schemas.microsoft.com/office/drawing/2014/chart" uri="{C3380CC4-5D6E-409C-BE32-E72D297353CC}">
              <c16:uniqueId val="{00000003-4972-4A6E-9B87-FEC47903786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0.15</c:v>
                </c:pt>
                <c:pt idx="4">
                  <c:v>#N/A</c:v>
                </c:pt>
                <c:pt idx="5">
                  <c:v>0.19</c:v>
                </c:pt>
                <c:pt idx="6">
                  <c:v>#N/A</c:v>
                </c:pt>
                <c:pt idx="7">
                  <c:v>0.15</c:v>
                </c:pt>
                <c:pt idx="8">
                  <c:v>#N/A</c:v>
                </c:pt>
                <c:pt idx="9">
                  <c:v>0.14000000000000001</c:v>
                </c:pt>
              </c:numCache>
            </c:numRef>
          </c:val>
          <c:extLst>
            <c:ext xmlns:c16="http://schemas.microsoft.com/office/drawing/2014/chart" uri="{C3380CC4-5D6E-409C-BE32-E72D297353CC}">
              <c16:uniqueId val="{00000004-4972-4A6E-9B87-FEC479037863}"/>
            </c:ext>
          </c:extLst>
        </c:ser>
        <c:ser>
          <c:idx val="5"/>
          <c:order val="5"/>
          <c:tx>
            <c:strRef>
              <c:f>データシート!$A$32</c:f>
              <c:strCache>
                <c:ptCount val="1"/>
                <c:pt idx="0">
                  <c:v>村立診療所特別会計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0.21</c:v>
                </c:pt>
                <c:pt idx="4">
                  <c:v>#N/A</c:v>
                </c:pt>
                <c:pt idx="5">
                  <c:v>0.16</c:v>
                </c:pt>
                <c:pt idx="6">
                  <c:v>#N/A</c:v>
                </c:pt>
                <c:pt idx="7">
                  <c:v>0.22</c:v>
                </c:pt>
                <c:pt idx="8">
                  <c:v>#N/A</c:v>
                </c:pt>
                <c:pt idx="9">
                  <c:v>0.21</c:v>
                </c:pt>
              </c:numCache>
            </c:numRef>
          </c:val>
          <c:extLst>
            <c:ext xmlns:c16="http://schemas.microsoft.com/office/drawing/2014/chart" uri="{C3380CC4-5D6E-409C-BE32-E72D297353CC}">
              <c16:uniqueId val="{00000005-4972-4A6E-9B87-FEC47903786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6-4972-4A6E-9B87-FEC479037863}"/>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0.72</c:v>
                </c:pt>
              </c:numCache>
            </c:numRef>
          </c:val>
          <c:extLst>
            <c:ext xmlns:c16="http://schemas.microsoft.com/office/drawing/2014/chart" uri="{C3380CC4-5D6E-409C-BE32-E72D297353CC}">
              <c16:uniqueId val="{00000007-4972-4A6E-9B87-FEC47903786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c:v>
                </c:pt>
                <c:pt idx="2">
                  <c:v>#N/A</c:v>
                </c:pt>
                <c:pt idx="3">
                  <c:v>0.4</c:v>
                </c:pt>
                <c:pt idx="4">
                  <c:v>#N/A</c:v>
                </c:pt>
                <c:pt idx="5">
                  <c:v>0.63</c:v>
                </c:pt>
                <c:pt idx="6">
                  <c:v>#N/A</c:v>
                </c:pt>
                <c:pt idx="7">
                  <c:v>1.19</c:v>
                </c:pt>
                <c:pt idx="8">
                  <c:v>#N/A</c:v>
                </c:pt>
                <c:pt idx="9">
                  <c:v>1.1299999999999999</c:v>
                </c:pt>
              </c:numCache>
            </c:numRef>
          </c:val>
          <c:extLst>
            <c:ext xmlns:c16="http://schemas.microsoft.com/office/drawing/2014/chart" uri="{C3380CC4-5D6E-409C-BE32-E72D297353CC}">
              <c16:uniqueId val="{00000008-4972-4A6E-9B87-FEC4790378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2.83</c:v>
                </c:pt>
                <c:pt idx="2">
                  <c:v>#N/A</c:v>
                </c:pt>
                <c:pt idx="3">
                  <c:v>3.05</c:v>
                </c:pt>
                <c:pt idx="4">
                  <c:v>#N/A</c:v>
                </c:pt>
                <c:pt idx="5">
                  <c:v>2.69</c:v>
                </c:pt>
                <c:pt idx="6">
                  <c:v>#N/A</c:v>
                </c:pt>
                <c:pt idx="7">
                  <c:v>4.3899999999999997</c:v>
                </c:pt>
                <c:pt idx="8">
                  <c:v>#N/A</c:v>
                </c:pt>
                <c:pt idx="9">
                  <c:v>2.73</c:v>
                </c:pt>
              </c:numCache>
            </c:numRef>
          </c:val>
          <c:extLst>
            <c:ext xmlns:c16="http://schemas.microsoft.com/office/drawing/2014/chart" uri="{C3380CC4-5D6E-409C-BE32-E72D297353CC}">
              <c16:uniqueId val="{00000009-4972-4A6E-9B87-FEC4790378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293</c:v>
                </c:pt>
                <c:pt idx="5">
                  <c:v>290</c:v>
                </c:pt>
                <c:pt idx="8">
                  <c:v>286</c:v>
                </c:pt>
                <c:pt idx="11">
                  <c:v>265</c:v>
                </c:pt>
                <c:pt idx="14">
                  <c:v>256</c:v>
                </c:pt>
              </c:numCache>
            </c:numRef>
          </c:val>
          <c:extLst>
            <c:ext xmlns:c16="http://schemas.microsoft.com/office/drawing/2014/chart" uri="{C3380CC4-5D6E-409C-BE32-E72D297353CC}">
              <c16:uniqueId val="{00000000-06E1-4A7B-B93B-8530678299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06E1-4A7B-B93B-8530678299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E1-4A7B-B93B-8530678299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15</c:v>
                </c:pt>
                <c:pt idx="6">
                  <c:v>14</c:v>
                </c:pt>
                <c:pt idx="9">
                  <c:v>14</c:v>
                </c:pt>
                <c:pt idx="12">
                  <c:v>14</c:v>
                </c:pt>
              </c:numCache>
            </c:numRef>
          </c:val>
          <c:extLst>
            <c:ext xmlns:c16="http://schemas.microsoft.com/office/drawing/2014/chart" uri="{C3380CC4-5D6E-409C-BE32-E72D297353CC}">
              <c16:uniqueId val="{00000003-06E1-4A7B-B93B-8530678299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c:v>
                </c:pt>
                <c:pt idx="3">
                  <c:v>59</c:v>
                </c:pt>
                <c:pt idx="6">
                  <c:v>61</c:v>
                </c:pt>
                <c:pt idx="9">
                  <c:v>69</c:v>
                </c:pt>
                <c:pt idx="12">
                  <c:v>74</c:v>
                </c:pt>
              </c:numCache>
            </c:numRef>
          </c:val>
          <c:extLst>
            <c:ext xmlns:c16="http://schemas.microsoft.com/office/drawing/2014/chart" uri="{C3380CC4-5D6E-409C-BE32-E72D297353CC}">
              <c16:uniqueId val="{00000004-06E1-4A7B-B93B-8530678299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E1-4A7B-B93B-8530678299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E1-4A7B-B93B-8530678299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338</c:v>
                </c:pt>
                <c:pt idx="3">
                  <c:v>310</c:v>
                </c:pt>
                <c:pt idx="6">
                  <c:v>311</c:v>
                </c:pt>
                <c:pt idx="9">
                  <c:v>317</c:v>
                </c:pt>
                <c:pt idx="12">
                  <c:v>268</c:v>
                </c:pt>
              </c:numCache>
            </c:numRef>
          </c:val>
          <c:extLst>
            <c:ext xmlns:c16="http://schemas.microsoft.com/office/drawing/2014/chart" uri="{C3380CC4-5D6E-409C-BE32-E72D297353CC}">
              <c16:uniqueId val="{00000007-06E1-4A7B-B93B-8530678299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c:v>
                </c:pt>
                <c:pt idx="2">
                  <c:v>#N/A</c:v>
                </c:pt>
                <c:pt idx="3">
                  <c:v>#N/A</c:v>
                </c:pt>
                <c:pt idx="4">
                  <c:v>94</c:v>
                </c:pt>
                <c:pt idx="5">
                  <c:v>#N/A</c:v>
                </c:pt>
                <c:pt idx="6">
                  <c:v>#N/A</c:v>
                </c:pt>
                <c:pt idx="7">
                  <c:v>101</c:v>
                </c:pt>
                <c:pt idx="8">
                  <c:v>#N/A</c:v>
                </c:pt>
                <c:pt idx="9">
                  <c:v>#N/A</c:v>
                </c:pt>
                <c:pt idx="10">
                  <c:v>135</c:v>
                </c:pt>
                <c:pt idx="11">
                  <c:v>#N/A</c:v>
                </c:pt>
                <c:pt idx="12">
                  <c:v>#N/A</c:v>
                </c:pt>
                <c:pt idx="13">
                  <c:v>100</c:v>
                </c:pt>
                <c:pt idx="14">
                  <c:v>#N/A</c:v>
                </c:pt>
              </c:numCache>
            </c:numRef>
          </c:val>
          <c:smooth val="0"/>
          <c:extLst>
            <c:ext xmlns:c16="http://schemas.microsoft.com/office/drawing/2014/chart" uri="{C3380CC4-5D6E-409C-BE32-E72D297353CC}">
              <c16:uniqueId val="{00000008-06E1-4A7B-B93B-8530678299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2399</c:v>
                </c:pt>
                <c:pt idx="5">
                  <c:v>2490</c:v>
                </c:pt>
                <c:pt idx="8">
                  <c:v>2331</c:v>
                </c:pt>
                <c:pt idx="11">
                  <c:v>2181</c:v>
                </c:pt>
                <c:pt idx="14">
                  <c:v>2055</c:v>
                </c:pt>
              </c:numCache>
            </c:numRef>
          </c:val>
          <c:extLst>
            <c:ext xmlns:c16="http://schemas.microsoft.com/office/drawing/2014/chart" uri="{C3380CC4-5D6E-409C-BE32-E72D297353CC}">
              <c16:uniqueId val="{00000000-3EF2-42DA-867C-4804C4FA2E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c:v>
                </c:pt>
                <c:pt idx="5">
                  <c:v>0</c:v>
                </c:pt>
                <c:pt idx="8">
                  <c:v>0</c:v>
                </c:pt>
                <c:pt idx="11">
                  <c:v>0</c:v>
                </c:pt>
                <c:pt idx="14">
                  <c:v>0</c:v>
                </c:pt>
              </c:numCache>
            </c:numRef>
          </c:val>
          <c:extLst>
            <c:ext xmlns:c16="http://schemas.microsoft.com/office/drawing/2014/chart" uri="{C3380CC4-5D6E-409C-BE32-E72D297353CC}">
              <c16:uniqueId val="{00000001-3EF2-42DA-867C-4804C4FA2E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798</c:v>
                </c:pt>
                <c:pt idx="5">
                  <c:v>883</c:v>
                </c:pt>
                <c:pt idx="8">
                  <c:v>814</c:v>
                </c:pt>
                <c:pt idx="11">
                  <c:v>813</c:v>
                </c:pt>
                <c:pt idx="14">
                  <c:v>768</c:v>
                </c:pt>
              </c:numCache>
            </c:numRef>
          </c:val>
          <c:extLst>
            <c:ext xmlns:c16="http://schemas.microsoft.com/office/drawing/2014/chart" uri="{C3380CC4-5D6E-409C-BE32-E72D297353CC}">
              <c16:uniqueId val="{00000002-3EF2-42DA-867C-4804C4FA2E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F2-42DA-867C-4804C4FA2E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F2-42DA-867C-4804C4FA2E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F2-42DA-867C-4804C4FA2E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470</c:v>
                </c:pt>
                <c:pt idx="3">
                  <c:v>454</c:v>
                </c:pt>
                <c:pt idx="6">
                  <c:v>455</c:v>
                </c:pt>
                <c:pt idx="9">
                  <c:v>445</c:v>
                </c:pt>
                <c:pt idx="12">
                  <c:v>453</c:v>
                </c:pt>
              </c:numCache>
            </c:numRef>
          </c:val>
          <c:extLst>
            <c:ext xmlns:c16="http://schemas.microsoft.com/office/drawing/2014/chart" uri="{C3380CC4-5D6E-409C-BE32-E72D297353CC}">
              <c16:uniqueId val="{00000006-3EF2-42DA-867C-4804C4FA2E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72</c:v>
                </c:pt>
                <c:pt idx="3">
                  <c:v>55</c:v>
                </c:pt>
                <c:pt idx="6">
                  <c:v>38</c:v>
                </c:pt>
                <c:pt idx="9">
                  <c:v>22</c:v>
                </c:pt>
                <c:pt idx="12">
                  <c:v>8</c:v>
                </c:pt>
              </c:numCache>
            </c:numRef>
          </c:val>
          <c:extLst>
            <c:ext xmlns:c16="http://schemas.microsoft.com/office/drawing/2014/chart" uri="{C3380CC4-5D6E-409C-BE32-E72D297353CC}">
              <c16:uniqueId val="{00000007-3EF2-42DA-867C-4804C4FA2E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534</c:v>
                </c:pt>
                <c:pt idx="3">
                  <c:v>513</c:v>
                </c:pt>
                <c:pt idx="6">
                  <c:v>484</c:v>
                </c:pt>
                <c:pt idx="9">
                  <c:v>451</c:v>
                </c:pt>
                <c:pt idx="12">
                  <c:v>431</c:v>
                </c:pt>
              </c:numCache>
            </c:numRef>
          </c:val>
          <c:extLst>
            <c:ext xmlns:c16="http://schemas.microsoft.com/office/drawing/2014/chart" uri="{C3380CC4-5D6E-409C-BE32-E72D297353CC}">
              <c16:uniqueId val="{00000008-3EF2-42DA-867C-4804C4FA2E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F2-42DA-867C-4804C4FA2E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2973</c:v>
                </c:pt>
                <c:pt idx="3">
                  <c:v>3000</c:v>
                </c:pt>
                <c:pt idx="6">
                  <c:v>2829</c:v>
                </c:pt>
                <c:pt idx="9">
                  <c:v>2639</c:v>
                </c:pt>
                <c:pt idx="12">
                  <c:v>2546</c:v>
                </c:pt>
              </c:numCache>
            </c:numRef>
          </c:val>
          <c:extLst>
            <c:ext xmlns:c16="http://schemas.microsoft.com/office/drawing/2014/chart" uri="{C3380CC4-5D6E-409C-BE32-E72D297353CC}">
              <c16:uniqueId val="{0000000A-3EF2-42DA-867C-4804C4FA2E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719</c:v>
                </c:pt>
                <c:pt idx="2">
                  <c:v>#N/A</c:v>
                </c:pt>
                <c:pt idx="3">
                  <c:v>#N/A</c:v>
                </c:pt>
                <c:pt idx="4">
                  <c:v>649</c:v>
                </c:pt>
                <c:pt idx="5">
                  <c:v>#N/A</c:v>
                </c:pt>
                <c:pt idx="6">
                  <c:v>#N/A</c:v>
                </c:pt>
                <c:pt idx="7">
                  <c:v>661</c:v>
                </c:pt>
                <c:pt idx="8">
                  <c:v>#N/A</c:v>
                </c:pt>
                <c:pt idx="9">
                  <c:v>#N/A</c:v>
                </c:pt>
                <c:pt idx="10">
                  <c:v>562</c:v>
                </c:pt>
                <c:pt idx="11">
                  <c:v>#N/A</c:v>
                </c:pt>
                <c:pt idx="12">
                  <c:v>#N/A</c:v>
                </c:pt>
                <c:pt idx="13">
                  <c:v>615</c:v>
                </c:pt>
                <c:pt idx="14">
                  <c:v>#N/A</c:v>
                </c:pt>
              </c:numCache>
            </c:numRef>
          </c:val>
          <c:smooth val="0"/>
          <c:extLst>
            <c:ext xmlns:c16="http://schemas.microsoft.com/office/drawing/2014/chart" uri="{C3380CC4-5D6E-409C-BE32-E72D297353CC}">
              <c16:uniqueId val="{0000000B-3EF2-42DA-867C-4804C4FA2E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297</c:v>
                </c:pt>
                <c:pt idx="1">
                  <c:v>224</c:v>
                </c:pt>
                <c:pt idx="2">
                  <c:v>230</c:v>
                </c:pt>
              </c:numCache>
            </c:numRef>
          </c:val>
          <c:extLst>
            <c:ext xmlns:c16="http://schemas.microsoft.com/office/drawing/2014/chart" uri="{C3380CC4-5D6E-409C-BE32-E72D297353CC}">
              <c16:uniqueId val="{00000000-8E6A-4DCD-8CD8-57EF5A514D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208</c:v>
                </c:pt>
                <c:pt idx="1">
                  <c:v>208</c:v>
                </c:pt>
                <c:pt idx="2">
                  <c:v>161</c:v>
                </c:pt>
              </c:numCache>
            </c:numRef>
          </c:val>
          <c:extLst>
            <c:ext xmlns:c16="http://schemas.microsoft.com/office/drawing/2014/chart" uri="{C3380CC4-5D6E-409C-BE32-E72D297353CC}">
              <c16:uniqueId val="{00000001-8E6A-4DCD-8CD8-57EF5A514D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311</c:v>
                </c:pt>
                <c:pt idx="1">
                  <c:v>380</c:v>
                </c:pt>
                <c:pt idx="2">
                  <c:v>376</c:v>
                </c:pt>
              </c:numCache>
            </c:numRef>
          </c:val>
          <c:extLst>
            <c:ext xmlns:c16="http://schemas.microsoft.com/office/drawing/2014/chart" uri="{C3380CC4-5D6E-409C-BE32-E72D297353CC}">
              <c16:uniqueId val="{00000002-8E6A-4DCD-8CD8-57EF5A514D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北海道占冠村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H24-25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の学校耐震化に係る起債の償還が完了したことから減少したが、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の最終処分場の嵩上げ等の起債償還が始まることから、償還額の増加が見込まれる。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今後においては、健全化判断比率の基準を元に、交付税措置のない起債の制限や財政状況により事業の先送りによる起債発行の抑制を検討し負担軽減に努める。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満期一括償還地方債の償還の財源に係るものについては該当はない。</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北海道占冠村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の保育所の建替及び</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の最終処分場の埋め立て地の嵩上げ等により地方債残高は一時増加したが、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H24-25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の学校耐震化に係る起債の償還が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終了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地方債残高は減少している。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起債残高の減少により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は微増している。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今後は、緊急性・住民ニーズを的確に把握した事業を選択して実施し、新規地方債の発行を抑制するなど、将来負担比率の上昇を抑えるよう努める。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北海道占冠村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・ふるさと納税に係る寄附金の増により各基金へ積立した。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・交付税の増加等により財政調整基金を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・農業振興と交流促進施設の管理運営に</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9</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百万円取り崩した。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こと等により、基金全体として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・人件費や物価の高騰により公共施設の維持修繕、社会福祉費の増により、基金の取り崩しが見込まれる。経常経費を圧縮し基金の積立をしていく。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・環境保全と観光振興基金：大自然の恵みの保全と活用の推進、観光施設の環境整備や情報発信のための基金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・福祉基金：在宅福祉の普及及び向上、健康及び生きがいづくりの推進、老人福祉施設の整備、その他の福祉の推進を図るための基金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・農業振興基金：</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農業の振興、農村の環境保全及び農業の活性化を図るための基金</a:t>
          </a:r>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・環境保全と観光振興基金：今後見込まれる環境保全と観光振興のためにふるさと寄附金から積立（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・福祉基金：小規模多機能型居宅介護施設の運営委託に充当（△</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農業振興と交流促進施設の管理運営に充当（△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・福祉基金については、小規模多機能型居宅介護施設の運営費などの財源不足がある場合には、取崩を行う。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福祉基金・環境保全と観光振興基金等については、ふるさと納税寄附金により積立を行う。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特定目的基金については、その目的達成のため今後も取崩を行う予定ではあるが、適正な基金管理に基づいて基金残高の維持に努める。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・交付税の増加等により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・財源不足が発生している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、歳出削減を行い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できるだけ積み増しに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公債費の償還のため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・今後も見込まれる公共施設維持等のため一定の積立が必要となる。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
1,008
571.41
2,961,494
2,905,800
55,667
1,861,220
2,546,176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新型コロナウイルス感染症の影響により減少傾向にあったが、観光産業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回復により税収、人口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傾向にあり今後も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改善する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と予想さ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れる。</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85598</xdr:rowOff>
    </xdr:from>
    <xdr:to>
      <xdr:col>23</xdr:col>
      <xdr:colOff>133350</xdr:colOff>
      <xdr:row>43</xdr:row>
      <xdr:rowOff>114554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579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114554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114554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6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75946</xdr:rowOff>
    </xdr:from>
    <xdr:to>
      <xdr:col>11</xdr:col>
      <xdr:colOff>31750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482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34798</xdr:rowOff>
    </xdr:from>
    <xdr:to>
      <xdr:col>23</xdr:col>
      <xdr:colOff>184150</xdr:colOff>
      <xdr:row>43</xdr:row>
      <xdr:rowOff>136398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51325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63754</xdr:rowOff>
    </xdr:from>
    <xdr:to>
      <xdr:col>19</xdr:col>
      <xdr:colOff>184150</xdr:colOff>
      <xdr:row>43</xdr:row>
      <xdr:rowOff>165354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0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63754</xdr:rowOff>
    </xdr:from>
    <xdr:to>
      <xdr:col>15</xdr:col>
      <xdr:colOff>133350</xdr:colOff>
      <xdr:row>43</xdr:row>
      <xdr:rowOff>165354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25146</xdr:rowOff>
    </xdr:from>
    <xdr:to>
      <xdr:col>7</xdr:col>
      <xdr:colOff>31750</xdr:colOff>
      <xdr:row>43</xdr:row>
      <xdr:rowOff>126746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136923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人件費、燃料費、光熱費等の物価高騰により施設経費及び施設の管理委託料が上昇している。投資的経費管理、施設の見直しなど義務的経費の抑制に努める。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53446</xdr:rowOff>
    </xdr:from>
    <xdr:to>
      <xdr:col>23</xdr:col>
      <xdr:colOff>133350</xdr:colOff>
      <xdr:row>64</xdr:row>
      <xdr:rowOff>53446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262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108268</xdr:rowOff>
    </xdr:from>
    <xdr:to>
      <xdr:col>19</xdr:col>
      <xdr:colOff>133350</xdr:colOff>
      <xdr:row>64</xdr:row>
      <xdr:rowOff>53446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9618"/>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63</xdr:row>
      <xdr:rowOff>146473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0961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4782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2646</xdr:rowOff>
    </xdr:from>
    <xdr:to>
      <xdr:col>23</xdr:col>
      <xdr:colOff>184150</xdr:colOff>
      <xdr:row>64</xdr:row>
      <xdr:rowOff>104246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146173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2646</xdr:rowOff>
    </xdr:from>
    <xdr:to>
      <xdr:col>19</xdr:col>
      <xdr:colOff>184150</xdr:colOff>
      <xdr:row>64</xdr:row>
      <xdr:rowOff>104246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89023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6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57468</xdr:rowOff>
    </xdr:from>
    <xdr:to>
      <xdr:col>15</xdr:col>
      <xdr:colOff>133350</xdr:colOff>
      <xdr:row>63</xdr:row>
      <xdr:rowOff>159068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143845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類似団体平均と比較し決算額が高くなっているのは、老朽化した公共施設が多く物件費の支出が多いためである。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今後も、公共施設等総合管理計画に基づき統廃合を検討していく。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24321</xdr:rowOff>
    </xdr:from>
    <xdr:to>
      <xdr:col>23</xdr:col>
      <xdr:colOff>133350</xdr:colOff>
      <xdr:row>82</xdr:row>
      <xdr:rowOff>48174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3221"/>
          <a:ext cx="838200" cy="2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24321</xdr:rowOff>
    </xdr:from>
    <xdr:to>
      <xdr:col>19</xdr:col>
      <xdr:colOff>133350</xdr:colOff>
      <xdr:row>82</xdr:row>
      <xdr:rowOff>44839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83221"/>
          <a:ext cx="8890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44839</xdr:rowOff>
    </xdr:from>
    <xdr:to>
      <xdr:col>15</xdr:col>
      <xdr:colOff>82550</xdr:colOff>
      <xdr:row>82</xdr:row>
      <xdr:rowOff>85083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03739"/>
          <a:ext cx="889000" cy="4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46968</xdr:rowOff>
    </xdr:from>
    <xdr:to>
      <xdr:col>11</xdr:col>
      <xdr:colOff>31750</xdr:colOff>
      <xdr:row>82</xdr:row>
      <xdr:rowOff>85083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5868"/>
          <a:ext cx="889000" cy="3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168824</xdr:rowOff>
    </xdr:from>
    <xdr:to>
      <xdr:col>23</xdr:col>
      <xdr:colOff>184150</xdr:colOff>
      <xdr:row>82</xdr:row>
      <xdr:rowOff>98974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140901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2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144971</xdr:rowOff>
    </xdr:from>
    <xdr:to>
      <xdr:col>19</xdr:col>
      <xdr:colOff>184150</xdr:colOff>
      <xdr:row>82</xdr:row>
      <xdr:rowOff>75121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59898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18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165489</xdr:rowOff>
    </xdr:from>
    <xdr:to>
      <xdr:col>15</xdr:col>
      <xdr:colOff>133350</xdr:colOff>
      <xdr:row>82</xdr:row>
      <xdr:rowOff>95639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80416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3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34283</xdr:rowOff>
    </xdr:from>
    <xdr:to>
      <xdr:col>11</xdr:col>
      <xdr:colOff>82550</xdr:colOff>
      <xdr:row>82</xdr:row>
      <xdr:rowOff>135883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120660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167618</xdr:rowOff>
    </xdr:from>
    <xdr:to>
      <xdr:col>7</xdr:col>
      <xdr:colOff>31750</xdr:colOff>
      <xdr:row>82</xdr:row>
      <xdr:rowOff>97768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82545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4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以前として類似団体の平均を上回っている。年齢構成に偏りがあることが要因であり、中長期的な計画でラスパイレス指数の引下げに努める。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102552</xdr:rowOff>
    </xdr:from>
    <xdr:to>
      <xdr:col>81</xdr:col>
      <xdr:colOff>44450</xdr:colOff>
      <xdr:row>89</xdr:row>
      <xdr:rowOff>3493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190152"/>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162877</xdr:rowOff>
    </xdr:from>
    <xdr:to>
      <xdr:col>77</xdr:col>
      <xdr:colOff>44450</xdr:colOff>
      <xdr:row>89</xdr:row>
      <xdr:rowOff>3493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25047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162877</xdr:rowOff>
    </xdr:from>
    <xdr:to>
      <xdr:col>72</xdr:col>
      <xdr:colOff>203200</xdr:colOff>
      <xdr:row>88</xdr:row>
      <xdr:rowOff>168911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250477"/>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168911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2082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51752</xdr:rowOff>
    </xdr:from>
    <xdr:to>
      <xdr:col>81</xdr:col>
      <xdr:colOff>95250</xdr:colOff>
      <xdr:row>88</xdr:row>
      <xdr:rowOff>153352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119079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3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124143</xdr:rowOff>
    </xdr:from>
    <xdr:to>
      <xdr:col>77</xdr:col>
      <xdr:colOff>95250</xdr:colOff>
      <xdr:row>89</xdr:row>
      <xdr:rowOff>54293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39070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9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112077</xdr:rowOff>
    </xdr:from>
    <xdr:to>
      <xdr:col>73</xdr:col>
      <xdr:colOff>44450</xdr:colOff>
      <xdr:row>89</xdr:row>
      <xdr:rowOff>42227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27004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職員数の増減はないが、観光産業の回復に伴い就労者数が増えたことで住民基本台帳登録数が増加（</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1,394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1,590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）し、ポイントは減少して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きて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依然として類似団体を上回っている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今後は横ばいで推移すると予想される。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21723</xdr:rowOff>
    </xdr:from>
    <xdr:to>
      <xdr:col>81</xdr:col>
      <xdr:colOff>44450</xdr:colOff>
      <xdr:row>60</xdr:row>
      <xdr:rowOff>29192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08723"/>
          <a:ext cx="838200" cy="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21723</xdr:rowOff>
    </xdr:from>
    <xdr:to>
      <xdr:col>77</xdr:col>
      <xdr:colOff>44450</xdr:colOff>
      <xdr:row>60</xdr:row>
      <xdr:rowOff>74809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08723"/>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74809</xdr:rowOff>
    </xdr:from>
    <xdr:to>
      <xdr:col>72</xdr:col>
      <xdr:colOff>203200</xdr:colOff>
      <xdr:row>60</xdr:row>
      <xdr:rowOff>151106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61809"/>
          <a:ext cx="889000" cy="7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118013</xdr:rowOff>
    </xdr:from>
    <xdr:to>
      <xdr:col>68</xdr:col>
      <xdr:colOff>152400</xdr:colOff>
      <xdr:row>60</xdr:row>
      <xdr:rowOff>151106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05013"/>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149842</xdr:rowOff>
    </xdr:from>
    <xdr:to>
      <xdr:col>81</xdr:col>
      <xdr:colOff>95250</xdr:colOff>
      <xdr:row>60</xdr:row>
      <xdr:rowOff>79992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121919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3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142373</xdr:rowOff>
    </xdr:from>
    <xdr:to>
      <xdr:col>77</xdr:col>
      <xdr:colOff>95250</xdr:colOff>
      <xdr:row>60</xdr:row>
      <xdr:rowOff>72523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57300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24009</xdr:rowOff>
    </xdr:from>
    <xdr:to>
      <xdr:col>73</xdr:col>
      <xdr:colOff>44450</xdr:colOff>
      <xdr:row>60</xdr:row>
      <xdr:rowOff>125609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110386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100306</xdr:rowOff>
    </xdr:from>
    <xdr:to>
      <xdr:col>68</xdr:col>
      <xdr:colOff>203200</xdr:colOff>
      <xdr:row>61</xdr:row>
      <xdr:rowOff>30456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15233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7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67213</xdr:rowOff>
    </xdr:from>
    <xdr:to>
      <xdr:col>64</xdr:col>
      <xdr:colOff>152400</xdr:colOff>
      <xdr:row>60</xdr:row>
      <xdr:rowOff>168813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5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153590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大型償還が完了したことで、減少傾向にあるが、令和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年度の大型事業の償還が始まることから今後は増加する見込みである。今後もニーズを把握した事業を実施し、より有利な交付税措置の起債を選択し財政運営の改善に努める。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132504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619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132504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539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9313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1539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73660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2102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類似団体では下位に位置する。大規模事業の実施による地方債残高が大きく影響してしまう。今後も各基金への積み立てと地方債残高のバランスを見極め財政健全化に努める。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91694</xdr:rowOff>
    </xdr:from>
    <xdr:to>
      <xdr:col>81</xdr:col>
      <xdr:colOff>44450</xdr:colOff>
      <xdr:row>15</xdr:row>
      <xdr:rowOff>106976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179800" y="2663444"/>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91694</xdr:rowOff>
    </xdr:from>
    <xdr:to>
      <xdr:col>77</xdr:col>
      <xdr:colOff>44450</xdr:colOff>
      <xdr:row>15</xdr:row>
      <xdr:rowOff>152823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663444"/>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139954</xdr:rowOff>
    </xdr:from>
    <xdr:to>
      <xdr:col>72</xdr:col>
      <xdr:colOff>203200</xdr:colOff>
      <xdr:row>15</xdr:row>
      <xdr:rowOff>152823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711704"/>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139954</xdr:rowOff>
    </xdr:from>
    <xdr:to>
      <xdr:col>68</xdr:col>
      <xdr:colOff>152400</xdr:colOff>
      <xdr:row>16</xdr:row>
      <xdr:rowOff>45720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7117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56176</xdr:rowOff>
    </xdr:from>
    <xdr:to>
      <xdr:col>81</xdr:col>
      <xdr:colOff>95250</xdr:colOff>
      <xdr:row>15</xdr:row>
      <xdr:rowOff>157776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6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28253</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60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40894</xdr:rowOff>
    </xdr:from>
    <xdr:to>
      <xdr:col>77</xdr:col>
      <xdr:colOff>95250</xdr:colOff>
      <xdr:row>15</xdr:row>
      <xdr:rowOff>142494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127271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699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102023</xdr:rowOff>
    </xdr:from>
    <xdr:to>
      <xdr:col>73</xdr:col>
      <xdr:colOff>44450</xdr:colOff>
      <xdr:row>16</xdr:row>
      <xdr:rowOff>32173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16950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89154</xdr:rowOff>
    </xdr:from>
    <xdr:to>
      <xdr:col>68</xdr:col>
      <xdr:colOff>203200</xdr:colOff>
      <xdr:row>16</xdr:row>
      <xdr:rowOff>19304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4081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7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166370</xdr:rowOff>
    </xdr:from>
    <xdr:to>
      <xdr:col>64</xdr:col>
      <xdr:colOff>152400</xdr:colOff>
      <xdr:row>16</xdr:row>
      <xdr:rowOff>96520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81297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
1,008
571.41
2,961,494
2,905,800
55,667
1,861,220
2,546,176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類似団体平均をやや下回ってはいるが、年齢構成に偏りがあることから人件費が高くなる傾向にある。中長期的な採用計画、、業務効率化と適正な定員管理により人件費の抑制に努める。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9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96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38100</xdr:rowOff>
    </xdr:from>
    <xdr:to>
      <xdr:col>11</xdr:col>
      <xdr:colOff>60325</xdr:colOff>
      <xdr:row>35</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や物価の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高騰により、施設管理費や委託料が増加している。公共施設等総合管理計画に基づき、各施設の存廃等の見直しを行うなど、行財政改革を引続き行い、事務事業の見直しにより経費節減に努める。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70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17</xdr:row>
      <xdr:rowOff>56134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19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17</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519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83566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57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26433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比較的低い水準で推移してきているが、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歳までの医療費無償化、子育て支援対策の充実を進めていることから今後も児童福祉費の増が見込まれる。今後も財政状況を踏まえ計画的な社会福祉事業を推進していくことに努める。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730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730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簡易水道事業特別会計・公共下水道事業特別会計の公営企業会計化に伴う繰出金が一時的に増加したため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にポイントが増加していたが、移行が完了したことから以前の水準に戻った。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今後も各特別会計における経費の削減に努めるとともに、独立採算の原則に基づき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経営の安定化を図る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60</xdr:row>
      <xdr:rowOff>157480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73920"/>
          <a:ext cx="8382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123190</xdr:rowOff>
    </xdr:from>
    <xdr:to>
      <xdr:col>78</xdr:col>
      <xdr:colOff>69850</xdr:colOff>
      <xdr:row>60</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2387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59</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339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106680</xdr:rowOff>
    </xdr:from>
    <xdr:to>
      <xdr:col>78</xdr:col>
      <xdr:colOff>120650</xdr:colOff>
      <xdr:row>61</xdr:row>
      <xdr:rowOff>36830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21607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8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72390</xdr:rowOff>
    </xdr:from>
    <xdr:to>
      <xdr:col>74</xdr:col>
      <xdr:colOff>31750</xdr:colOff>
      <xdr:row>60</xdr:row>
      <xdr:rowOff>2540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類似団体・全道・全国平均を上回っている。要因として消防・環境衛生・給食等の広域連合負担金など、過疎地特有の財政負担により類似団体平均値を上回ってる。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救急車の更新により一時的にポイントが増加している。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人件費や物価の高騰により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広域連合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負担金の増加が見込まれる。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39</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95212"/>
          <a:ext cx="8382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952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38</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226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9415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減少により改善がみられるが、令和１年度、令和３年度に大型の単独事業を実施しており、元利償還金の増加が見込まれる。今後も計画的な事業実施により地方債発行額の抑制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130811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076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130811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49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78</xdr:row>
      <xdr:rowOff>27939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49580"/>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78</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981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45720</xdr:rowOff>
    </xdr:from>
    <xdr:to>
      <xdr:col>6</xdr:col>
      <xdr:colOff>171450</xdr:colOff>
      <xdr:row>77</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人件費や物価の高騰、補助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の増加等により類似団体を上回っている。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78</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391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78</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29589"/>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20320</xdr:rowOff>
    </xdr:from>
    <xdr:to>
      <xdr:col>73</xdr:col>
      <xdr:colOff>180975</xdr:colOff>
      <xdr:row>77</xdr:row>
      <xdr:rowOff>27939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505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20320</xdr:rowOff>
    </xdr:from>
    <xdr:to>
      <xdr:col>69</xdr:col>
      <xdr:colOff>92075</xdr:colOff>
      <xdr:row>78</xdr:row>
      <xdr:rowOff>85089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50520"/>
          <a:ext cx="889000" cy="40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148589</xdr:rowOff>
    </xdr:from>
    <xdr:to>
      <xdr:col>74</xdr:col>
      <xdr:colOff>31750</xdr:colOff>
      <xdr:row>77</xdr:row>
      <xdr:rowOff>78739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55897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34289</xdr:rowOff>
    </xdr:from>
    <xdr:to>
      <xdr:col>65</xdr:col>
      <xdr:colOff>53975</xdr:colOff>
      <xdr:row>78</xdr:row>
      <xdr:rowOff>135889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120666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140720</xdr:rowOff>
    </xdr:from>
    <xdr:to>
      <xdr:col>29</xdr:col>
      <xdr:colOff>127000</xdr:colOff>
      <xdr:row>16</xdr:row>
      <xdr:rowOff>157074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31545"/>
          <a:ext cx="647700" cy="16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157074</xdr:rowOff>
    </xdr:from>
    <xdr:to>
      <xdr:col>26</xdr:col>
      <xdr:colOff>50800</xdr:colOff>
      <xdr:row>17</xdr:row>
      <xdr:rowOff>7825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47899"/>
          <a:ext cx="698500" cy="22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15161</xdr:rowOff>
    </xdr:from>
    <xdr:to>
      <xdr:col>22</xdr:col>
      <xdr:colOff>114300</xdr:colOff>
      <xdr:row>17</xdr:row>
      <xdr:rowOff>7825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805986"/>
          <a:ext cx="698500" cy="164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15161</xdr:rowOff>
    </xdr:from>
    <xdr:to>
      <xdr:col>18</xdr:col>
      <xdr:colOff>177800</xdr:colOff>
      <xdr:row>16</xdr:row>
      <xdr:rowOff>75956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05986"/>
          <a:ext cx="698500" cy="6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89920</xdr:rowOff>
    </xdr:from>
    <xdr:to>
      <xdr:col>29</xdr:col>
      <xdr:colOff>177800</xdr:colOff>
      <xdr:row>17</xdr:row>
      <xdr:rowOff>20070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80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106447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2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106274</xdr:rowOff>
    </xdr:from>
    <xdr:to>
      <xdr:col>26</xdr:col>
      <xdr:colOff>101600</xdr:colOff>
      <xdr:row>17</xdr:row>
      <xdr:rowOff>36424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9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46601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6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128475</xdr:rowOff>
    </xdr:from>
    <xdr:to>
      <xdr:col>22</xdr:col>
      <xdr:colOff>165100</xdr:colOff>
      <xdr:row>17</xdr:row>
      <xdr:rowOff>58625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1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68802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8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135811</xdr:rowOff>
    </xdr:from>
    <xdr:to>
      <xdr:col>19</xdr:col>
      <xdr:colOff>38100</xdr:colOff>
      <xdr:row>16</xdr:row>
      <xdr:rowOff>65961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5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76138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2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25156</xdr:rowOff>
    </xdr:from>
    <xdr:to>
      <xdr:col>15</xdr:col>
      <xdr:colOff>101600</xdr:colOff>
      <xdr:row>16</xdr:row>
      <xdr:rowOff>126756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15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136933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242024</xdr:rowOff>
    </xdr:from>
    <xdr:to>
      <xdr:col>29</xdr:col>
      <xdr:colOff>127000</xdr:colOff>
      <xdr:row>35</xdr:row>
      <xdr:rowOff>325619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52374"/>
          <a:ext cx="647700" cy="83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310396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207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242024</xdr:rowOff>
    </xdr:from>
    <xdr:to>
      <xdr:col>26</xdr:col>
      <xdr:colOff>50800</xdr:colOff>
      <xdr:row>35</xdr:row>
      <xdr:rowOff>288506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52374"/>
          <a:ext cx="698500" cy="4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272523</xdr:rowOff>
    </xdr:from>
    <xdr:to>
      <xdr:col>22</xdr:col>
      <xdr:colOff>114300</xdr:colOff>
      <xdr:row>35</xdr:row>
      <xdr:rowOff>288506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82873"/>
          <a:ext cx="698500" cy="15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224814</xdr:rowOff>
    </xdr:from>
    <xdr:to>
      <xdr:col>18</xdr:col>
      <xdr:colOff>177800</xdr:colOff>
      <xdr:row>35</xdr:row>
      <xdr:rowOff>272523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35164"/>
          <a:ext cx="698500" cy="4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274819</xdr:rowOff>
    </xdr:from>
    <xdr:to>
      <xdr:col>29</xdr:col>
      <xdr:colOff>177800</xdr:colOff>
      <xdr:row>36</xdr:row>
      <xdr:rowOff>33519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85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119896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3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191224</xdr:rowOff>
    </xdr:from>
    <xdr:to>
      <xdr:col>26</xdr:col>
      <xdr:colOff>101600</xdr:colOff>
      <xdr:row>35</xdr:row>
      <xdr:rowOff>292824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303001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70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237706</xdr:rowOff>
    </xdr:from>
    <xdr:to>
      <xdr:col>22</xdr:col>
      <xdr:colOff>165100</xdr:colOff>
      <xdr:row>35</xdr:row>
      <xdr:rowOff>339306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4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6583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1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221723</xdr:rowOff>
    </xdr:from>
    <xdr:to>
      <xdr:col>19</xdr:col>
      <xdr:colOff>38100</xdr:colOff>
      <xdr:row>35</xdr:row>
      <xdr:rowOff>323323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32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333500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0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174014</xdr:rowOff>
    </xdr:from>
    <xdr:to>
      <xdr:col>15</xdr:col>
      <xdr:colOff>101600</xdr:colOff>
      <xdr:row>35</xdr:row>
      <xdr:rowOff>275614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8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285791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
1,008
571.41
2,961,494
2,905,800
55,667
1,861,220
2,546,176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77819</xdr:rowOff>
    </xdr:from>
    <xdr:to>
      <xdr:col>24</xdr:col>
      <xdr:colOff>63500</xdr:colOff>
      <xdr:row>36</xdr:row>
      <xdr:rowOff>89634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0019"/>
          <a:ext cx="838200" cy="1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89634</xdr:rowOff>
    </xdr:from>
    <xdr:to>
      <xdr:col>19</xdr:col>
      <xdr:colOff>177800</xdr:colOff>
      <xdr:row>36</xdr:row>
      <xdr:rowOff>91342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61834"/>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134962</xdr:rowOff>
    </xdr:from>
    <xdr:to>
      <xdr:col>15</xdr:col>
      <xdr:colOff>50800</xdr:colOff>
      <xdr:row>36</xdr:row>
      <xdr:rowOff>91342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135712"/>
          <a:ext cx="889000" cy="12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134962</xdr:rowOff>
    </xdr:from>
    <xdr:to>
      <xdr:col>10</xdr:col>
      <xdr:colOff>114300</xdr:colOff>
      <xdr:row>36</xdr:row>
      <xdr:rowOff>9110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35712"/>
          <a:ext cx="889000" cy="4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27019</xdr:rowOff>
    </xdr:from>
    <xdr:to>
      <xdr:col>24</xdr:col>
      <xdr:colOff>114300</xdr:colOff>
      <xdr:row>36</xdr:row>
      <xdr:rowOff>128619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49896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38834</xdr:rowOff>
    </xdr:from>
    <xdr:to>
      <xdr:col>20</xdr:col>
      <xdr:colOff>38100</xdr:colOff>
      <xdr:row>36</xdr:row>
      <xdr:rowOff>140434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156961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40542</xdr:rowOff>
    </xdr:from>
    <xdr:to>
      <xdr:col>15</xdr:col>
      <xdr:colOff>101600</xdr:colOff>
      <xdr:row>36</xdr:row>
      <xdr:rowOff>142142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158669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8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84162</xdr:rowOff>
    </xdr:from>
    <xdr:to>
      <xdr:col>10</xdr:col>
      <xdr:colOff>165100</xdr:colOff>
      <xdr:row>36</xdr:row>
      <xdr:rowOff>14312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30839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6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129760</xdr:rowOff>
    </xdr:from>
    <xdr:to>
      <xdr:col>6</xdr:col>
      <xdr:colOff>38100</xdr:colOff>
      <xdr:row>36</xdr:row>
      <xdr:rowOff>59910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76437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0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1883</xdr:rowOff>
    </xdr:from>
    <xdr:to>
      <xdr:col>24</xdr:col>
      <xdr:colOff>63500</xdr:colOff>
      <xdr:row>58</xdr:row>
      <xdr:rowOff>20821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45983"/>
          <a:ext cx="8382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169383</xdr:rowOff>
    </xdr:from>
    <xdr:to>
      <xdr:col>19</xdr:col>
      <xdr:colOff>177800</xdr:colOff>
      <xdr:row>58</xdr:row>
      <xdr:rowOff>20821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42033"/>
          <a:ext cx="8890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156905</xdr:rowOff>
    </xdr:from>
    <xdr:to>
      <xdr:col>15</xdr:col>
      <xdr:colOff>50800</xdr:colOff>
      <xdr:row>57</xdr:row>
      <xdr:rowOff>169383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29555"/>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156905</xdr:rowOff>
    </xdr:from>
    <xdr:to>
      <xdr:col>10</xdr:col>
      <xdr:colOff>114300</xdr:colOff>
      <xdr:row>58</xdr:row>
      <xdr:rowOff>7325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29555"/>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122533</xdr:rowOff>
    </xdr:from>
    <xdr:to>
      <xdr:col>24</xdr:col>
      <xdr:colOff>114300</xdr:colOff>
      <xdr:row>58</xdr:row>
      <xdr:rowOff>52683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141471</xdr:rowOff>
    </xdr:from>
    <xdr:to>
      <xdr:col>20</xdr:col>
      <xdr:colOff>38100</xdr:colOff>
      <xdr:row>58</xdr:row>
      <xdr:rowOff>71621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62748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118583</xdr:rowOff>
    </xdr:from>
    <xdr:to>
      <xdr:col>15</xdr:col>
      <xdr:colOff>101600</xdr:colOff>
      <xdr:row>58</xdr:row>
      <xdr:rowOff>48733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9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65260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6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106105</xdr:rowOff>
    </xdr:from>
    <xdr:to>
      <xdr:col>10</xdr:col>
      <xdr:colOff>165100</xdr:colOff>
      <xdr:row>58</xdr:row>
      <xdr:rowOff>36255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52782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127975</xdr:rowOff>
    </xdr:from>
    <xdr:to>
      <xdr:col>6</xdr:col>
      <xdr:colOff>38100</xdr:colOff>
      <xdr:row>58</xdr:row>
      <xdr:rowOff>58125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74652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7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30955</xdr:rowOff>
    </xdr:from>
    <xdr:to>
      <xdr:col>24</xdr:col>
      <xdr:colOff>63500</xdr:colOff>
      <xdr:row>77</xdr:row>
      <xdr:rowOff>65897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2605"/>
          <a:ext cx="838200" cy="3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65897</xdr:rowOff>
    </xdr:from>
    <xdr:to>
      <xdr:col>19</xdr:col>
      <xdr:colOff>177800</xdr:colOff>
      <xdr:row>77</xdr:row>
      <xdr:rowOff>99904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7547"/>
          <a:ext cx="889000" cy="3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98994</xdr:rowOff>
    </xdr:from>
    <xdr:to>
      <xdr:col>15</xdr:col>
      <xdr:colOff>50800</xdr:colOff>
      <xdr:row>77</xdr:row>
      <xdr:rowOff>99904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00644"/>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98994</xdr:rowOff>
    </xdr:from>
    <xdr:to>
      <xdr:col>10</xdr:col>
      <xdr:colOff>114300</xdr:colOff>
      <xdr:row>77</xdr:row>
      <xdr:rowOff>129231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0644"/>
          <a:ext cx="889000" cy="3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151605</xdr:rowOff>
    </xdr:from>
    <xdr:to>
      <xdr:col>24</xdr:col>
      <xdr:colOff>114300</xdr:colOff>
      <xdr:row>77</xdr:row>
      <xdr:rowOff>81755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3032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15097</xdr:rowOff>
    </xdr:from>
    <xdr:to>
      <xdr:col>20</xdr:col>
      <xdr:colOff>38100</xdr:colOff>
      <xdr:row>77</xdr:row>
      <xdr:rowOff>116697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133224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49104</xdr:rowOff>
    </xdr:from>
    <xdr:to>
      <xdr:col>15</xdr:col>
      <xdr:colOff>101600</xdr:colOff>
      <xdr:row>77</xdr:row>
      <xdr:rowOff>150704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167231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48194</xdr:rowOff>
    </xdr:from>
    <xdr:to>
      <xdr:col>10</xdr:col>
      <xdr:colOff>165100</xdr:colOff>
      <xdr:row>77</xdr:row>
      <xdr:rowOff>149794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166321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2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78431</xdr:rowOff>
    </xdr:from>
    <xdr:to>
      <xdr:col>6</xdr:col>
      <xdr:colOff>38100</xdr:colOff>
      <xdr:row>78</xdr:row>
      <xdr:rowOff>8581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25108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5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29904</xdr:rowOff>
    </xdr:from>
    <xdr:to>
      <xdr:col>24</xdr:col>
      <xdr:colOff>63500</xdr:colOff>
      <xdr:row>96</xdr:row>
      <xdr:rowOff>104449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89104"/>
          <a:ext cx="838200" cy="7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29904</xdr:rowOff>
    </xdr:from>
    <xdr:to>
      <xdr:col>19</xdr:col>
      <xdr:colOff>177800</xdr:colOff>
      <xdr:row>96</xdr:row>
      <xdr:rowOff>49799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89104"/>
          <a:ext cx="889000" cy="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70830</xdr:rowOff>
    </xdr:from>
    <xdr:to>
      <xdr:col>15</xdr:col>
      <xdr:colOff>50800</xdr:colOff>
      <xdr:row>96</xdr:row>
      <xdr:rowOff>49799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58580"/>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70830</xdr:rowOff>
    </xdr:from>
    <xdr:to>
      <xdr:col>10</xdr:col>
      <xdr:colOff>114300</xdr:colOff>
      <xdr:row>96</xdr:row>
      <xdr:rowOff>102713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58580"/>
          <a:ext cx="889000" cy="20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53649</xdr:rowOff>
    </xdr:from>
    <xdr:to>
      <xdr:col>24</xdr:col>
      <xdr:colOff>114300</xdr:colOff>
      <xdr:row>96</xdr:row>
      <xdr:rowOff>155249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32076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9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150554</xdr:rowOff>
    </xdr:from>
    <xdr:to>
      <xdr:col>20</xdr:col>
      <xdr:colOff>38100</xdr:colOff>
      <xdr:row>96</xdr:row>
      <xdr:rowOff>80704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170449</xdr:rowOff>
    </xdr:from>
    <xdr:to>
      <xdr:col>15</xdr:col>
      <xdr:colOff>101600</xdr:colOff>
      <xdr:row>96</xdr:row>
      <xdr:rowOff>100599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91726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20030</xdr:rowOff>
    </xdr:from>
    <xdr:to>
      <xdr:col>10</xdr:col>
      <xdr:colOff>165100</xdr:colOff>
      <xdr:row>95</xdr:row>
      <xdr:rowOff>121630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112757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0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51913</xdr:rowOff>
    </xdr:from>
    <xdr:to>
      <xdr:col>6</xdr:col>
      <xdr:colOff>38100</xdr:colOff>
      <xdr:row>96</xdr:row>
      <xdr:rowOff>153513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144640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60103</xdr:rowOff>
    </xdr:from>
    <xdr:to>
      <xdr:col>55</xdr:col>
      <xdr:colOff>0</xdr:colOff>
      <xdr:row>38</xdr:row>
      <xdr:rowOff>23311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03753"/>
          <a:ext cx="838200" cy="1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148104</xdr:rowOff>
    </xdr:from>
    <xdr:to>
      <xdr:col>50</xdr:col>
      <xdr:colOff>114300</xdr:colOff>
      <xdr:row>38</xdr:row>
      <xdr:rowOff>23311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91754"/>
          <a:ext cx="8890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114839</xdr:rowOff>
    </xdr:from>
    <xdr:to>
      <xdr:col>45</xdr:col>
      <xdr:colOff>177800</xdr:colOff>
      <xdr:row>37</xdr:row>
      <xdr:rowOff>148104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58489"/>
          <a:ext cx="889000" cy="3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170278</xdr:rowOff>
    </xdr:from>
    <xdr:to>
      <xdr:col>41</xdr:col>
      <xdr:colOff>50800</xdr:colOff>
      <xdr:row>37</xdr:row>
      <xdr:rowOff>114839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42478"/>
          <a:ext cx="889000" cy="11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9303</xdr:rowOff>
    </xdr:from>
    <xdr:to>
      <xdr:col>55</xdr:col>
      <xdr:colOff>50800</xdr:colOff>
      <xdr:row>37</xdr:row>
      <xdr:rowOff>110903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32180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143961</xdr:rowOff>
    </xdr:from>
    <xdr:to>
      <xdr:col>50</xdr:col>
      <xdr:colOff>165100</xdr:colOff>
      <xdr:row>38</xdr:row>
      <xdr:rowOff>74111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65238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8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97304</xdr:rowOff>
    </xdr:from>
    <xdr:to>
      <xdr:col>46</xdr:col>
      <xdr:colOff>38100</xdr:colOff>
      <xdr:row>38</xdr:row>
      <xdr:rowOff>27454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4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43981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1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64039</xdr:rowOff>
    </xdr:from>
    <xdr:to>
      <xdr:col>41</xdr:col>
      <xdr:colOff>101600</xdr:colOff>
      <xdr:row>37</xdr:row>
      <xdr:rowOff>165640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07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8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119478</xdr:rowOff>
    </xdr:from>
    <xdr:to>
      <xdr:col>36</xdr:col>
      <xdr:colOff>165100</xdr:colOff>
      <xdr:row>37</xdr:row>
      <xdr:rowOff>49628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9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66155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6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166266</xdr:rowOff>
    </xdr:from>
    <xdr:to>
      <xdr:col>55</xdr:col>
      <xdr:colOff>0</xdr:colOff>
      <xdr:row>59</xdr:row>
      <xdr:rowOff>14620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10366"/>
          <a:ext cx="838200" cy="1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149457</xdr:rowOff>
    </xdr:from>
    <xdr:to>
      <xdr:col>50</xdr:col>
      <xdr:colOff>114300</xdr:colOff>
      <xdr:row>59</xdr:row>
      <xdr:rowOff>14620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93557"/>
          <a:ext cx="889000" cy="3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88963</xdr:rowOff>
    </xdr:from>
    <xdr:to>
      <xdr:col>45</xdr:col>
      <xdr:colOff>177800</xdr:colOff>
      <xdr:row>58</xdr:row>
      <xdr:rowOff>149457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33063"/>
          <a:ext cx="889000" cy="6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88963</xdr:rowOff>
    </xdr:from>
    <xdr:to>
      <xdr:col>41</xdr:col>
      <xdr:colOff>50800</xdr:colOff>
      <xdr:row>59</xdr:row>
      <xdr:rowOff>8989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33063"/>
          <a:ext cx="889000" cy="9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115466</xdr:rowOff>
    </xdr:from>
    <xdr:to>
      <xdr:col>55</xdr:col>
      <xdr:colOff>50800</xdr:colOff>
      <xdr:row>59</xdr:row>
      <xdr:rowOff>45616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135270</xdr:rowOff>
    </xdr:from>
    <xdr:to>
      <xdr:col>50</xdr:col>
      <xdr:colOff>165100</xdr:colOff>
      <xdr:row>59</xdr:row>
      <xdr:rowOff>65420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56547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7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98657</xdr:rowOff>
    </xdr:from>
    <xdr:to>
      <xdr:col>46</xdr:col>
      <xdr:colOff>38100</xdr:colOff>
      <xdr:row>59</xdr:row>
      <xdr:rowOff>28807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45334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1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38163</xdr:rowOff>
    </xdr:from>
    <xdr:to>
      <xdr:col>41</xdr:col>
      <xdr:colOff>101600</xdr:colOff>
      <xdr:row>58</xdr:row>
      <xdr:rowOff>139763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156290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129639</xdr:rowOff>
    </xdr:from>
    <xdr:to>
      <xdr:col>36</xdr:col>
      <xdr:colOff>165100</xdr:colOff>
      <xdr:row>59</xdr:row>
      <xdr:rowOff>59789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50916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6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8875</xdr:rowOff>
    </xdr:from>
    <xdr:to>
      <xdr:col>55</xdr:col>
      <xdr:colOff>0</xdr:colOff>
      <xdr:row>79</xdr:row>
      <xdr:rowOff>13027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53425"/>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8875</xdr:rowOff>
    </xdr:from>
    <xdr:to>
      <xdr:col>50</xdr:col>
      <xdr:colOff>114300</xdr:colOff>
      <xdr:row>79</xdr:row>
      <xdr:rowOff>19820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3425"/>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155767</xdr:rowOff>
    </xdr:from>
    <xdr:to>
      <xdr:col>45</xdr:col>
      <xdr:colOff>177800</xdr:colOff>
      <xdr:row>79</xdr:row>
      <xdr:rowOff>19820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85967"/>
          <a:ext cx="889000" cy="3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155767</xdr:rowOff>
    </xdr:from>
    <xdr:to>
      <xdr:col>41</xdr:col>
      <xdr:colOff>50800</xdr:colOff>
      <xdr:row>78</xdr:row>
      <xdr:rowOff>153512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85967"/>
          <a:ext cx="889000" cy="3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133677</xdr:rowOff>
    </xdr:from>
    <xdr:to>
      <xdr:col>55</xdr:col>
      <xdr:colOff>50800</xdr:colOff>
      <xdr:row>79</xdr:row>
      <xdr:rowOff>63827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48604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129525</xdr:rowOff>
    </xdr:from>
    <xdr:to>
      <xdr:col>50</xdr:col>
      <xdr:colOff>165100</xdr:colOff>
      <xdr:row>79</xdr:row>
      <xdr:rowOff>59675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50802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140470</xdr:rowOff>
    </xdr:from>
    <xdr:to>
      <xdr:col>46</xdr:col>
      <xdr:colOff>38100</xdr:colOff>
      <xdr:row>79</xdr:row>
      <xdr:rowOff>70620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61747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104967</xdr:rowOff>
    </xdr:from>
    <xdr:to>
      <xdr:col>41</xdr:col>
      <xdr:colOff>101600</xdr:colOff>
      <xdr:row>77</xdr:row>
      <xdr:rowOff>35117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51643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1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102712</xdr:rowOff>
    </xdr:from>
    <xdr:to>
      <xdr:col>36</xdr:col>
      <xdr:colOff>165100</xdr:colOff>
      <xdr:row>79</xdr:row>
      <xdr:rowOff>32862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23989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19735</xdr:rowOff>
    </xdr:from>
    <xdr:to>
      <xdr:col>55</xdr:col>
      <xdr:colOff>0</xdr:colOff>
      <xdr:row>98</xdr:row>
      <xdr:rowOff>48932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1835"/>
          <a:ext cx="838200" cy="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151448</xdr:rowOff>
    </xdr:from>
    <xdr:to>
      <xdr:col>50</xdr:col>
      <xdr:colOff>114300</xdr:colOff>
      <xdr:row>98</xdr:row>
      <xdr:rowOff>48932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82098"/>
          <a:ext cx="889000" cy="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151448</xdr:rowOff>
    </xdr:from>
    <xdr:to>
      <xdr:col>45</xdr:col>
      <xdr:colOff>177800</xdr:colOff>
      <xdr:row>98</xdr:row>
      <xdr:rowOff>35457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82098"/>
          <a:ext cx="889000" cy="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35457</xdr:rowOff>
    </xdr:from>
    <xdr:to>
      <xdr:col>41</xdr:col>
      <xdr:colOff>50800</xdr:colOff>
      <xdr:row>98</xdr:row>
      <xdr:rowOff>40987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7557"/>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140385</xdr:rowOff>
    </xdr:from>
    <xdr:to>
      <xdr:col>55</xdr:col>
      <xdr:colOff>50800</xdr:colOff>
      <xdr:row>98</xdr:row>
      <xdr:rowOff>70535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99762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169582</xdr:rowOff>
    </xdr:from>
    <xdr:to>
      <xdr:col>50</xdr:col>
      <xdr:colOff>165100</xdr:colOff>
      <xdr:row>98</xdr:row>
      <xdr:rowOff>99732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116259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7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100648</xdr:rowOff>
    </xdr:from>
    <xdr:to>
      <xdr:col>46</xdr:col>
      <xdr:colOff>38100</xdr:colOff>
      <xdr:row>98</xdr:row>
      <xdr:rowOff>30798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47325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0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156107</xdr:rowOff>
    </xdr:from>
    <xdr:to>
      <xdr:col>41</xdr:col>
      <xdr:colOff>101600</xdr:colOff>
      <xdr:row>98</xdr:row>
      <xdr:rowOff>86257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102784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6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161637</xdr:rowOff>
    </xdr:from>
    <xdr:to>
      <xdr:col>36</xdr:col>
      <xdr:colOff>165100</xdr:colOff>
      <xdr:row>98</xdr:row>
      <xdr:rowOff>91787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108314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6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7904</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94454"/>
          <a:ext cx="838200" cy="3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159896</xdr:rowOff>
    </xdr:from>
    <xdr:to>
      <xdr:col>81</xdr:col>
      <xdr:colOff>50800</xdr:colOff>
      <xdr:row>39</xdr:row>
      <xdr:rowOff>7904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74996"/>
          <a:ext cx="8890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159896</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74996"/>
          <a:ext cx="889000" cy="5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128554</xdr:rowOff>
    </xdr:from>
    <xdr:to>
      <xdr:col>81</xdr:col>
      <xdr:colOff>101600</xdr:colOff>
      <xdr:row>39</xdr:row>
      <xdr:rowOff>58704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49831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109096</xdr:rowOff>
    </xdr:from>
    <xdr:to>
      <xdr:col>76</xdr:col>
      <xdr:colOff>165100</xdr:colOff>
      <xdr:row>39</xdr:row>
      <xdr:rowOff>39246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30373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71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7565</xdr:rowOff>
    </xdr:from>
    <xdr:to>
      <xdr:col>85</xdr:col>
      <xdr:colOff>127000</xdr:colOff>
      <xdr:row>77</xdr:row>
      <xdr:rowOff>44991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09215"/>
          <a:ext cx="8382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133500</xdr:rowOff>
    </xdr:from>
    <xdr:to>
      <xdr:col>81</xdr:col>
      <xdr:colOff>50800</xdr:colOff>
      <xdr:row>77</xdr:row>
      <xdr:rowOff>7565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63700"/>
          <a:ext cx="8890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13734</xdr:rowOff>
    </xdr:from>
    <xdr:to>
      <xdr:col>76</xdr:col>
      <xdr:colOff>114300</xdr:colOff>
      <xdr:row>76</xdr:row>
      <xdr:rowOff>133500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872484"/>
          <a:ext cx="889000" cy="29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13734</xdr:rowOff>
    </xdr:from>
    <xdr:to>
      <xdr:col>71</xdr:col>
      <xdr:colOff>177800</xdr:colOff>
      <xdr:row>76</xdr:row>
      <xdr:rowOff>69197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872484"/>
          <a:ext cx="889000" cy="22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165641</xdr:rowOff>
    </xdr:from>
    <xdr:to>
      <xdr:col>85</xdr:col>
      <xdr:colOff>177800</xdr:colOff>
      <xdr:row>77</xdr:row>
      <xdr:rowOff>95791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17068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4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128215</xdr:rowOff>
    </xdr:from>
    <xdr:to>
      <xdr:col>81</xdr:col>
      <xdr:colOff>101600</xdr:colOff>
      <xdr:row>77</xdr:row>
      <xdr:rowOff>58365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74892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3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82700</xdr:rowOff>
    </xdr:from>
    <xdr:to>
      <xdr:col>76</xdr:col>
      <xdr:colOff>165100</xdr:colOff>
      <xdr:row>77</xdr:row>
      <xdr:rowOff>12850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29378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134384</xdr:rowOff>
    </xdr:from>
    <xdr:to>
      <xdr:col>72</xdr:col>
      <xdr:colOff>38100</xdr:colOff>
      <xdr:row>75</xdr:row>
      <xdr:rowOff>64534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81061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59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18397</xdr:rowOff>
    </xdr:from>
    <xdr:to>
      <xdr:col>67</xdr:col>
      <xdr:colOff>101600</xdr:colOff>
      <xdr:row>76</xdr:row>
      <xdr:rowOff>119997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136525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2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33669</xdr:rowOff>
    </xdr:from>
    <xdr:to>
      <xdr:col>85</xdr:col>
      <xdr:colOff>127000</xdr:colOff>
      <xdr:row>98</xdr:row>
      <xdr:rowOff>49926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5769"/>
          <a:ext cx="83820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33669</xdr:rowOff>
    </xdr:from>
    <xdr:to>
      <xdr:col>81</xdr:col>
      <xdr:colOff>50800</xdr:colOff>
      <xdr:row>98</xdr:row>
      <xdr:rowOff>115008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35769"/>
          <a:ext cx="889000" cy="8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52288</xdr:rowOff>
    </xdr:from>
    <xdr:to>
      <xdr:col>76</xdr:col>
      <xdr:colOff>114300</xdr:colOff>
      <xdr:row>98</xdr:row>
      <xdr:rowOff>115008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4388"/>
          <a:ext cx="889000" cy="6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52288</xdr:rowOff>
    </xdr:from>
    <xdr:to>
      <xdr:col>71</xdr:col>
      <xdr:colOff>177800</xdr:colOff>
      <xdr:row>98</xdr:row>
      <xdr:rowOff>102504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4388"/>
          <a:ext cx="889000" cy="5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170576</xdr:rowOff>
    </xdr:from>
    <xdr:to>
      <xdr:col>85</xdr:col>
      <xdr:colOff>177800</xdr:colOff>
      <xdr:row>98</xdr:row>
      <xdr:rowOff>100726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154319</xdr:rowOff>
    </xdr:from>
    <xdr:to>
      <xdr:col>81</xdr:col>
      <xdr:colOff>101600</xdr:colOff>
      <xdr:row>98</xdr:row>
      <xdr:rowOff>84469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100996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64208</xdr:rowOff>
    </xdr:from>
    <xdr:to>
      <xdr:col>76</xdr:col>
      <xdr:colOff>165100</xdr:colOff>
      <xdr:row>98</xdr:row>
      <xdr:rowOff>165808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156935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1488</xdr:rowOff>
    </xdr:from>
    <xdr:to>
      <xdr:col>72</xdr:col>
      <xdr:colOff>38100</xdr:colOff>
      <xdr:row>98</xdr:row>
      <xdr:rowOff>103088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94215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51704</xdr:rowOff>
    </xdr:from>
    <xdr:to>
      <xdr:col>67</xdr:col>
      <xdr:colOff>101600</xdr:colOff>
      <xdr:row>98</xdr:row>
      <xdr:rowOff>153304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110942</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26042"/>
          <a:ext cx="8382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60142</xdr:rowOff>
    </xdr:from>
    <xdr:to>
      <xdr:col>116</xdr:col>
      <xdr:colOff>114300</xdr:colOff>
      <xdr:row>38</xdr:row>
      <xdr:rowOff>161742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92021</xdr:rowOff>
    </xdr:from>
    <xdr:to>
      <xdr:col>116</xdr:col>
      <xdr:colOff>63500</xdr:colOff>
      <xdr:row>58</xdr:row>
      <xdr:rowOff>150444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36121"/>
          <a:ext cx="838200" cy="5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92021</xdr:rowOff>
    </xdr:from>
    <xdr:to>
      <xdr:col>111</xdr:col>
      <xdr:colOff>177800</xdr:colOff>
      <xdr:row>58</xdr:row>
      <xdr:rowOff>161401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36121"/>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59723</xdr:rowOff>
    </xdr:from>
    <xdr:to>
      <xdr:col>107</xdr:col>
      <xdr:colOff>50800</xdr:colOff>
      <xdr:row>58</xdr:row>
      <xdr:rowOff>161401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03823"/>
          <a:ext cx="889000" cy="10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59723</xdr:rowOff>
    </xdr:from>
    <xdr:to>
      <xdr:col>102</xdr:col>
      <xdr:colOff>114300</xdr:colOff>
      <xdr:row>58</xdr:row>
      <xdr:rowOff>75626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03823"/>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99644</xdr:rowOff>
    </xdr:from>
    <xdr:to>
      <xdr:col>116</xdr:col>
      <xdr:colOff>114300</xdr:colOff>
      <xdr:row>59</xdr:row>
      <xdr:rowOff>29794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59021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3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41221</xdr:rowOff>
    </xdr:from>
    <xdr:to>
      <xdr:col>112</xdr:col>
      <xdr:colOff>38100</xdr:colOff>
      <xdr:row>58</xdr:row>
      <xdr:rowOff>142821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159348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7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110601</xdr:rowOff>
    </xdr:from>
    <xdr:to>
      <xdr:col>107</xdr:col>
      <xdr:colOff>101600</xdr:colOff>
      <xdr:row>59</xdr:row>
      <xdr:rowOff>40751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57278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2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8923</xdr:rowOff>
    </xdr:from>
    <xdr:to>
      <xdr:col>102</xdr:col>
      <xdr:colOff>165100</xdr:colOff>
      <xdr:row>58</xdr:row>
      <xdr:rowOff>110523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127050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24826</xdr:rowOff>
    </xdr:from>
    <xdr:to>
      <xdr:col>98</xdr:col>
      <xdr:colOff>38100</xdr:colOff>
      <xdr:row>58</xdr:row>
      <xdr:rowOff>126426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142953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7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123561</xdr:rowOff>
    </xdr:from>
    <xdr:to>
      <xdr:col>116</xdr:col>
      <xdr:colOff>63500</xdr:colOff>
      <xdr:row>78</xdr:row>
      <xdr:rowOff>76606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82311"/>
          <a:ext cx="838200" cy="46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67737</xdr:rowOff>
    </xdr:from>
    <xdr:to>
      <xdr:col>111</xdr:col>
      <xdr:colOff>177800</xdr:colOff>
      <xdr:row>75</xdr:row>
      <xdr:rowOff>123561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26487"/>
          <a:ext cx="889000" cy="5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67737</xdr:rowOff>
    </xdr:from>
    <xdr:to>
      <xdr:col>107</xdr:col>
      <xdr:colOff>50800</xdr:colOff>
      <xdr:row>75</xdr:row>
      <xdr:rowOff>155473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26487"/>
          <a:ext cx="889000" cy="8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155473</xdr:rowOff>
    </xdr:from>
    <xdr:to>
      <xdr:col>102</xdr:col>
      <xdr:colOff>114300</xdr:colOff>
      <xdr:row>76</xdr:row>
      <xdr:rowOff>20614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14223"/>
          <a:ext cx="889000" cy="3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25806</xdr:rowOff>
    </xdr:from>
    <xdr:to>
      <xdr:col>116</xdr:col>
      <xdr:colOff>114300</xdr:colOff>
      <xdr:row>78</xdr:row>
      <xdr:rowOff>127406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112183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72761</xdr:rowOff>
    </xdr:from>
    <xdr:to>
      <xdr:col>112</xdr:col>
      <xdr:colOff>38100</xdr:colOff>
      <xdr:row>76</xdr:row>
      <xdr:rowOff>2911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19438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0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16937</xdr:rowOff>
    </xdr:from>
    <xdr:to>
      <xdr:col>107</xdr:col>
      <xdr:colOff>101600</xdr:colOff>
      <xdr:row>75</xdr:row>
      <xdr:rowOff>118537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7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135064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5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104673</xdr:rowOff>
    </xdr:from>
    <xdr:to>
      <xdr:col>102</xdr:col>
      <xdr:colOff>165100</xdr:colOff>
      <xdr:row>76</xdr:row>
      <xdr:rowOff>34823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51350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3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141265</xdr:rowOff>
    </xdr:from>
    <xdr:to>
      <xdr:col>98</xdr:col>
      <xdr:colOff>38100</xdr:colOff>
      <xdr:row>76</xdr:row>
      <xdr:rowOff>71416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00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87942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7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歳出決算総額は、住民一人あたり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万円となっているが、トマムリゾートの運営状況が人口に大きく影響を与えるものである。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主な構成項目である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人件費は、類似団体を上回っているが、年齢構成が不均衡であり、職員の平均年齢が高いことから高い水準にある。　職員の計画的な採用を行うことで費用の抑制に努める必要がある。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維持補修費は、類似団体を上回っているが、施設・設備の大規模改修を行っておらず老朽化が進んでいるためである。公共施設等総合管理計画に基づき、計画的な整備を行っていく必要がある。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
1,008
571.41
2,961,494
2,905,800
55,667
1,861,220
2,546,176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60690</xdr:rowOff>
    </xdr:from>
    <xdr:to>
      <xdr:col>24</xdr:col>
      <xdr:colOff>63500</xdr:colOff>
      <xdr:row>37</xdr:row>
      <xdr:rowOff>75778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04340"/>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75778</xdr:rowOff>
    </xdr:from>
    <xdr:to>
      <xdr:col>19</xdr:col>
      <xdr:colOff>177800</xdr:colOff>
      <xdr:row>37</xdr:row>
      <xdr:rowOff>81807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19428"/>
          <a:ext cx="889000" cy="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43559</xdr:rowOff>
    </xdr:from>
    <xdr:to>
      <xdr:col>15</xdr:col>
      <xdr:colOff>50800</xdr:colOff>
      <xdr:row>37</xdr:row>
      <xdr:rowOff>81807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87209"/>
          <a:ext cx="889000" cy="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41030</xdr:rowOff>
    </xdr:from>
    <xdr:to>
      <xdr:col>10</xdr:col>
      <xdr:colOff>114300</xdr:colOff>
      <xdr:row>37</xdr:row>
      <xdr:rowOff>43559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84680"/>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9890</xdr:rowOff>
    </xdr:from>
    <xdr:to>
      <xdr:col>24</xdr:col>
      <xdr:colOff>114300</xdr:colOff>
      <xdr:row>37</xdr:row>
      <xdr:rowOff>111490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32767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0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24978</xdr:rowOff>
    </xdr:from>
    <xdr:to>
      <xdr:col>20</xdr:col>
      <xdr:colOff>38100</xdr:colOff>
      <xdr:row>37</xdr:row>
      <xdr:rowOff>126578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6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143105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31007</xdr:rowOff>
    </xdr:from>
    <xdr:to>
      <xdr:col>15</xdr:col>
      <xdr:colOff>101600</xdr:colOff>
      <xdr:row>37</xdr:row>
      <xdr:rowOff>132607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149134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164209</xdr:rowOff>
    </xdr:from>
    <xdr:to>
      <xdr:col>10</xdr:col>
      <xdr:colOff>165100</xdr:colOff>
      <xdr:row>37</xdr:row>
      <xdr:rowOff>94359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110886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161680</xdr:rowOff>
    </xdr:from>
    <xdr:to>
      <xdr:col>6</xdr:col>
      <xdr:colOff>38100</xdr:colOff>
      <xdr:row>37</xdr:row>
      <xdr:rowOff>91830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108357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0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122187</xdr:rowOff>
    </xdr:from>
    <xdr:to>
      <xdr:col>24</xdr:col>
      <xdr:colOff>63500</xdr:colOff>
      <xdr:row>57</xdr:row>
      <xdr:rowOff>138443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94837"/>
          <a:ext cx="8382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92664</xdr:rowOff>
    </xdr:from>
    <xdr:to>
      <xdr:col>19</xdr:col>
      <xdr:colOff>177800</xdr:colOff>
      <xdr:row>57</xdr:row>
      <xdr:rowOff>122187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65314"/>
          <a:ext cx="889000" cy="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86306</xdr:rowOff>
    </xdr:from>
    <xdr:to>
      <xdr:col>15</xdr:col>
      <xdr:colOff>50800</xdr:colOff>
      <xdr:row>57</xdr:row>
      <xdr:rowOff>92664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8956"/>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86306</xdr:rowOff>
    </xdr:from>
    <xdr:to>
      <xdr:col>10</xdr:col>
      <xdr:colOff>114300</xdr:colOff>
      <xdr:row>57</xdr:row>
      <xdr:rowOff>95816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8956"/>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87643</xdr:rowOff>
    </xdr:from>
    <xdr:to>
      <xdr:col>24</xdr:col>
      <xdr:colOff>114300</xdr:colOff>
      <xdr:row>58</xdr:row>
      <xdr:rowOff>17793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71387</xdr:rowOff>
    </xdr:from>
    <xdr:to>
      <xdr:col>20</xdr:col>
      <xdr:colOff>38100</xdr:colOff>
      <xdr:row>58</xdr:row>
      <xdr:rowOff>1537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164114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3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41864</xdr:rowOff>
    </xdr:from>
    <xdr:to>
      <xdr:col>15</xdr:col>
      <xdr:colOff>101600</xdr:colOff>
      <xdr:row>57</xdr:row>
      <xdr:rowOff>143464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8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35506</xdr:rowOff>
    </xdr:from>
    <xdr:to>
      <xdr:col>10</xdr:col>
      <xdr:colOff>165100</xdr:colOff>
      <xdr:row>57</xdr:row>
      <xdr:rowOff>137106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128233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45016</xdr:rowOff>
    </xdr:from>
    <xdr:to>
      <xdr:col>6</xdr:col>
      <xdr:colOff>38100</xdr:colOff>
      <xdr:row>57</xdr:row>
      <xdr:rowOff>146616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163143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9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27738</xdr:rowOff>
    </xdr:from>
    <xdr:to>
      <xdr:col>24</xdr:col>
      <xdr:colOff>63500</xdr:colOff>
      <xdr:row>78</xdr:row>
      <xdr:rowOff>29257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00838"/>
          <a:ext cx="8382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29257</xdr:rowOff>
    </xdr:from>
    <xdr:to>
      <xdr:col>19</xdr:col>
      <xdr:colOff>177800</xdr:colOff>
      <xdr:row>78</xdr:row>
      <xdr:rowOff>83048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02357"/>
          <a:ext cx="889000" cy="5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72174</xdr:rowOff>
    </xdr:from>
    <xdr:to>
      <xdr:col>15</xdr:col>
      <xdr:colOff>50800</xdr:colOff>
      <xdr:row>78</xdr:row>
      <xdr:rowOff>83048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73824"/>
          <a:ext cx="889000" cy="18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72174</xdr:rowOff>
    </xdr:from>
    <xdr:to>
      <xdr:col>10</xdr:col>
      <xdr:colOff>114300</xdr:colOff>
      <xdr:row>78</xdr:row>
      <xdr:rowOff>56380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73824"/>
          <a:ext cx="889000" cy="15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148388</xdr:rowOff>
    </xdr:from>
    <xdr:to>
      <xdr:col>24</xdr:col>
      <xdr:colOff>114300</xdr:colOff>
      <xdr:row>78</xdr:row>
      <xdr:rowOff>78538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5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126815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149907</xdr:rowOff>
    </xdr:from>
    <xdr:to>
      <xdr:col>20</xdr:col>
      <xdr:colOff>38100</xdr:colOff>
      <xdr:row>78</xdr:row>
      <xdr:rowOff>80057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71184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4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32248</xdr:rowOff>
    </xdr:from>
    <xdr:to>
      <xdr:col>15</xdr:col>
      <xdr:colOff>101600</xdr:colOff>
      <xdr:row>78</xdr:row>
      <xdr:rowOff>133848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124975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9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21374</xdr:rowOff>
    </xdr:from>
    <xdr:to>
      <xdr:col>10</xdr:col>
      <xdr:colOff>165100</xdr:colOff>
      <xdr:row>77</xdr:row>
      <xdr:rowOff>122974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139501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9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5580</xdr:rowOff>
    </xdr:from>
    <xdr:to>
      <xdr:col>6</xdr:col>
      <xdr:colOff>38100</xdr:colOff>
      <xdr:row>78</xdr:row>
      <xdr:rowOff>107180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98307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7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139940</xdr:rowOff>
    </xdr:from>
    <xdr:to>
      <xdr:col>24</xdr:col>
      <xdr:colOff>63500</xdr:colOff>
      <xdr:row>96</xdr:row>
      <xdr:rowOff>147158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99140"/>
          <a:ext cx="8382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108967</xdr:rowOff>
    </xdr:from>
    <xdr:to>
      <xdr:col>19</xdr:col>
      <xdr:colOff>177800</xdr:colOff>
      <xdr:row>96</xdr:row>
      <xdr:rowOff>147158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68167"/>
          <a:ext cx="889000" cy="3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8728</xdr:rowOff>
    </xdr:from>
    <xdr:to>
      <xdr:col>15</xdr:col>
      <xdr:colOff>50800</xdr:colOff>
      <xdr:row>96</xdr:row>
      <xdr:rowOff>108967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125028"/>
          <a:ext cx="889000" cy="44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8728</xdr:rowOff>
    </xdr:from>
    <xdr:to>
      <xdr:col>10</xdr:col>
      <xdr:colOff>114300</xdr:colOff>
      <xdr:row>96</xdr:row>
      <xdr:rowOff>97436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125028"/>
          <a:ext cx="889000" cy="4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89140</xdr:rowOff>
    </xdr:from>
    <xdr:to>
      <xdr:col>24</xdr:col>
      <xdr:colOff>114300</xdr:colOff>
      <xdr:row>97</xdr:row>
      <xdr:rowOff>19290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112017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9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96358</xdr:rowOff>
    </xdr:from>
    <xdr:to>
      <xdr:col>20</xdr:col>
      <xdr:colOff>38100</xdr:colOff>
      <xdr:row>97</xdr:row>
      <xdr:rowOff>26508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43035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3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58167</xdr:rowOff>
    </xdr:from>
    <xdr:to>
      <xdr:col>15</xdr:col>
      <xdr:colOff>101600</xdr:colOff>
      <xdr:row>96</xdr:row>
      <xdr:rowOff>159767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4844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9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129378</xdr:rowOff>
    </xdr:from>
    <xdr:to>
      <xdr:col>10</xdr:col>
      <xdr:colOff>165100</xdr:colOff>
      <xdr:row>94</xdr:row>
      <xdr:rowOff>59528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76055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84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46636</xdr:rowOff>
    </xdr:from>
    <xdr:to>
      <xdr:col>6</xdr:col>
      <xdr:colOff>38100</xdr:colOff>
      <xdr:row>96</xdr:row>
      <xdr:rowOff>148236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164763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8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34772</xdr:rowOff>
    </xdr:from>
    <xdr:to>
      <xdr:col>55</xdr:col>
      <xdr:colOff>0</xdr:colOff>
      <xdr:row>39</xdr:row>
      <xdr:rowOff>35230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132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34772</xdr:rowOff>
    </xdr:from>
    <xdr:to>
      <xdr:col>50</xdr:col>
      <xdr:colOff>114300</xdr:colOff>
      <xdr:row>39</xdr:row>
      <xdr:rowOff>35478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1322"/>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34239</xdr:rowOff>
    </xdr:from>
    <xdr:to>
      <xdr:col>45</xdr:col>
      <xdr:colOff>177800</xdr:colOff>
      <xdr:row>39</xdr:row>
      <xdr:rowOff>35478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0789"/>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56147</xdr:rowOff>
    </xdr:from>
    <xdr:to>
      <xdr:col>41</xdr:col>
      <xdr:colOff>50800</xdr:colOff>
      <xdr:row>39</xdr:row>
      <xdr:rowOff>34239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99797"/>
          <a:ext cx="889000" cy="3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155880</xdr:rowOff>
    </xdr:from>
    <xdr:to>
      <xdr:col>55</xdr:col>
      <xdr:colOff>50800</xdr:colOff>
      <xdr:row>39</xdr:row>
      <xdr:rowOff>86030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155422</xdr:rowOff>
    </xdr:from>
    <xdr:to>
      <xdr:col>50</xdr:col>
      <xdr:colOff>165100</xdr:colOff>
      <xdr:row>39</xdr:row>
      <xdr:rowOff>85572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76699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156128</xdr:rowOff>
    </xdr:from>
    <xdr:to>
      <xdr:col>46</xdr:col>
      <xdr:colOff>38100</xdr:colOff>
      <xdr:row>39</xdr:row>
      <xdr:rowOff>86278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77405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6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154889</xdr:rowOff>
    </xdr:from>
    <xdr:to>
      <xdr:col>41</xdr:col>
      <xdr:colOff>101600</xdr:colOff>
      <xdr:row>39</xdr:row>
      <xdr:rowOff>85039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76166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62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5347</xdr:rowOff>
    </xdr:from>
    <xdr:to>
      <xdr:col>36</xdr:col>
      <xdr:colOff>165100</xdr:colOff>
      <xdr:row>37</xdr:row>
      <xdr:rowOff>106947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4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123474</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61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118134</xdr:rowOff>
    </xdr:from>
    <xdr:to>
      <xdr:col>55</xdr:col>
      <xdr:colOff>0</xdr:colOff>
      <xdr:row>57</xdr:row>
      <xdr:rowOff>151509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90784"/>
          <a:ext cx="8382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45715</xdr:rowOff>
    </xdr:from>
    <xdr:to>
      <xdr:col>50</xdr:col>
      <xdr:colOff>114300</xdr:colOff>
      <xdr:row>57</xdr:row>
      <xdr:rowOff>118134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18365"/>
          <a:ext cx="889000" cy="7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17717</xdr:rowOff>
    </xdr:from>
    <xdr:to>
      <xdr:col>45</xdr:col>
      <xdr:colOff>177800</xdr:colOff>
      <xdr:row>57</xdr:row>
      <xdr:rowOff>45715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90367"/>
          <a:ext cx="889000" cy="2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17717</xdr:rowOff>
    </xdr:from>
    <xdr:to>
      <xdr:col>41</xdr:col>
      <xdr:colOff>50800</xdr:colOff>
      <xdr:row>57</xdr:row>
      <xdr:rowOff>75309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90367"/>
          <a:ext cx="889000" cy="5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100709</xdr:rowOff>
    </xdr:from>
    <xdr:to>
      <xdr:col>55</xdr:col>
      <xdr:colOff>50800</xdr:colOff>
      <xdr:row>58</xdr:row>
      <xdr:rowOff>30859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123586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67334</xdr:rowOff>
    </xdr:from>
    <xdr:to>
      <xdr:col>50</xdr:col>
      <xdr:colOff>165100</xdr:colOff>
      <xdr:row>57</xdr:row>
      <xdr:rowOff>168934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166365</xdr:rowOff>
    </xdr:from>
    <xdr:to>
      <xdr:col>46</xdr:col>
      <xdr:colOff>38100</xdr:colOff>
      <xdr:row>57</xdr:row>
      <xdr:rowOff>96515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113042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4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138367</xdr:rowOff>
    </xdr:from>
    <xdr:to>
      <xdr:col>41</xdr:col>
      <xdr:colOff>101600</xdr:colOff>
      <xdr:row>57</xdr:row>
      <xdr:rowOff>68517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3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85044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1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24509</xdr:rowOff>
    </xdr:from>
    <xdr:to>
      <xdr:col>36</xdr:col>
      <xdr:colOff>165100</xdr:colOff>
      <xdr:row>57</xdr:row>
      <xdr:rowOff>126109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142636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7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15427</xdr:rowOff>
    </xdr:from>
    <xdr:to>
      <xdr:col>55</xdr:col>
      <xdr:colOff>0</xdr:colOff>
      <xdr:row>79</xdr:row>
      <xdr:rowOff>15508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59977"/>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11285</xdr:rowOff>
    </xdr:from>
    <xdr:to>
      <xdr:col>50</xdr:col>
      <xdr:colOff>114300</xdr:colOff>
      <xdr:row>79</xdr:row>
      <xdr:rowOff>15427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55835"/>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156544</xdr:rowOff>
    </xdr:from>
    <xdr:to>
      <xdr:col>45</xdr:col>
      <xdr:colOff>177800</xdr:colOff>
      <xdr:row>79</xdr:row>
      <xdr:rowOff>11285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9644"/>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134914</xdr:rowOff>
    </xdr:from>
    <xdr:to>
      <xdr:col>41</xdr:col>
      <xdr:colOff>50800</xdr:colOff>
      <xdr:row>78</xdr:row>
      <xdr:rowOff>156544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08014"/>
          <a:ext cx="8890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136158</xdr:rowOff>
    </xdr:from>
    <xdr:to>
      <xdr:col>55</xdr:col>
      <xdr:colOff>50800</xdr:colOff>
      <xdr:row>79</xdr:row>
      <xdr:rowOff>66308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136077</xdr:rowOff>
    </xdr:from>
    <xdr:to>
      <xdr:col>50</xdr:col>
      <xdr:colOff>165100</xdr:colOff>
      <xdr:row>79</xdr:row>
      <xdr:rowOff>66227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57354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0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131935</xdr:rowOff>
    </xdr:from>
    <xdr:to>
      <xdr:col>46</xdr:col>
      <xdr:colOff>38100</xdr:colOff>
      <xdr:row>79</xdr:row>
      <xdr:rowOff>62085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53212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105744</xdr:rowOff>
    </xdr:from>
    <xdr:to>
      <xdr:col>41</xdr:col>
      <xdr:colOff>101600</xdr:colOff>
      <xdr:row>79</xdr:row>
      <xdr:rowOff>35894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52421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5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84114</xdr:rowOff>
    </xdr:from>
    <xdr:to>
      <xdr:col>36</xdr:col>
      <xdr:colOff>165100</xdr:colOff>
      <xdr:row>79</xdr:row>
      <xdr:rowOff>14264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30791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3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7995</xdr:rowOff>
    </xdr:from>
    <xdr:to>
      <xdr:col>55</xdr:col>
      <xdr:colOff>0</xdr:colOff>
      <xdr:row>98</xdr:row>
      <xdr:rowOff>46292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10095"/>
          <a:ext cx="838200" cy="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46292</xdr:rowOff>
    </xdr:from>
    <xdr:to>
      <xdr:col>50</xdr:col>
      <xdr:colOff>114300</xdr:colOff>
      <xdr:row>98</xdr:row>
      <xdr:rowOff>56348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48392"/>
          <a:ext cx="8890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48366</xdr:rowOff>
    </xdr:from>
    <xdr:to>
      <xdr:col>45</xdr:col>
      <xdr:colOff>177800</xdr:colOff>
      <xdr:row>98</xdr:row>
      <xdr:rowOff>56348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50466"/>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48366</xdr:rowOff>
    </xdr:from>
    <xdr:to>
      <xdr:col>41</xdr:col>
      <xdr:colOff>50800</xdr:colOff>
      <xdr:row>98</xdr:row>
      <xdr:rowOff>58407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50466"/>
          <a:ext cx="889000" cy="1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128645</xdr:rowOff>
    </xdr:from>
    <xdr:to>
      <xdr:col>55</xdr:col>
      <xdr:colOff>50800</xdr:colOff>
      <xdr:row>98</xdr:row>
      <xdr:rowOff>58795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88022</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166942</xdr:rowOff>
    </xdr:from>
    <xdr:to>
      <xdr:col>50</xdr:col>
      <xdr:colOff>165100</xdr:colOff>
      <xdr:row>98</xdr:row>
      <xdr:rowOff>97092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113619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7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5548</xdr:rowOff>
    </xdr:from>
    <xdr:to>
      <xdr:col>46</xdr:col>
      <xdr:colOff>38100</xdr:colOff>
      <xdr:row>98</xdr:row>
      <xdr:rowOff>107148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123675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8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169016</xdr:rowOff>
    </xdr:from>
    <xdr:to>
      <xdr:col>41</xdr:col>
      <xdr:colOff>101600</xdr:colOff>
      <xdr:row>98</xdr:row>
      <xdr:rowOff>99166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115693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7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7607</xdr:rowOff>
    </xdr:from>
    <xdr:to>
      <xdr:col>36</xdr:col>
      <xdr:colOff>165100</xdr:colOff>
      <xdr:row>98</xdr:row>
      <xdr:rowOff>109207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125734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8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50058</xdr:rowOff>
    </xdr:from>
    <xdr:to>
      <xdr:col>85</xdr:col>
      <xdr:colOff>127000</xdr:colOff>
      <xdr:row>36</xdr:row>
      <xdr:rowOff>168146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22258"/>
          <a:ext cx="838200" cy="1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117172</xdr:rowOff>
    </xdr:from>
    <xdr:to>
      <xdr:col>81</xdr:col>
      <xdr:colOff>50800</xdr:colOff>
      <xdr:row>36</xdr:row>
      <xdr:rowOff>168146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89372"/>
          <a:ext cx="889000" cy="5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27953</xdr:rowOff>
    </xdr:from>
    <xdr:to>
      <xdr:col>76</xdr:col>
      <xdr:colOff>114300</xdr:colOff>
      <xdr:row>36</xdr:row>
      <xdr:rowOff>117172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00153"/>
          <a:ext cx="889000" cy="8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27953</xdr:rowOff>
    </xdr:from>
    <xdr:to>
      <xdr:col>71</xdr:col>
      <xdr:colOff>177800</xdr:colOff>
      <xdr:row>36</xdr:row>
      <xdr:rowOff>93534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00153"/>
          <a:ext cx="889000" cy="6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170708</xdr:rowOff>
    </xdr:from>
    <xdr:to>
      <xdr:col>85</xdr:col>
      <xdr:colOff>177800</xdr:colOff>
      <xdr:row>36</xdr:row>
      <xdr:rowOff>100858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22135</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2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117346</xdr:rowOff>
    </xdr:from>
    <xdr:to>
      <xdr:col>81</xdr:col>
      <xdr:colOff>101600</xdr:colOff>
      <xdr:row>37</xdr:row>
      <xdr:rowOff>47496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64023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06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66372</xdr:rowOff>
    </xdr:from>
    <xdr:to>
      <xdr:col>76</xdr:col>
      <xdr:colOff>165100</xdr:colOff>
      <xdr:row>36</xdr:row>
      <xdr:rowOff>167972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13049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601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148603</xdr:rowOff>
    </xdr:from>
    <xdr:to>
      <xdr:col>72</xdr:col>
      <xdr:colOff>38100</xdr:colOff>
      <xdr:row>36</xdr:row>
      <xdr:rowOff>78753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95280</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92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42734</xdr:rowOff>
    </xdr:from>
    <xdr:to>
      <xdr:col>67</xdr:col>
      <xdr:colOff>101600</xdr:colOff>
      <xdr:row>36</xdr:row>
      <xdr:rowOff>144334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160861</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99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111133</xdr:rowOff>
    </xdr:from>
    <xdr:to>
      <xdr:col>85</xdr:col>
      <xdr:colOff>127000</xdr:colOff>
      <xdr:row>57</xdr:row>
      <xdr:rowOff>156578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83783"/>
          <a:ext cx="8382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118560</xdr:rowOff>
    </xdr:from>
    <xdr:to>
      <xdr:col>81</xdr:col>
      <xdr:colOff>50800</xdr:colOff>
      <xdr:row>57</xdr:row>
      <xdr:rowOff>156578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91210"/>
          <a:ext cx="889000" cy="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103842</xdr:rowOff>
    </xdr:from>
    <xdr:to>
      <xdr:col>76</xdr:col>
      <xdr:colOff>114300</xdr:colOff>
      <xdr:row>57</xdr:row>
      <xdr:rowOff>118560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76492"/>
          <a:ext cx="889000" cy="1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103842</xdr:rowOff>
    </xdr:from>
    <xdr:to>
      <xdr:col>71</xdr:col>
      <xdr:colOff>177800</xdr:colOff>
      <xdr:row>57</xdr:row>
      <xdr:rowOff>120743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76492"/>
          <a:ext cx="889000" cy="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60333</xdr:rowOff>
    </xdr:from>
    <xdr:to>
      <xdr:col>85</xdr:col>
      <xdr:colOff>177800</xdr:colOff>
      <xdr:row>57</xdr:row>
      <xdr:rowOff>161933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38760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1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105778</xdr:rowOff>
    </xdr:from>
    <xdr:to>
      <xdr:col>81</xdr:col>
      <xdr:colOff>101600</xdr:colOff>
      <xdr:row>58</xdr:row>
      <xdr:rowOff>35928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27055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7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67760</xdr:rowOff>
    </xdr:from>
    <xdr:to>
      <xdr:col>76</xdr:col>
      <xdr:colOff>165100</xdr:colOff>
      <xdr:row>57</xdr:row>
      <xdr:rowOff>169360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160487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53042</xdr:rowOff>
    </xdr:from>
    <xdr:to>
      <xdr:col>72</xdr:col>
      <xdr:colOff>38100</xdr:colOff>
      <xdr:row>57</xdr:row>
      <xdr:rowOff>154642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171169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0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69943</xdr:rowOff>
    </xdr:from>
    <xdr:to>
      <xdr:col>67</xdr:col>
      <xdr:colOff>101600</xdr:colOff>
      <xdr:row>58</xdr:row>
      <xdr:rowOff>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16620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1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7905</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52455"/>
          <a:ext cx="838200" cy="3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159897</xdr:rowOff>
    </xdr:from>
    <xdr:to>
      <xdr:col>81</xdr:col>
      <xdr:colOff>50800</xdr:colOff>
      <xdr:row>79</xdr:row>
      <xdr:rowOff>7905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32997"/>
          <a:ext cx="8890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159897</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32997"/>
          <a:ext cx="889000" cy="5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128555</xdr:rowOff>
    </xdr:from>
    <xdr:to>
      <xdr:col>81</xdr:col>
      <xdr:colOff>101600</xdr:colOff>
      <xdr:row>79</xdr:row>
      <xdr:rowOff>58705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49832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9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109097</xdr:rowOff>
    </xdr:from>
    <xdr:to>
      <xdr:col>76</xdr:col>
      <xdr:colOff>165100</xdr:colOff>
      <xdr:row>79</xdr:row>
      <xdr:rowOff>39247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30374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57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7565</xdr:rowOff>
    </xdr:from>
    <xdr:to>
      <xdr:col>85</xdr:col>
      <xdr:colOff>127000</xdr:colOff>
      <xdr:row>97</xdr:row>
      <xdr:rowOff>44991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38215"/>
          <a:ext cx="8382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133500</xdr:rowOff>
    </xdr:from>
    <xdr:to>
      <xdr:col>81</xdr:col>
      <xdr:colOff>50800</xdr:colOff>
      <xdr:row>97</xdr:row>
      <xdr:rowOff>7565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92700"/>
          <a:ext cx="8890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13734</xdr:rowOff>
    </xdr:from>
    <xdr:to>
      <xdr:col>76</xdr:col>
      <xdr:colOff>114300</xdr:colOff>
      <xdr:row>96</xdr:row>
      <xdr:rowOff>133500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301484"/>
          <a:ext cx="889000" cy="29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13734</xdr:rowOff>
    </xdr:from>
    <xdr:to>
      <xdr:col>71</xdr:col>
      <xdr:colOff>177800</xdr:colOff>
      <xdr:row>96</xdr:row>
      <xdr:rowOff>69197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301484"/>
          <a:ext cx="889000" cy="22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165641</xdr:rowOff>
    </xdr:from>
    <xdr:to>
      <xdr:col>85</xdr:col>
      <xdr:colOff>177800</xdr:colOff>
      <xdr:row>97</xdr:row>
      <xdr:rowOff>95791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17068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7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128215</xdr:rowOff>
    </xdr:from>
    <xdr:to>
      <xdr:col>81</xdr:col>
      <xdr:colOff>101600</xdr:colOff>
      <xdr:row>97</xdr:row>
      <xdr:rowOff>58365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74892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82700</xdr:rowOff>
    </xdr:from>
    <xdr:to>
      <xdr:col>76</xdr:col>
      <xdr:colOff>165100</xdr:colOff>
      <xdr:row>97</xdr:row>
      <xdr:rowOff>12850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29377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134384</xdr:rowOff>
    </xdr:from>
    <xdr:to>
      <xdr:col>72</xdr:col>
      <xdr:colOff>38100</xdr:colOff>
      <xdr:row>95</xdr:row>
      <xdr:rowOff>64534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81061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02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18397</xdr:rowOff>
    </xdr:from>
    <xdr:to>
      <xdr:col>67</xdr:col>
      <xdr:colOff>101600</xdr:colOff>
      <xdr:row>96</xdr:row>
      <xdr:rowOff>119997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136524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5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1185</xdr:rowOff>
    </xdr:from>
    <xdr:to>
      <xdr:col>116</xdr:col>
      <xdr:colOff>63500</xdr:colOff>
      <xdr:row>38</xdr:row>
      <xdr:rowOff>16211</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6516285"/>
          <a:ext cx="838200" cy="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109995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16211</xdr:rowOff>
    </xdr:from>
    <xdr:to>
      <xdr:col>111</xdr:col>
      <xdr:colOff>177800</xdr:colOff>
      <xdr:row>38</xdr:row>
      <xdr:rowOff>17256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531311"/>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17256</xdr:rowOff>
    </xdr:from>
    <xdr:to>
      <xdr:col>107</xdr:col>
      <xdr:colOff>50800</xdr:colOff>
      <xdr:row>38</xdr:row>
      <xdr:rowOff>22223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532356"/>
          <a:ext cx="88900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22223</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37323"/>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121836</xdr:rowOff>
    </xdr:from>
    <xdr:to>
      <xdr:col>116</xdr:col>
      <xdr:colOff>114300</xdr:colOff>
      <xdr:row>38</xdr:row>
      <xdr:rowOff>51986</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6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81213</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25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136860</xdr:rowOff>
    </xdr:from>
    <xdr:to>
      <xdr:col>112</xdr:col>
      <xdr:colOff>38100</xdr:colOff>
      <xdr:row>38</xdr:row>
      <xdr:rowOff>67010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58138</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5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137906</xdr:rowOff>
    </xdr:from>
    <xdr:to>
      <xdr:col>107</xdr:col>
      <xdr:colOff>101600</xdr:colOff>
      <xdr:row>38</xdr:row>
      <xdr:rowOff>68056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59183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57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142872</xdr:rowOff>
    </xdr:from>
    <xdr:to>
      <xdr:col>102</xdr:col>
      <xdr:colOff>165100</xdr:colOff>
      <xdr:row>38</xdr:row>
      <xdr:rowOff>73022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64150</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579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消防費及び衛生費が類似団体を上回っているのは、消防やごみ処理を広域連合において実施しており人口に対して負担金が高いことによるものである。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北海道占冠村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不足する財源として、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その他特定目的基金の取り崩しにより、実質単年度収支は前年度同様にマイナスとなった。今後も、計画的に基金を管理し適切な財政運営を行っていく。</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北海道占冠村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公共下水道事業特別会計及び簡易水道事業特別会計の公営企業会計への移行に伴う打切り決算のため、一般会計から繰入を行ったことから一時的に黒字額は多くなって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たが移行完了により例年並みで推移すると予想される。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会計全体において一般会計からの繰入金により赤字になることなく推移しているが、各会計においては繰入金が大きくならないよう歳入の確保や歳出の削減に努めており、今後においても各会計とも一層の財政健全化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2961494</v>
      </c>
      <c r="BO4" s="415"/>
      <c r="BP4" s="415"/>
      <c r="BQ4" s="415"/>
      <c r="BR4" s="415"/>
      <c r="BS4" s="415"/>
      <c r="BT4" s="415"/>
      <c r="BU4" s="416"/>
      <c r="BV4" s="414">
        <v>2890065</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3</v>
      </c>
      <c r="CU4" s="589"/>
      <c r="CV4" s="589"/>
      <c r="CW4" s="589"/>
      <c r="CX4" s="589"/>
      <c r="CY4" s="589"/>
      <c r="CZ4" s="589"/>
      <c r="DA4" s="590"/>
      <c r="DB4" s="588">
        <v>4.7</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2905800</v>
      </c>
      <c r="BO5" s="420"/>
      <c r="BP5" s="420"/>
      <c r="BQ5" s="420"/>
      <c r="BR5" s="420"/>
      <c r="BS5" s="420"/>
      <c r="BT5" s="420"/>
      <c r="BU5" s="421"/>
      <c r="BV5" s="419">
        <v>2805270</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91.5</v>
      </c>
      <c r="CU5" s="390"/>
      <c r="CV5" s="390"/>
      <c r="CW5" s="390"/>
      <c r="CX5" s="390"/>
      <c r="CY5" s="390"/>
      <c r="CZ5" s="390"/>
      <c r="DA5" s="391"/>
      <c r="DB5" s="389">
        <v>91.5</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55694</v>
      </c>
      <c r="BO6" s="420"/>
      <c r="BP6" s="420"/>
      <c r="BQ6" s="420"/>
      <c r="BR6" s="420"/>
      <c r="BS6" s="420"/>
      <c r="BT6" s="420"/>
      <c r="BU6" s="421"/>
      <c r="BV6" s="419">
        <v>84795</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91.7</v>
      </c>
      <c r="CU6" s="563"/>
      <c r="CV6" s="563"/>
      <c r="CW6" s="563"/>
      <c r="CX6" s="563"/>
      <c r="CY6" s="563"/>
      <c r="CZ6" s="563"/>
      <c r="DA6" s="564"/>
      <c r="DB6" s="562">
        <v>91.8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27</v>
      </c>
      <c r="BO7" s="420"/>
      <c r="BP7" s="420"/>
      <c r="BQ7" s="420"/>
      <c r="BR7" s="420"/>
      <c r="BS7" s="420"/>
      <c r="BT7" s="420"/>
      <c r="BU7" s="421"/>
      <c r="BV7" s="419">
        <v>446</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1861220</v>
      </c>
      <c r="CU7" s="420"/>
      <c r="CV7" s="420"/>
      <c r="CW7" s="420"/>
      <c r="CX7" s="420"/>
      <c r="CY7" s="420"/>
      <c r="CZ7" s="420"/>
      <c r="DA7" s="421"/>
      <c r="DB7" s="419">
        <v>1809309</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55667</v>
      </c>
      <c r="BO8" s="420"/>
      <c r="BP8" s="420"/>
      <c r="BQ8" s="420"/>
      <c r="BR8" s="420"/>
      <c r="BS8" s="420"/>
      <c r="BT8" s="420"/>
      <c r="BU8" s="421"/>
      <c r="BV8" s="419">
        <v>84349</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0.26</v>
      </c>
      <c r="CU8" s="523"/>
      <c r="CV8" s="523"/>
      <c r="CW8" s="523"/>
      <c r="CX8" s="523"/>
      <c r="CY8" s="523"/>
      <c r="CZ8" s="523"/>
      <c r="DA8" s="524"/>
      <c r="DB8" s="522">
        <v>0.23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1306</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-28682</v>
      </c>
      <c r="BO9" s="420"/>
      <c r="BP9" s="420"/>
      <c r="BQ9" s="420"/>
      <c r="BR9" s="420"/>
      <c r="BS9" s="420"/>
      <c r="BT9" s="420"/>
      <c r="BU9" s="421"/>
      <c r="BV9" s="419">
        <v>32118</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13.4</v>
      </c>
      <c r="CU9" s="390"/>
      <c r="CV9" s="390"/>
      <c r="CW9" s="390"/>
      <c r="CX9" s="390"/>
      <c r="CY9" s="390"/>
      <c r="CZ9" s="390"/>
      <c r="DA9" s="391"/>
      <c r="DB9" s="389">
        <v>14.8</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1211</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6155</v>
      </c>
      <c r="BO10" s="420"/>
      <c r="BP10" s="420"/>
      <c r="BQ10" s="420"/>
      <c r="BR10" s="420"/>
      <c r="BS10" s="420"/>
      <c r="BT10" s="420"/>
      <c r="BU10" s="421"/>
      <c r="BV10" s="419">
        <v>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1590</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72347</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1008</v>
      </c>
      <c r="S13" s="513"/>
      <c r="T13" s="513"/>
      <c r="U13" s="513"/>
      <c r="V13" s="514"/>
      <c r="W13" s="500" t="s">
        <v>131</v>
      </c>
      <c r="X13" s="442"/>
      <c r="Y13" s="442"/>
      <c r="Z13" s="442"/>
      <c r="AA13" s="442"/>
      <c r="AB13" s="443"/>
      <c r="AC13" s="395">
        <v>69</v>
      </c>
      <c r="AD13" s="396"/>
      <c r="AE13" s="396"/>
      <c r="AF13" s="396"/>
      <c r="AG13" s="397"/>
      <c r="AH13" s="395">
        <v>66</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-22527</v>
      </c>
      <c r="BO13" s="420"/>
      <c r="BP13" s="420"/>
      <c r="BQ13" s="420"/>
      <c r="BR13" s="420"/>
      <c r="BS13" s="420"/>
      <c r="BT13" s="420"/>
      <c r="BU13" s="421"/>
      <c r="BV13" s="419">
        <v>-40224</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7.2</v>
      </c>
      <c r="CU13" s="390"/>
      <c r="CV13" s="390"/>
      <c r="CW13" s="390"/>
      <c r="CX13" s="390"/>
      <c r="CY13" s="390"/>
      <c r="CZ13" s="390"/>
      <c r="DA13" s="391"/>
      <c r="DB13" s="389">
        <v>7.2</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1591</v>
      </c>
      <c r="S14" s="513"/>
      <c r="T14" s="513"/>
      <c r="U14" s="513"/>
      <c r="V14" s="514"/>
      <c r="W14" s="515"/>
      <c r="X14" s="445"/>
      <c r="Y14" s="445"/>
      <c r="Z14" s="445"/>
      <c r="AA14" s="445"/>
      <c r="AB14" s="446"/>
      <c r="AC14" s="505">
        <v>7.9</v>
      </c>
      <c r="AD14" s="506"/>
      <c r="AE14" s="506"/>
      <c r="AF14" s="506"/>
      <c r="AG14" s="507"/>
      <c r="AH14" s="505">
        <v>8.9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38.299999999999997</v>
      </c>
      <c r="CU14" s="517"/>
      <c r="CV14" s="517"/>
      <c r="CW14" s="517"/>
      <c r="CX14" s="517"/>
      <c r="CY14" s="517"/>
      <c r="CZ14" s="517"/>
      <c r="DA14" s="518"/>
      <c r="DB14" s="516">
        <v>36.4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1053</v>
      </c>
      <c r="S15" s="513"/>
      <c r="T15" s="513"/>
      <c r="U15" s="513"/>
      <c r="V15" s="514"/>
      <c r="W15" s="500" t="s">
        <v>137</v>
      </c>
      <c r="X15" s="442"/>
      <c r="Y15" s="442"/>
      <c r="Z15" s="442"/>
      <c r="AA15" s="442"/>
      <c r="AB15" s="443"/>
      <c r="AC15" s="395">
        <v>65</v>
      </c>
      <c r="AD15" s="396"/>
      <c r="AE15" s="396"/>
      <c r="AF15" s="396"/>
      <c r="AG15" s="397"/>
      <c r="AH15" s="395">
        <v>69</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489570</v>
      </c>
      <c r="BO15" s="415"/>
      <c r="BP15" s="415"/>
      <c r="BQ15" s="415"/>
      <c r="BR15" s="415"/>
      <c r="BS15" s="415"/>
      <c r="BT15" s="415"/>
      <c r="BU15" s="416"/>
      <c r="BV15" s="414">
        <v>462461</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7.4</v>
      </c>
      <c r="AD16" s="506"/>
      <c r="AE16" s="506"/>
      <c r="AF16" s="506"/>
      <c r="AG16" s="507"/>
      <c r="AH16" s="505">
        <v>9.3000000000000007</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1718832</v>
      </c>
      <c r="BO16" s="420"/>
      <c r="BP16" s="420"/>
      <c r="BQ16" s="420"/>
      <c r="BR16" s="420"/>
      <c r="BS16" s="420"/>
      <c r="BT16" s="420"/>
      <c r="BU16" s="421"/>
      <c r="BV16" s="419">
        <v>1673747</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740</v>
      </c>
      <c r="AD17" s="396"/>
      <c r="AE17" s="396"/>
      <c r="AF17" s="396"/>
      <c r="AG17" s="397"/>
      <c r="AH17" s="395">
        <v>607</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625736</v>
      </c>
      <c r="BO17" s="420"/>
      <c r="BP17" s="420"/>
      <c r="BQ17" s="420"/>
      <c r="BR17" s="420"/>
      <c r="BS17" s="420"/>
      <c r="BT17" s="420"/>
      <c r="BU17" s="421"/>
      <c r="BV17" s="419">
        <v>590598</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571.41</v>
      </c>
      <c r="M18" s="474"/>
      <c r="N18" s="474"/>
      <c r="O18" s="474"/>
      <c r="P18" s="474"/>
      <c r="Q18" s="474"/>
      <c r="R18" s="475"/>
      <c r="S18" s="475"/>
      <c r="T18" s="475"/>
      <c r="U18" s="475"/>
      <c r="V18" s="476"/>
      <c r="W18" s="490"/>
      <c r="X18" s="491"/>
      <c r="Y18" s="491"/>
      <c r="Z18" s="491"/>
      <c r="AA18" s="491"/>
      <c r="AB18" s="501"/>
      <c r="AC18" s="383">
        <v>84.7</v>
      </c>
      <c r="AD18" s="384"/>
      <c r="AE18" s="384"/>
      <c r="AF18" s="384"/>
      <c r="AG18" s="477"/>
      <c r="AH18" s="383">
        <v>81.8</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1663059</v>
      </c>
      <c r="BO18" s="420"/>
      <c r="BP18" s="420"/>
      <c r="BQ18" s="420"/>
      <c r="BR18" s="420"/>
      <c r="BS18" s="420"/>
      <c r="BT18" s="420"/>
      <c r="BU18" s="421"/>
      <c r="BV18" s="419">
        <v>1693064</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2124995</v>
      </c>
      <c r="BO19" s="420"/>
      <c r="BP19" s="420"/>
      <c r="BQ19" s="420"/>
      <c r="BR19" s="420"/>
      <c r="BS19" s="420"/>
      <c r="BT19" s="420"/>
      <c r="BU19" s="421"/>
      <c r="BV19" s="419">
        <v>2141372</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849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2546176</v>
      </c>
      <c r="BO22" s="415"/>
      <c r="BP22" s="415"/>
      <c r="BQ22" s="415"/>
      <c r="BR22" s="415"/>
      <c r="BS22" s="415"/>
      <c r="BT22" s="415"/>
      <c r="BU22" s="416"/>
      <c r="BV22" s="414">
        <v>2638785</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2526304</v>
      </c>
      <c r="BO23" s="420"/>
      <c r="BP23" s="420"/>
      <c r="BQ23" s="420"/>
      <c r="BR23" s="420"/>
      <c r="BS23" s="420"/>
      <c r="BT23" s="420"/>
      <c r="BU23" s="421"/>
      <c r="BV23" s="419">
        <v>2612340</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6480</v>
      </c>
      <c r="R24" s="396"/>
      <c r="S24" s="396"/>
      <c r="T24" s="396"/>
      <c r="U24" s="396"/>
      <c r="V24" s="397"/>
      <c r="W24" s="454"/>
      <c r="X24" s="436"/>
      <c r="Y24" s="437"/>
      <c r="Z24" s="392" t="s">
        <v>162</v>
      </c>
      <c r="AA24" s="393"/>
      <c r="AB24" s="393"/>
      <c r="AC24" s="393"/>
      <c r="AD24" s="393"/>
      <c r="AE24" s="393"/>
      <c r="AF24" s="393"/>
      <c r="AG24" s="394"/>
      <c r="AH24" s="395">
        <v>53</v>
      </c>
      <c r="AI24" s="396"/>
      <c r="AJ24" s="396"/>
      <c r="AK24" s="396"/>
      <c r="AL24" s="397"/>
      <c r="AM24" s="395">
        <v>177550</v>
      </c>
      <c r="AN24" s="396"/>
      <c r="AO24" s="396"/>
      <c r="AP24" s="396"/>
      <c r="AQ24" s="396"/>
      <c r="AR24" s="397"/>
      <c r="AS24" s="395">
        <v>3350</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1765114</v>
      </c>
      <c r="BO24" s="420"/>
      <c r="BP24" s="420"/>
      <c r="BQ24" s="420"/>
      <c r="BR24" s="420"/>
      <c r="BS24" s="420"/>
      <c r="BT24" s="420"/>
      <c r="BU24" s="421"/>
      <c r="BV24" s="419">
        <v>1753269</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5620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208425</v>
      </c>
      <c r="BO25" s="415"/>
      <c r="BP25" s="415"/>
      <c r="BQ25" s="415"/>
      <c r="BR25" s="415"/>
      <c r="BS25" s="415"/>
      <c r="BT25" s="415"/>
      <c r="BU25" s="416"/>
      <c r="BV25" s="414">
        <v>285094</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5390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2250</v>
      </c>
      <c r="R27" s="396"/>
      <c r="S27" s="396"/>
      <c r="T27" s="396"/>
      <c r="U27" s="396"/>
      <c r="V27" s="397"/>
      <c r="W27" s="454"/>
      <c r="X27" s="436"/>
      <c r="Y27" s="437"/>
      <c r="Z27" s="392" t="s">
        <v>171</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1700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230498</v>
      </c>
      <c r="BO28" s="415"/>
      <c r="BP28" s="415"/>
      <c r="BQ28" s="415"/>
      <c r="BR28" s="415"/>
      <c r="BS28" s="415"/>
      <c r="BT28" s="415"/>
      <c r="BU28" s="416"/>
      <c r="BV28" s="414">
        <v>224343</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6</v>
      </c>
      <c r="M29" s="396"/>
      <c r="N29" s="396"/>
      <c r="O29" s="396"/>
      <c r="P29" s="397"/>
      <c r="Q29" s="395">
        <v>1400</v>
      </c>
      <c r="R29" s="396"/>
      <c r="S29" s="396"/>
      <c r="T29" s="396"/>
      <c r="U29" s="396"/>
      <c r="V29" s="397"/>
      <c r="W29" s="455"/>
      <c r="X29" s="456"/>
      <c r="Y29" s="457"/>
      <c r="Z29" s="392" t="s">
        <v>177</v>
      </c>
      <c r="AA29" s="393"/>
      <c r="AB29" s="393"/>
      <c r="AC29" s="393"/>
      <c r="AD29" s="393"/>
      <c r="AE29" s="393"/>
      <c r="AF29" s="393"/>
      <c r="AG29" s="394"/>
      <c r="AH29" s="395">
        <v>53</v>
      </c>
      <c r="AI29" s="396"/>
      <c r="AJ29" s="396"/>
      <c r="AK29" s="396"/>
      <c r="AL29" s="397"/>
      <c r="AM29" s="395">
        <v>177550</v>
      </c>
      <c r="AN29" s="396"/>
      <c r="AO29" s="396"/>
      <c r="AP29" s="396"/>
      <c r="AQ29" s="396"/>
      <c r="AR29" s="397"/>
      <c r="AS29" s="395">
        <v>3350</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161203</v>
      </c>
      <c r="BO29" s="420"/>
      <c r="BP29" s="420"/>
      <c r="BQ29" s="420"/>
      <c r="BR29" s="420"/>
      <c r="BS29" s="420"/>
      <c r="BT29" s="420"/>
      <c r="BU29" s="421"/>
      <c r="BV29" s="419">
        <v>207997</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99.7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376446</v>
      </c>
      <c r="BO30" s="423"/>
      <c r="BP30" s="423"/>
      <c r="BQ30" s="423"/>
      <c r="BR30" s="423"/>
      <c r="BS30" s="423"/>
      <c r="BT30" s="423"/>
      <c r="BU30" s="424"/>
      <c r="BV30" s="422">
        <v>380415</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富良野広域連合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村立診療所特別会計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上川教育研修センター</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占冠村歯科診療所事業特別会計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AkB8fa37k+MtFRUOdRqOUX3lXG+QLeBcJxDm9gReBfp5PhdOie1EKYyeCtf0YkgbE8ANm6lG4P98mv5DD5ASg==" saltValue="9kwHHt1zEElCDMWTphv1N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2.83</v>
      </c>
      <c r="G34" s="33">
        <v>3.05</v>
      </c>
      <c r="H34" s="33">
        <v>2.69</v>
      </c>
      <c r="I34" s="33">
        <v>4.3899999999999997</v>
      </c>
      <c r="J34" s="34">
        <v>2.73</v>
      </c>
      <c r="K34" s="22"/>
      <c r="L34" s="22"/>
      <c r="M34" s="22"/>
      <c r="N34" s="22"/>
      <c r="O34" s="22"/>
      <c r="P34" s="22"/>
    </row>
    <row r="35" spans="1:16" ht="39" customHeight="1" x14ac:dyDescent="0.15">
      <c r="A35" s="22"/>
      <c r="B35" s="35"/>
      <c r="C35" s="1145" t="s">
        <v>536</v>
      </c>
      <c r="D35" s="1146"/>
      <c r="E35" s="1147"/>
      <c r="F35" s="36">
        <v>0.3</v>
      </c>
      <c r="G35" s="37">
        <v>0.4</v>
      </c>
      <c r="H35" s="37">
        <v>0.63</v>
      </c>
      <c r="I35" s="37">
        <v>1.19</v>
      </c>
      <c r="J35" s="38">
        <v>1.1299999999999999</v>
      </c>
      <c r="K35" s="22"/>
      <c r="L35" s="22"/>
      <c r="M35" s="22"/>
      <c r="N35" s="22"/>
      <c r="O35" s="22"/>
      <c r="P35" s="22"/>
    </row>
    <row r="36" spans="1:16" ht="39" customHeight="1" x14ac:dyDescent="0.15">
      <c r="A36" s="22"/>
      <c r="B36" s="35"/>
      <c r="C36" s="1145" t="s">
        <v>537</v>
      </c>
      <c r="D36" s="1146"/>
      <c r="E36" s="1147"/>
      <c r="F36" s="36" t="s">
        <v>488</v>
      </c>
      <c r="G36" s="37" t="s">
        <v>488</v>
      </c>
      <c r="H36" s="37" t="s">
        <v>488</v>
      </c>
      <c r="I36" s="37" t="s">
        <v>488</v>
      </c>
      <c r="J36" s="38">
        <v>0.72</v>
      </c>
      <c r="K36" s="22"/>
      <c r="L36" s="22"/>
      <c r="M36" s="22"/>
      <c r="N36" s="22"/>
      <c r="O36" s="22"/>
      <c r="P36" s="22"/>
    </row>
    <row r="37" spans="1:16" ht="39" customHeight="1" x14ac:dyDescent="0.15">
      <c r="A37" s="22"/>
      <c r="B37" s="35"/>
      <c r="C37" s="1145" t="s">
        <v>538</v>
      </c>
      <c r="D37" s="1146"/>
      <c r="E37" s="1147"/>
      <c r="F37" s="36" t="s">
        <v>488</v>
      </c>
      <c r="G37" s="37" t="s">
        <v>488</v>
      </c>
      <c r="H37" s="37" t="s">
        <v>488</v>
      </c>
      <c r="I37" s="37" t="s">
        <v>488</v>
      </c>
      <c r="J37" s="38">
        <v>0.38</v>
      </c>
      <c r="K37" s="22"/>
      <c r="L37" s="22"/>
      <c r="M37" s="22"/>
      <c r="N37" s="22"/>
      <c r="O37" s="22"/>
      <c r="P37" s="22"/>
    </row>
    <row r="38" spans="1:16" ht="39" customHeight="1" x14ac:dyDescent="0.15">
      <c r="A38" s="22"/>
      <c r="B38" s="35"/>
      <c r="C38" s="1145" t="s">
        <v>539</v>
      </c>
      <c r="D38" s="1146"/>
      <c r="E38" s="1147"/>
      <c r="F38" s="36">
        <v>0.24</v>
      </c>
      <c r="G38" s="37">
        <v>0.21</v>
      </c>
      <c r="H38" s="37">
        <v>0.16</v>
      </c>
      <c r="I38" s="37">
        <v>0.22</v>
      </c>
      <c r="J38" s="38">
        <v>0.21</v>
      </c>
      <c r="K38" s="22"/>
      <c r="L38" s="22"/>
      <c r="M38" s="22"/>
      <c r="N38" s="22"/>
      <c r="O38" s="22"/>
      <c r="P38" s="22"/>
    </row>
    <row r="39" spans="1:16" ht="39" customHeight="1" x14ac:dyDescent="0.15">
      <c r="A39" s="22"/>
      <c r="B39" s="35"/>
      <c r="C39" s="1145" t="s">
        <v>540</v>
      </c>
      <c r="D39" s="1146"/>
      <c r="E39" s="1147"/>
      <c r="F39" s="36">
        <v>0.18</v>
      </c>
      <c r="G39" s="37">
        <v>0.15</v>
      </c>
      <c r="H39" s="37">
        <v>0.19</v>
      </c>
      <c r="I39" s="37">
        <v>0.15</v>
      </c>
      <c r="J39" s="38">
        <v>0.14000000000000001</v>
      </c>
      <c r="K39" s="22"/>
      <c r="L39" s="22"/>
      <c r="M39" s="22"/>
      <c r="N39" s="22"/>
      <c r="O39" s="22"/>
      <c r="P39" s="22"/>
    </row>
    <row r="40" spans="1:16" ht="39" customHeight="1" x14ac:dyDescent="0.15">
      <c r="A40" s="22"/>
      <c r="B40" s="35"/>
      <c r="C40" s="1145" t="s">
        <v>541</v>
      </c>
      <c r="D40" s="1146"/>
      <c r="E40" s="1147"/>
      <c r="F40" s="36">
        <v>0.03</v>
      </c>
      <c r="G40" s="37">
        <v>0.06</v>
      </c>
      <c r="H40" s="37">
        <v>0.06</v>
      </c>
      <c r="I40" s="37">
        <v>0.04</v>
      </c>
      <c r="J40" s="38">
        <v>0.03</v>
      </c>
      <c r="K40" s="22"/>
      <c r="L40" s="22"/>
      <c r="M40" s="22"/>
      <c r="N40" s="22"/>
      <c r="O40" s="22"/>
      <c r="P40" s="22"/>
    </row>
    <row r="41" spans="1:16" ht="39" customHeight="1" x14ac:dyDescent="0.15">
      <c r="A41" s="22"/>
      <c r="B41" s="35"/>
      <c r="C41" s="1145" t="s">
        <v>542</v>
      </c>
      <c r="D41" s="1146"/>
      <c r="E41" s="1147"/>
      <c r="F41" s="36">
        <v>0.01</v>
      </c>
      <c r="G41" s="37">
        <v>0.02</v>
      </c>
      <c r="H41" s="37">
        <v>0.02</v>
      </c>
      <c r="I41" s="37">
        <v>0.03</v>
      </c>
      <c r="J41" s="38">
        <v>0.02</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0.2</v>
      </c>
      <c r="G43" s="42">
        <v>0.19</v>
      </c>
      <c r="H43" s="42">
        <v>0.17</v>
      </c>
      <c r="I43" s="42">
        <v>2.42</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5a2z3rk8Uw9WTrh527HEwkl+hkabdDzw9xoSxJ2KIH9oOVXq3otpyBvTl0xWumj0jowJsnO1qVeCDxYRs2Tqg==" saltValue="LTus4y4mPw5y7d0KvF3Y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338</v>
      </c>
      <c r="L45" s="60">
        <v>310</v>
      </c>
      <c r="M45" s="60">
        <v>311</v>
      </c>
      <c r="N45" s="60">
        <v>317</v>
      </c>
      <c r="O45" s="61">
        <v>268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57</v>
      </c>
      <c r="L48" s="64">
        <v>59</v>
      </c>
      <c r="M48" s="64">
        <v>61</v>
      </c>
      <c r="N48" s="64">
        <v>69</v>
      </c>
      <c r="O48" s="65">
        <v>74</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v>
      </c>
      <c r="L49" s="64">
        <v>15</v>
      </c>
      <c r="M49" s="64">
        <v>14</v>
      </c>
      <c r="N49" s="64">
        <v>14</v>
      </c>
      <c r="O49" s="65">
        <v>14</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1</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293</v>
      </c>
      <c r="L52" s="64">
        <v>290</v>
      </c>
      <c r="M52" s="64">
        <v>286</v>
      </c>
      <c r="N52" s="64">
        <v>265</v>
      </c>
      <c r="O52" s="65">
        <v>256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118</v>
      </c>
      <c r="L53" s="69">
        <v>94</v>
      </c>
      <c r="M53" s="69">
        <v>101</v>
      </c>
      <c r="N53" s="69">
        <v>135</v>
      </c>
      <c r="O53" s="70">
        <v>100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cUVOzT4M865Sve36ye47mNw2QyAtmzFiSner0oBIQeQgGPYe/zW6EONUkxYF4VYxO2ws8HHW7tiKsmqKhQNaQ==" saltValue="wNRkTTrHC67CP8jeEE5o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2973</v>
      </c>
      <c r="J41" s="344">
        <v>3000</v>
      </c>
      <c r="K41" s="344">
        <v>2829</v>
      </c>
      <c r="L41" s="344">
        <v>2639</v>
      </c>
      <c r="M41" s="345">
        <v>2546</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534</v>
      </c>
      <c r="J43" s="347">
        <v>513</v>
      </c>
      <c r="K43" s="347">
        <v>484</v>
      </c>
      <c r="L43" s="347">
        <v>451</v>
      </c>
      <c r="M43" s="348">
        <v>431</v>
      </c>
    </row>
    <row r="44" spans="2:13" ht="27.75" customHeight="1" x14ac:dyDescent="0.15">
      <c r="B44" s="1186"/>
      <c r="C44" s="1187"/>
      <c r="D44" s="106"/>
      <c r="E44" s="1190" t="s">
        <v>34</v>
      </c>
      <c r="F44" s="1190"/>
      <c r="G44" s="1190"/>
      <c r="H44" s="1191"/>
      <c r="I44" s="346">
        <v>72</v>
      </c>
      <c r="J44" s="347">
        <v>55</v>
      </c>
      <c r="K44" s="347">
        <v>38</v>
      </c>
      <c r="L44" s="347">
        <v>22</v>
      </c>
      <c r="M44" s="348">
        <v>8</v>
      </c>
    </row>
    <row r="45" spans="2:13" ht="27.75" customHeight="1" x14ac:dyDescent="0.15">
      <c r="B45" s="1186"/>
      <c r="C45" s="1187"/>
      <c r="D45" s="106"/>
      <c r="E45" s="1190" t="s">
        <v>35</v>
      </c>
      <c r="F45" s="1190"/>
      <c r="G45" s="1190"/>
      <c r="H45" s="1191"/>
      <c r="I45" s="346">
        <v>470</v>
      </c>
      <c r="J45" s="347">
        <v>454</v>
      </c>
      <c r="K45" s="347">
        <v>455</v>
      </c>
      <c r="L45" s="347">
        <v>445</v>
      </c>
      <c r="M45" s="348">
        <v>453</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798</v>
      </c>
      <c r="J50" s="347">
        <v>883</v>
      </c>
      <c r="K50" s="347">
        <v>814</v>
      </c>
      <c r="L50" s="347">
        <v>813</v>
      </c>
      <c r="M50" s="348">
        <v>768</v>
      </c>
    </row>
    <row r="51" spans="2:13" ht="27.75" customHeight="1" x14ac:dyDescent="0.15">
      <c r="B51" s="1186"/>
      <c r="C51" s="1187"/>
      <c r="D51" s="106"/>
      <c r="E51" s="1190" t="s">
        <v>42</v>
      </c>
      <c r="F51" s="1190"/>
      <c r="G51" s="1190"/>
      <c r="H51" s="1191"/>
      <c r="I51" s="346">
        <v>133</v>
      </c>
      <c r="J51" s="347" t="s">
        <v>488</v>
      </c>
      <c r="K51" s="347" t="s">
        <v>488</v>
      </c>
      <c r="L51" s="347" t="s">
        <v>488</v>
      </c>
      <c r="M51" s="348" t="s">
        <v>488</v>
      </c>
    </row>
    <row r="52" spans="2:13" ht="27.75" customHeight="1" x14ac:dyDescent="0.15">
      <c r="B52" s="1188"/>
      <c r="C52" s="1189"/>
      <c r="D52" s="106"/>
      <c r="E52" s="1190" t="s">
        <v>43</v>
      </c>
      <c r="F52" s="1190"/>
      <c r="G52" s="1190"/>
      <c r="H52" s="1191"/>
      <c r="I52" s="346">
        <v>2399</v>
      </c>
      <c r="J52" s="347">
        <v>2490</v>
      </c>
      <c r="K52" s="347">
        <v>2331</v>
      </c>
      <c r="L52" s="347">
        <v>2181</v>
      </c>
      <c r="M52" s="348">
        <v>2055</v>
      </c>
    </row>
    <row r="53" spans="2:13" ht="27.75" customHeight="1" thickBot="1" x14ac:dyDescent="0.2">
      <c r="B53" s="1192" t="s">
        <v>19</v>
      </c>
      <c r="C53" s="1193"/>
      <c r="D53" s="110"/>
      <c r="E53" s="1194" t="s">
        <v>44</v>
      </c>
      <c r="F53" s="1194"/>
      <c r="G53" s="1194"/>
      <c r="H53" s="1195"/>
      <c r="I53" s="349">
        <v>719</v>
      </c>
      <c r="J53" s="350">
        <v>649</v>
      </c>
      <c r="K53" s="350">
        <v>661</v>
      </c>
      <c r="L53" s="350">
        <v>562</v>
      </c>
      <c r="M53" s="351">
        <v>615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ddadIJiQh7g308NL70Dv12fL7ynnFm8zw9b5/Hvz0PrggyhmuvJhy5gxaBmullAywOKh2oNej01sdcF0Aaiag==" saltValue="wOKs1rj7ZpKZYbYYNf8e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297</v>
      </c>
      <c r="G55" s="352">
        <v>224</v>
      </c>
      <c r="H55" s="353">
        <v>230</v>
      </c>
    </row>
    <row r="56" spans="2:8" ht="52.5" customHeight="1" x14ac:dyDescent="0.15">
      <c r="B56" s="122"/>
      <c r="C56" s="1213" t="s">
        <v>47</v>
      </c>
      <c r="D56" s="1213"/>
      <c r="E56" s="1214"/>
      <c r="F56" s="354">
        <v>208</v>
      </c>
      <c r="G56" s="354">
        <v>208</v>
      </c>
      <c r="H56" s="355">
        <v>161</v>
      </c>
    </row>
    <row r="57" spans="2:8" ht="53.25" customHeight="1" x14ac:dyDescent="0.15">
      <c r="B57" s="122"/>
      <c r="C57" s="1215" t="s">
        <v>48</v>
      </c>
      <c r="D57" s="1215"/>
      <c r="E57" s="1216"/>
      <c r="F57" s="356">
        <v>311</v>
      </c>
      <c r="G57" s="356">
        <v>380</v>
      </c>
      <c r="H57" s="357">
        <v>376</v>
      </c>
    </row>
    <row r="58" spans="2:8" ht="45.75" customHeight="1" x14ac:dyDescent="0.15">
      <c r="B58" s="123"/>
      <c r="C58" s="1203" t="s">
        <v>553</v>
      </c>
      <c r="D58" s="1204"/>
      <c r="E58" s="1205"/>
      <c r="F58" s="358" t="s">
        <v>488</v>
      </c>
      <c r="G58" s="358">
        <v>70</v>
      </c>
      <c r="H58" s="359">
        <v>70</v>
      </c>
    </row>
    <row r="59" spans="2:8" ht="45.75" customHeight="1" x14ac:dyDescent="0.15">
      <c r="B59" s="123"/>
      <c r="C59" s="1203" t="s">
        <v>554</v>
      </c>
      <c r="D59" s="1204"/>
      <c r="E59" s="1205"/>
      <c r="F59" s="358">
        <v>63</v>
      </c>
      <c r="G59" s="358">
        <v>58</v>
      </c>
      <c r="H59" s="359">
        <v>53</v>
      </c>
    </row>
    <row r="60" spans="2:8" ht="45.75" customHeight="1" x14ac:dyDescent="0.15">
      <c r="B60" s="123"/>
      <c r="C60" s="1203" t="s">
        <v>555</v>
      </c>
      <c r="D60" s="1204"/>
      <c r="E60" s="1205"/>
      <c r="F60" s="358">
        <v>18</v>
      </c>
      <c r="G60" s="358">
        <v>31</v>
      </c>
      <c r="H60" s="359">
        <v>36</v>
      </c>
    </row>
    <row r="61" spans="2:8" ht="45.75" customHeight="1" x14ac:dyDescent="0.15">
      <c r="B61" s="123"/>
      <c r="C61" s="1203" t="s">
        <v>556</v>
      </c>
      <c r="D61" s="1204"/>
      <c r="E61" s="1205"/>
      <c r="F61" s="358">
        <v>18</v>
      </c>
      <c r="G61" s="358">
        <v>26</v>
      </c>
      <c r="H61" s="359">
        <v>33</v>
      </c>
    </row>
    <row r="62" spans="2:8" ht="45.75" customHeight="1" thickBot="1" x14ac:dyDescent="0.2">
      <c r="B62" s="124"/>
      <c r="C62" s="1206" t="s">
        <v>557</v>
      </c>
      <c r="D62" s="1207"/>
      <c r="E62" s="1208"/>
      <c r="F62" s="360">
        <v>29</v>
      </c>
      <c r="G62" s="360">
        <v>30</v>
      </c>
      <c r="H62" s="361">
        <v>30</v>
      </c>
    </row>
    <row r="63" spans="2:8" ht="52.5" customHeight="1" thickBot="1" x14ac:dyDescent="0.2">
      <c r="B63" s="125"/>
      <c r="C63" s="1209" t="s">
        <v>49</v>
      </c>
      <c r="D63" s="1209"/>
      <c r="E63" s="1210"/>
      <c r="F63" s="362">
        <v>815</v>
      </c>
      <c r="G63" s="362">
        <v>813</v>
      </c>
      <c r="H63" s="363">
        <v>768</v>
      </c>
    </row>
    <row r="64" spans="2:8" x14ac:dyDescent="0.15"/>
    <row r="65" s="1" customFormat="1" ht="13.5" hidden="1" customHeight="1" x14ac:dyDescent="0.15"/>
    <row r="66" s="1" customFormat="1" ht="13.5" hidden="1" customHeight="1" x14ac:dyDescent="0.15"/>
    <row r="67" s="1" customFormat="1" ht="13.5" hidden="1" customHeight="1" x14ac:dyDescent="0.15"/>
  </sheetData>
  <sheetProtection algorithmName="SHA-512" hashValue="imt2VjJZ3kNtU2QC3sR1/ZgqP8eRpyTYD6wqJILpvCtfzVia6QKZP/Me1iJsDNCvjXaYx8tioBlbE1Ry32oWOw==" saltValue="/gKuCAb4W6I9BlhyQB+R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275252</v>
      </c>
      <c r="E3" s="144"/>
      <c r="F3" s="145">
        <v>332350</v>
      </c>
      <c r="G3" s="146"/>
      <c r="H3" s="147"/>
    </row>
    <row r="4" spans="1:8" x14ac:dyDescent="0.15">
      <c r="A4" s="148"/>
      <c r="B4" s="149"/>
      <c r="C4" s="150"/>
      <c r="D4" s="151">
        <v>167430</v>
      </c>
      <c r="E4" s="152"/>
      <c r="F4" s="153">
        <v>200453</v>
      </c>
      <c r="G4" s="154"/>
      <c r="H4" s="155"/>
    </row>
    <row r="5" spans="1:8" x14ac:dyDescent="0.15">
      <c r="A5" s="136" t="s">
        <v>520</v>
      </c>
      <c r="B5" s="141"/>
      <c r="C5" s="142"/>
      <c r="D5" s="143">
        <v>555364</v>
      </c>
      <c r="E5" s="144"/>
      <c r="F5" s="145">
        <v>362690</v>
      </c>
      <c r="G5" s="146"/>
      <c r="H5" s="147"/>
    </row>
    <row r="6" spans="1:8" x14ac:dyDescent="0.15">
      <c r="A6" s="148"/>
      <c r="B6" s="149"/>
      <c r="C6" s="150"/>
      <c r="D6" s="151">
        <v>431675</v>
      </c>
      <c r="E6" s="152"/>
      <c r="F6" s="153">
        <v>172580</v>
      </c>
      <c r="G6" s="154"/>
      <c r="H6" s="155"/>
    </row>
    <row r="7" spans="1:8" x14ac:dyDescent="0.15">
      <c r="A7" s="136" t="s">
        <v>521</v>
      </c>
      <c r="B7" s="141"/>
      <c r="C7" s="142"/>
      <c r="D7" s="143">
        <v>370123</v>
      </c>
      <c r="E7" s="144"/>
      <c r="F7" s="145">
        <v>296093</v>
      </c>
      <c r="G7" s="146"/>
      <c r="H7" s="147"/>
    </row>
    <row r="8" spans="1:8" x14ac:dyDescent="0.15">
      <c r="A8" s="148"/>
      <c r="B8" s="149"/>
      <c r="C8" s="150"/>
      <c r="D8" s="151">
        <v>201357</v>
      </c>
      <c r="E8" s="152"/>
      <c r="F8" s="153">
        <v>140545</v>
      </c>
      <c r="G8" s="154"/>
      <c r="H8" s="155"/>
    </row>
    <row r="9" spans="1:8" x14ac:dyDescent="0.15">
      <c r="A9" s="136" t="s">
        <v>522</v>
      </c>
      <c r="B9" s="141"/>
      <c r="C9" s="142"/>
      <c r="D9" s="143">
        <v>258009</v>
      </c>
      <c r="E9" s="144"/>
      <c r="F9" s="145">
        <v>308655</v>
      </c>
      <c r="G9" s="146"/>
      <c r="H9" s="147"/>
    </row>
    <row r="10" spans="1:8" x14ac:dyDescent="0.15">
      <c r="A10" s="148"/>
      <c r="B10" s="149"/>
      <c r="C10" s="150"/>
      <c r="D10" s="151">
        <v>174040</v>
      </c>
      <c r="E10" s="152"/>
      <c r="F10" s="153">
        <v>169887</v>
      </c>
      <c r="G10" s="154"/>
      <c r="H10" s="155"/>
    </row>
    <row r="11" spans="1:8" x14ac:dyDescent="0.15">
      <c r="A11" s="136" t="s">
        <v>523</v>
      </c>
      <c r="B11" s="141"/>
      <c r="C11" s="142"/>
      <c r="D11" s="143">
        <v>318653</v>
      </c>
      <c r="E11" s="144"/>
      <c r="F11" s="145">
        <v>325476</v>
      </c>
      <c r="G11" s="146"/>
      <c r="H11" s="147"/>
    </row>
    <row r="12" spans="1:8" x14ac:dyDescent="0.15">
      <c r="A12" s="148"/>
      <c r="B12" s="149"/>
      <c r="C12" s="156"/>
      <c r="D12" s="151">
        <v>184716</v>
      </c>
      <c r="E12" s="152"/>
      <c r="F12" s="153">
        <v>190204</v>
      </c>
      <c r="G12" s="154"/>
      <c r="H12" s="155"/>
    </row>
    <row r="13" spans="1:8" x14ac:dyDescent="0.15">
      <c r="A13" s="136"/>
      <c r="B13" s="141"/>
      <c r="C13" s="157"/>
      <c r="D13" s="158">
        <v>355480</v>
      </c>
      <c r="E13" s="159"/>
      <c r="F13" s="160">
        <v>325053</v>
      </c>
      <c r="G13" s="161"/>
      <c r="H13" s="147"/>
    </row>
    <row r="14" spans="1:8" x14ac:dyDescent="0.15">
      <c r="A14" s="148"/>
      <c r="B14" s="149"/>
      <c r="C14" s="150"/>
      <c r="D14" s="151">
        <v>231844</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3.11</v>
      </c>
      <c r="C19" s="162">
        <f>ROUND(VALUE(SUBSTITUTE(実質収支比率等に係る経年分析!G$48,"▲","-")),2)</f>
        <v>3.33</v>
      </c>
      <c r="D19" s="162">
        <f>ROUND(VALUE(SUBSTITUTE(実質収支比率等に係る経年分析!H$48,"▲","-")),2)</f>
        <v>2.92</v>
      </c>
      <c r="E19" s="162">
        <f>ROUND(VALUE(SUBSTITUTE(実質収支比率等に係る経年分析!I$48,"▲","-")),2)</f>
        <v>4.66</v>
      </c>
      <c r="F19" s="162">
        <f>ROUND(VALUE(SUBSTITUTE(実質収支比率等に係る経年分析!J$48,"▲","-")),2)</f>
        <v>2.99</v>
      </c>
    </row>
    <row r="20" spans="1:11" x14ac:dyDescent="0.15">
      <c r="A20" s="162" t="s">
        <v>53</v>
      </c>
      <c r="B20" s="162">
        <f>ROUND(VALUE(SUBSTITUTE(実質収支比率等に係る経年分析!F$47,"▲","-")),2)</f>
        <v>17.899999999999999</v>
      </c>
      <c r="C20" s="162">
        <f>ROUND(VALUE(SUBSTITUTE(実質収支比率等に係る経年分析!G$47,"▲","-")),2)</f>
        <v>17.13</v>
      </c>
      <c r="D20" s="162">
        <f>ROUND(VALUE(SUBSTITUTE(実質収支比率等に係る経年分析!H$47,"▲","-")),2)</f>
        <v>16.59</v>
      </c>
      <c r="E20" s="162">
        <f>ROUND(VALUE(SUBSTITUTE(実質収支比率等に係る経年分析!I$47,"▲","-")),2)</f>
        <v>12.4</v>
      </c>
      <c r="F20" s="162">
        <f>ROUND(VALUE(SUBSTITUTE(実質収支比率等に係る経年分析!J$47,"▲","-")),2)</f>
        <v>12.38</v>
      </c>
    </row>
    <row r="21" spans="1:11" x14ac:dyDescent="0.15">
      <c r="A21" s="162" t="s">
        <v>54</v>
      </c>
      <c r="B21" s="162">
        <f>IF(ISNUMBER(VALUE(SUBSTITUTE(実質収支比率等に係る経年分析!F$49,"▲","-"))),ROUND(VALUE(SUBSTITUTE(実質収支比率等に係る経年分析!F$49,"▲","-")),2),NA())</f>
        <v>-7.17</v>
      </c>
      <c r="C21" s="162">
        <f>IF(ISNUMBER(VALUE(SUBSTITUTE(実質収支比率等に係る経年分析!G$49,"▲","-"))),ROUND(VALUE(SUBSTITUTE(実質収支比率等に係る経年分析!G$49,"▲","-")),2),NA())</f>
        <v>1.1200000000000001</v>
      </c>
      <c r="D21" s="162">
        <f>IF(ISNUMBER(VALUE(SUBSTITUTE(実質収支比率等に係る経年分析!H$49,"▲","-"))),ROUND(VALUE(SUBSTITUTE(実質収支比率等に係る経年分析!H$49,"▲","-")),2),NA())</f>
        <v>-1.31</v>
      </c>
      <c r="E21" s="162">
        <f>IF(ISNUMBER(VALUE(SUBSTITUTE(実質収支比率等に係る経年分析!I$49,"▲","-"))),ROUND(VALUE(SUBSTITUTE(実質収支比率等に係る経年分析!I$49,"▲","-")),2),NA())</f>
        <v>-2.2200000000000002</v>
      </c>
      <c r="F21" s="162">
        <f>IF(ISNUMBER(VALUE(SUBSTITUTE(実質収支比率等に係る経年分析!J$49,"▲","-"))),ROUND(VALUE(SUBSTITUTE(実質収支比率等に係る経年分析!J$49,"▲","-")),2),NA())</f>
        <v>-1.21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2.42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占冠村歯科診療所事業特別会計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15">
      <c r="A32" s="163" t="str">
        <f>IF(連結実質赤字比率に係る赤字・黒字の構成分析!C$38="",NA(),連結実質赤字比率に係る赤字・黒字の構成分析!C$38)</f>
        <v>村立診療所特別会計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0.21</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0.72</v>
      </c>
    </row>
    <row r="35" spans="1:16" x14ac:dyDescent="0.15">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1.1299999999999999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4.3899999999999997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293</v>
      </c>
      <c r="E42" s="164"/>
      <c r="F42" s="164"/>
      <c r="G42" s="164">
        <f>'実質公債費比率（分子）の構造'!L$52</f>
        <v>290</v>
      </c>
      <c r="H42" s="164"/>
      <c r="I42" s="164"/>
      <c r="J42" s="164">
        <f>'実質公債費比率（分子）の構造'!M$52</f>
        <v>286</v>
      </c>
      <c r="K42" s="164"/>
      <c r="L42" s="164"/>
      <c r="M42" s="164">
        <f>'実質公債費比率（分子）の構造'!N$52</f>
        <v>265</v>
      </c>
      <c r="N42" s="164"/>
      <c r="O42" s="164"/>
      <c r="P42" s="164">
        <f>'実質公債費比率（分子）の構造'!O$52</f>
        <v>256</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16</v>
      </c>
      <c r="C45" s="164"/>
      <c r="D45" s="164"/>
      <c r="E45" s="164">
        <f>'実質公債費比率（分子）の構造'!L$49</f>
        <v>15</v>
      </c>
      <c r="F45" s="164"/>
      <c r="G45" s="164"/>
      <c r="H45" s="164">
        <f>'実質公債費比率（分子）の構造'!M$49</f>
        <v>14</v>
      </c>
      <c r="I45" s="164"/>
      <c r="J45" s="164"/>
      <c r="K45" s="164">
        <f>'実質公債費比率（分子）の構造'!N$49</f>
        <v>14</v>
      </c>
      <c r="L45" s="164"/>
      <c r="M45" s="164"/>
      <c r="N45" s="164">
        <f>'実質公債費比率（分子）の構造'!O$49</f>
        <v>14</v>
      </c>
      <c r="O45" s="164"/>
      <c r="P45" s="164"/>
    </row>
    <row r="46" spans="1:16" x14ac:dyDescent="0.15">
      <c r="A46" s="164" t="s">
        <v>64</v>
      </c>
      <c r="B46" s="164">
        <f>'実質公債費比率（分子）の構造'!K$48</f>
        <v>57</v>
      </c>
      <c r="C46" s="164"/>
      <c r="D46" s="164"/>
      <c r="E46" s="164">
        <f>'実質公債費比率（分子）の構造'!L$48</f>
        <v>59</v>
      </c>
      <c r="F46" s="164"/>
      <c r="G46" s="164"/>
      <c r="H46" s="164">
        <f>'実質公債費比率（分子）の構造'!M$48</f>
        <v>61</v>
      </c>
      <c r="I46" s="164"/>
      <c r="J46" s="164"/>
      <c r="K46" s="164">
        <f>'実質公債費比率（分子）の構造'!N$48</f>
        <v>69</v>
      </c>
      <c r="L46" s="164"/>
      <c r="M46" s="164"/>
      <c r="N46" s="164">
        <f>'実質公債費比率（分子）の構造'!O$48</f>
        <v>74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338</v>
      </c>
      <c r="C49" s="164"/>
      <c r="D49" s="164"/>
      <c r="E49" s="164">
        <f>'実質公債費比率（分子）の構造'!L$45</f>
        <v>310</v>
      </c>
      <c r="F49" s="164"/>
      <c r="G49" s="164"/>
      <c r="H49" s="164">
        <f>'実質公債費比率（分子）の構造'!M$45</f>
        <v>311</v>
      </c>
      <c r="I49" s="164"/>
      <c r="J49" s="164"/>
      <c r="K49" s="164">
        <f>'実質公債費比率（分子）の構造'!N$45</f>
        <v>317</v>
      </c>
      <c r="L49" s="164"/>
      <c r="M49" s="164"/>
      <c r="N49" s="164">
        <f>'実質公債費比率（分子）の構造'!O$45</f>
        <v>268</v>
      </c>
      <c r="O49" s="164"/>
      <c r="P49" s="164"/>
    </row>
    <row r="50" spans="1:16" x14ac:dyDescent="0.15">
      <c r="A50" s="164" t="s">
        <v>67</v>
      </c>
      <c r="B50" s="164" t="e">
        <f>NA()</f>
        <v>#N/A</v>
      </c>
      <c r="C50" s="164">
        <f>IF(ISNUMBER('実質公債費比率（分子）の構造'!K$53),'実質公債費比率（分子）の構造'!K$53,NA())</f>
        <v>118</v>
      </c>
      <c r="D50" s="164" t="e">
        <f>NA()</f>
        <v>#N/A</v>
      </c>
      <c r="E50" s="164" t="e">
        <f>NA()</f>
        <v>#N/A</v>
      </c>
      <c r="F50" s="164">
        <f>IF(ISNUMBER('実質公債費比率（分子）の構造'!L$53),'実質公債費比率（分子）の構造'!L$53,NA())</f>
        <v>94</v>
      </c>
      <c r="G50" s="164" t="e">
        <f>NA()</f>
        <v>#N/A</v>
      </c>
      <c r="H50" s="164" t="e">
        <f>NA()</f>
        <v>#N/A</v>
      </c>
      <c r="I50" s="164">
        <f>IF(ISNUMBER('実質公債費比率（分子）の構造'!M$53),'実質公債費比率（分子）の構造'!M$53,NA())</f>
        <v>101</v>
      </c>
      <c r="J50" s="164" t="e">
        <f>NA()</f>
        <v>#N/A</v>
      </c>
      <c r="K50" s="164" t="e">
        <f>NA()</f>
        <v>#N/A</v>
      </c>
      <c r="L50" s="164">
        <f>IF(ISNUMBER('実質公債費比率（分子）の構造'!N$53),'実質公債費比率（分子）の構造'!N$53,NA())</f>
        <v>135</v>
      </c>
      <c r="M50" s="164" t="e">
        <f>NA()</f>
        <v>#N/A</v>
      </c>
      <c r="N50" s="164" t="e">
        <f>NA()</f>
        <v>#N/A</v>
      </c>
      <c r="O50" s="164">
        <f>IF(ISNUMBER('実質公債費比率（分子）の構造'!O$53),'実質公債費比率（分子）の構造'!O$53,NA())</f>
        <v>100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2399</v>
      </c>
      <c r="E56" s="163"/>
      <c r="F56" s="163"/>
      <c r="G56" s="163">
        <f>'将来負担比率（分子）の構造'!J$52</f>
        <v>2490</v>
      </c>
      <c r="H56" s="163"/>
      <c r="I56" s="163"/>
      <c r="J56" s="163">
        <f>'将来負担比率（分子）の構造'!K$52</f>
        <v>2331</v>
      </c>
      <c r="K56" s="163"/>
      <c r="L56" s="163"/>
      <c r="M56" s="163">
        <f>'将来負担比率（分子）の構造'!L$52</f>
        <v>2181</v>
      </c>
      <c r="N56" s="163"/>
      <c r="O56" s="163"/>
      <c r="P56" s="163">
        <f>'将来負担比率（分子）の構造'!M$52</f>
        <v>2055</v>
      </c>
    </row>
    <row r="57" spans="1:16" x14ac:dyDescent="0.15">
      <c r="A57" s="163" t="s">
        <v>42</v>
      </c>
      <c r="B57" s="163"/>
      <c r="C57" s="163"/>
      <c r="D57" s="163">
        <f>'将来負担比率（分子）の構造'!I$51</f>
        <v>133</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798</v>
      </c>
      <c r="E58" s="163"/>
      <c r="F58" s="163"/>
      <c r="G58" s="163">
        <f>'将来負担比率（分子）の構造'!J$50</f>
        <v>883</v>
      </c>
      <c r="H58" s="163"/>
      <c r="I58" s="163"/>
      <c r="J58" s="163">
        <f>'将来負担比率（分子）の構造'!K$50</f>
        <v>814</v>
      </c>
      <c r="K58" s="163"/>
      <c r="L58" s="163"/>
      <c r="M58" s="163">
        <f>'将来負担比率（分子）の構造'!L$50</f>
        <v>813</v>
      </c>
      <c r="N58" s="163"/>
      <c r="O58" s="163"/>
      <c r="P58" s="163">
        <f>'将来負担比率（分子）の構造'!M$50</f>
        <v>768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470</v>
      </c>
      <c r="C62" s="163"/>
      <c r="D62" s="163"/>
      <c r="E62" s="163">
        <f>'将来負担比率（分子）の構造'!J$45</f>
        <v>454</v>
      </c>
      <c r="F62" s="163"/>
      <c r="G62" s="163"/>
      <c r="H62" s="163">
        <f>'将来負担比率（分子）の構造'!K$45</f>
        <v>455</v>
      </c>
      <c r="I62" s="163"/>
      <c r="J62" s="163"/>
      <c r="K62" s="163">
        <f>'将来負担比率（分子）の構造'!L$45</f>
        <v>445</v>
      </c>
      <c r="L62" s="163"/>
      <c r="M62" s="163"/>
      <c r="N62" s="163">
        <f>'将来負担比率（分子）の構造'!M$45</f>
        <v>453</v>
      </c>
      <c r="O62" s="163"/>
      <c r="P62" s="163"/>
    </row>
    <row r="63" spans="1:16" x14ac:dyDescent="0.15">
      <c r="A63" s="163" t="s">
        <v>34</v>
      </c>
      <c r="B63" s="163">
        <f>'将来負担比率（分子）の構造'!I$44</f>
        <v>72</v>
      </c>
      <c r="C63" s="163"/>
      <c r="D63" s="163"/>
      <c r="E63" s="163">
        <f>'将来負担比率（分子）の構造'!J$44</f>
        <v>55</v>
      </c>
      <c r="F63" s="163"/>
      <c r="G63" s="163"/>
      <c r="H63" s="163">
        <f>'将来負担比率（分子）の構造'!K$44</f>
        <v>38</v>
      </c>
      <c r="I63" s="163"/>
      <c r="J63" s="163"/>
      <c r="K63" s="163">
        <f>'将来負担比率（分子）の構造'!L$44</f>
        <v>22</v>
      </c>
      <c r="L63" s="163"/>
      <c r="M63" s="163"/>
      <c r="N63" s="163">
        <f>'将来負担比率（分子）の構造'!M$44</f>
        <v>8</v>
      </c>
      <c r="O63" s="163"/>
      <c r="P63" s="163"/>
    </row>
    <row r="64" spans="1:16" x14ac:dyDescent="0.15">
      <c r="A64" s="163" t="s">
        <v>33</v>
      </c>
      <c r="B64" s="163">
        <f>'将来負担比率（分子）の構造'!I$43</f>
        <v>534</v>
      </c>
      <c r="C64" s="163"/>
      <c r="D64" s="163"/>
      <c r="E64" s="163">
        <f>'将来負担比率（分子）の構造'!J$43</f>
        <v>513</v>
      </c>
      <c r="F64" s="163"/>
      <c r="G64" s="163"/>
      <c r="H64" s="163">
        <f>'将来負担比率（分子）の構造'!K$43</f>
        <v>484</v>
      </c>
      <c r="I64" s="163"/>
      <c r="J64" s="163"/>
      <c r="K64" s="163">
        <f>'将来負担比率（分子）の構造'!L$43</f>
        <v>451</v>
      </c>
      <c r="L64" s="163"/>
      <c r="M64" s="163"/>
      <c r="N64" s="163">
        <f>'将来負担比率（分子）の構造'!M$43</f>
        <v>431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2973</v>
      </c>
      <c r="C66" s="163"/>
      <c r="D66" s="163"/>
      <c r="E66" s="163">
        <f>'将来負担比率（分子）の構造'!J$41</f>
        <v>3000</v>
      </c>
      <c r="F66" s="163"/>
      <c r="G66" s="163"/>
      <c r="H66" s="163">
        <f>'将来負担比率（分子）の構造'!K$41</f>
        <v>2829</v>
      </c>
      <c r="I66" s="163"/>
      <c r="J66" s="163"/>
      <c r="K66" s="163">
        <f>'将来負担比率（分子）の構造'!L$41</f>
        <v>2639</v>
      </c>
      <c r="L66" s="163"/>
      <c r="M66" s="163"/>
      <c r="N66" s="163">
        <f>'将来負担比率（分子）の構造'!M$41</f>
        <v>2546</v>
      </c>
      <c r="O66" s="163"/>
      <c r="P66" s="163"/>
    </row>
    <row r="67" spans="1:16" x14ac:dyDescent="0.15">
      <c r="A67" s="163" t="s">
        <v>71</v>
      </c>
      <c r="B67" s="163" t="e">
        <f>NA()</f>
        <v>#N/A</v>
      </c>
      <c r="C67" s="163">
        <f>IF(ISNUMBER('将来負担比率（分子）の構造'!I$53), IF('将来負担比率（分子）の構造'!I$53 &lt; 0, 0, '将来負担比率（分子）の構造'!I$53), NA())</f>
        <v>719</v>
      </c>
      <c r="D67" s="163" t="e">
        <f>NA()</f>
        <v>#N/A</v>
      </c>
      <c r="E67" s="163" t="e">
        <f>NA()</f>
        <v>#N/A</v>
      </c>
      <c r="F67" s="163">
        <f>IF(ISNUMBER('将来負担比率（分子）の構造'!J$53), IF('将来負担比率（分子）の構造'!J$53 &lt; 0, 0, '将来負担比率（分子）の構造'!J$53), NA())</f>
        <v>649</v>
      </c>
      <c r="G67" s="163" t="e">
        <f>NA()</f>
        <v>#N/A</v>
      </c>
      <c r="H67" s="163" t="e">
        <f>NA()</f>
        <v>#N/A</v>
      </c>
      <c r="I67" s="163">
        <f>IF(ISNUMBER('将来負担比率（分子）の構造'!K$53), IF('将来負担比率（分子）の構造'!K$53 &lt; 0, 0, '将来負担比率（分子）の構造'!K$53), NA())</f>
        <v>661</v>
      </c>
      <c r="J67" s="163" t="e">
        <f>NA()</f>
        <v>#N/A</v>
      </c>
      <c r="K67" s="163" t="e">
        <f>NA()</f>
        <v>#N/A</v>
      </c>
      <c r="L67" s="163">
        <f>IF(ISNUMBER('将来負担比率（分子）の構造'!L$53), IF('将来負担比率（分子）の構造'!L$53 &lt; 0, 0, '将来負担比率（分子）の構造'!L$53), NA())</f>
        <v>562</v>
      </c>
      <c r="M67" s="163" t="e">
        <f>NA()</f>
        <v>#N/A</v>
      </c>
      <c r="N67" s="163" t="e">
        <f>NA()</f>
        <v>#N/A</v>
      </c>
      <c r="O67" s="163">
        <f>IF(ISNUMBER('将来負担比率（分子）の構造'!M$53), IF('将来負担比率（分子）の構造'!M$53 &lt; 0, 0, '将来負担比率（分子）の構造'!M$53), NA())</f>
        <v>615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297</v>
      </c>
      <c r="C72" s="167">
        <f>基金残高に係る経年分析!G55</f>
        <v>224</v>
      </c>
      <c r="D72" s="167">
        <f>基金残高に係る経年分析!H55</f>
        <v>230</v>
      </c>
    </row>
    <row r="73" spans="1:16" x14ac:dyDescent="0.15">
      <c r="A73" s="166" t="s">
        <v>74</v>
      </c>
      <c r="B73" s="167">
        <f>基金残高に係る経年分析!F56</f>
        <v>208</v>
      </c>
      <c r="C73" s="167">
        <f>基金残高に係る経年分析!G56</f>
        <v>208</v>
      </c>
      <c r="D73" s="167">
        <f>基金残高に係る経年分析!H56</f>
        <v>161</v>
      </c>
    </row>
    <row r="74" spans="1:16" x14ac:dyDescent="0.15">
      <c r="A74" s="166" t="s">
        <v>75</v>
      </c>
      <c r="B74" s="167">
        <f>基金残高に係る経年分析!F57</f>
        <v>311</v>
      </c>
      <c r="C74" s="167">
        <f>基金残高に係る経年分析!G57</f>
        <v>380</v>
      </c>
      <c r="D74" s="167">
        <f>基金残高に係る経年分析!H57</f>
        <v>376</v>
      </c>
    </row>
  </sheetData>
  <sheetProtection algorithmName="SHA-512" hashValue="nMexYb6hZzECEAoc9D+uV8K4IfoUosWb6OHzkkEwq22irahmQUJ0nr/HmPiOyQs9sALwRol5Y3HBD/0rcq3wgQ==" saltValue="l2Eah1BYH6CrRvKs1nMw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484561</v>
      </c>
      <c r="S5" s="674"/>
      <c r="T5" s="674"/>
      <c r="U5" s="674"/>
      <c r="V5" s="674"/>
      <c r="W5" s="674"/>
      <c r="X5" s="674"/>
      <c r="Y5" s="702"/>
      <c r="Z5" s="715">
        <v>16.399999999999999</v>
      </c>
      <c r="AA5" s="715"/>
      <c r="AB5" s="715"/>
      <c r="AC5" s="715"/>
      <c r="AD5" s="716">
        <v>484561</v>
      </c>
      <c r="AE5" s="716"/>
      <c r="AF5" s="716"/>
      <c r="AG5" s="716"/>
      <c r="AH5" s="716"/>
      <c r="AI5" s="716"/>
      <c r="AJ5" s="716"/>
      <c r="AK5" s="716"/>
      <c r="AL5" s="703">
        <v>26.7</v>
      </c>
      <c r="AM5" s="686"/>
      <c r="AN5" s="686"/>
      <c r="AO5" s="704"/>
      <c r="AP5" s="676" t="s">
        <v>216</v>
      </c>
      <c r="AQ5" s="677"/>
      <c r="AR5" s="677"/>
      <c r="AS5" s="677"/>
      <c r="AT5" s="677"/>
      <c r="AU5" s="677"/>
      <c r="AV5" s="677"/>
      <c r="AW5" s="677"/>
      <c r="AX5" s="677"/>
      <c r="AY5" s="677"/>
      <c r="AZ5" s="677"/>
      <c r="BA5" s="677"/>
      <c r="BB5" s="677"/>
      <c r="BC5" s="677"/>
      <c r="BD5" s="677"/>
      <c r="BE5" s="677"/>
      <c r="BF5" s="678"/>
      <c r="BG5" s="627">
        <v>484561</v>
      </c>
      <c r="BH5" s="628"/>
      <c r="BI5" s="628"/>
      <c r="BJ5" s="628"/>
      <c r="BK5" s="628"/>
      <c r="BL5" s="628"/>
      <c r="BM5" s="628"/>
      <c r="BN5" s="629"/>
      <c r="BO5" s="663">
        <v>100</v>
      </c>
      <c r="BP5" s="663"/>
      <c r="BQ5" s="663"/>
      <c r="BR5" s="663"/>
      <c r="BS5" s="664">
        <v>1051</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39384</v>
      </c>
      <c r="S6" s="628"/>
      <c r="T6" s="628"/>
      <c r="U6" s="628"/>
      <c r="V6" s="628"/>
      <c r="W6" s="628"/>
      <c r="X6" s="628"/>
      <c r="Y6" s="629"/>
      <c r="Z6" s="663">
        <v>1.3</v>
      </c>
      <c r="AA6" s="663"/>
      <c r="AB6" s="663"/>
      <c r="AC6" s="663"/>
      <c r="AD6" s="664">
        <v>39384</v>
      </c>
      <c r="AE6" s="664"/>
      <c r="AF6" s="664"/>
      <c r="AG6" s="664"/>
      <c r="AH6" s="664"/>
      <c r="AI6" s="664"/>
      <c r="AJ6" s="664"/>
      <c r="AK6" s="664"/>
      <c r="AL6" s="630">
        <v>2.2000000000000002</v>
      </c>
      <c r="AM6" s="631"/>
      <c r="AN6" s="631"/>
      <c r="AO6" s="665"/>
      <c r="AP6" s="624" t="s">
        <v>221</v>
      </c>
      <c r="AQ6" s="625"/>
      <c r="AR6" s="625"/>
      <c r="AS6" s="625"/>
      <c r="AT6" s="625"/>
      <c r="AU6" s="625"/>
      <c r="AV6" s="625"/>
      <c r="AW6" s="625"/>
      <c r="AX6" s="625"/>
      <c r="AY6" s="625"/>
      <c r="AZ6" s="625"/>
      <c r="BA6" s="625"/>
      <c r="BB6" s="625"/>
      <c r="BC6" s="625"/>
      <c r="BD6" s="625"/>
      <c r="BE6" s="625"/>
      <c r="BF6" s="626"/>
      <c r="BG6" s="627">
        <v>484561</v>
      </c>
      <c r="BH6" s="628"/>
      <c r="BI6" s="628"/>
      <c r="BJ6" s="628"/>
      <c r="BK6" s="628"/>
      <c r="BL6" s="628"/>
      <c r="BM6" s="628"/>
      <c r="BN6" s="629"/>
      <c r="BO6" s="663">
        <v>100</v>
      </c>
      <c r="BP6" s="663"/>
      <c r="BQ6" s="663"/>
      <c r="BR6" s="663"/>
      <c r="BS6" s="664">
        <v>1051</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46952</v>
      </c>
      <c r="CS6" s="628"/>
      <c r="CT6" s="628"/>
      <c r="CU6" s="628"/>
      <c r="CV6" s="628"/>
      <c r="CW6" s="628"/>
      <c r="CX6" s="628"/>
      <c r="CY6" s="629"/>
      <c r="CZ6" s="703">
        <v>1.6</v>
      </c>
      <c r="DA6" s="686"/>
      <c r="DB6" s="686"/>
      <c r="DC6" s="705"/>
      <c r="DD6" s="633" t="s">
        <v>122</v>
      </c>
      <c r="DE6" s="628"/>
      <c r="DF6" s="628"/>
      <c r="DG6" s="628"/>
      <c r="DH6" s="628"/>
      <c r="DI6" s="628"/>
      <c r="DJ6" s="628"/>
      <c r="DK6" s="628"/>
      <c r="DL6" s="628"/>
      <c r="DM6" s="628"/>
      <c r="DN6" s="628"/>
      <c r="DO6" s="628"/>
      <c r="DP6" s="629"/>
      <c r="DQ6" s="633">
        <v>46952</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69</v>
      </c>
      <c r="S7" s="628"/>
      <c r="T7" s="628"/>
      <c r="U7" s="628"/>
      <c r="V7" s="628"/>
      <c r="W7" s="628"/>
      <c r="X7" s="628"/>
      <c r="Y7" s="629"/>
      <c r="Z7" s="663">
        <v>0</v>
      </c>
      <c r="AA7" s="663"/>
      <c r="AB7" s="663"/>
      <c r="AC7" s="663"/>
      <c r="AD7" s="664">
        <v>69</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97595</v>
      </c>
      <c r="BH7" s="628"/>
      <c r="BI7" s="628"/>
      <c r="BJ7" s="628"/>
      <c r="BK7" s="628"/>
      <c r="BL7" s="628"/>
      <c r="BM7" s="628"/>
      <c r="BN7" s="629"/>
      <c r="BO7" s="663">
        <v>20.100000000000001</v>
      </c>
      <c r="BP7" s="663"/>
      <c r="BQ7" s="663"/>
      <c r="BR7" s="663"/>
      <c r="BS7" s="664">
        <v>1051</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600622</v>
      </c>
      <c r="CS7" s="628"/>
      <c r="CT7" s="628"/>
      <c r="CU7" s="628"/>
      <c r="CV7" s="628"/>
      <c r="CW7" s="628"/>
      <c r="CX7" s="628"/>
      <c r="CY7" s="629"/>
      <c r="CZ7" s="663">
        <v>20.7</v>
      </c>
      <c r="DA7" s="663"/>
      <c r="DB7" s="663"/>
      <c r="DC7" s="663"/>
      <c r="DD7" s="633">
        <v>144606</v>
      </c>
      <c r="DE7" s="628"/>
      <c r="DF7" s="628"/>
      <c r="DG7" s="628"/>
      <c r="DH7" s="628"/>
      <c r="DI7" s="628"/>
      <c r="DJ7" s="628"/>
      <c r="DK7" s="628"/>
      <c r="DL7" s="628"/>
      <c r="DM7" s="628"/>
      <c r="DN7" s="628"/>
      <c r="DO7" s="628"/>
      <c r="DP7" s="629"/>
      <c r="DQ7" s="633">
        <v>431682</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674</v>
      </c>
      <c r="S8" s="628"/>
      <c r="T8" s="628"/>
      <c r="U8" s="628"/>
      <c r="V8" s="628"/>
      <c r="W8" s="628"/>
      <c r="X8" s="628"/>
      <c r="Y8" s="629"/>
      <c r="Z8" s="663">
        <v>0</v>
      </c>
      <c r="AA8" s="663"/>
      <c r="AB8" s="663"/>
      <c r="AC8" s="663"/>
      <c r="AD8" s="664">
        <v>674</v>
      </c>
      <c r="AE8" s="664"/>
      <c r="AF8" s="664"/>
      <c r="AG8" s="664"/>
      <c r="AH8" s="664"/>
      <c r="AI8" s="664"/>
      <c r="AJ8" s="664"/>
      <c r="AK8" s="664"/>
      <c r="AL8" s="630">
        <v>0</v>
      </c>
      <c r="AM8" s="631"/>
      <c r="AN8" s="631"/>
      <c r="AO8" s="665"/>
      <c r="AP8" s="624" t="s">
        <v>227</v>
      </c>
      <c r="AQ8" s="625"/>
      <c r="AR8" s="625"/>
      <c r="AS8" s="625"/>
      <c r="AT8" s="625"/>
      <c r="AU8" s="625"/>
      <c r="AV8" s="625"/>
      <c r="AW8" s="625"/>
      <c r="AX8" s="625"/>
      <c r="AY8" s="625"/>
      <c r="AZ8" s="625"/>
      <c r="BA8" s="625"/>
      <c r="BB8" s="625"/>
      <c r="BC8" s="625"/>
      <c r="BD8" s="625"/>
      <c r="BE8" s="625"/>
      <c r="BF8" s="626"/>
      <c r="BG8" s="627">
        <v>2420</v>
      </c>
      <c r="BH8" s="628"/>
      <c r="BI8" s="628"/>
      <c r="BJ8" s="628"/>
      <c r="BK8" s="628"/>
      <c r="BL8" s="628"/>
      <c r="BM8" s="628"/>
      <c r="BN8" s="629"/>
      <c r="BO8" s="663">
        <v>0.5</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395873</v>
      </c>
      <c r="CS8" s="628"/>
      <c r="CT8" s="628"/>
      <c r="CU8" s="628"/>
      <c r="CV8" s="628"/>
      <c r="CW8" s="628"/>
      <c r="CX8" s="628"/>
      <c r="CY8" s="629"/>
      <c r="CZ8" s="663">
        <v>13.6</v>
      </c>
      <c r="DA8" s="663"/>
      <c r="DB8" s="663"/>
      <c r="DC8" s="663"/>
      <c r="DD8" s="633">
        <v>43951</v>
      </c>
      <c r="DE8" s="628"/>
      <c r="DF8" s="628"/>
      <c r="DG8" s="628"/>
      <c r="DH8" s="628"/>
      <c r="DI8" s="628"/>
      <c r="DJ8" s="628"/>
      <c r="DK8" s="628"/>
      <c r="DL8" s="628"/>
      <c r="DM8" s="628"/>
      <c r="DN8" s="628"/>
      <c r="DO8" s="628"/>
      <c r="DP8" s="629"/>
      <c r="DQ8" s="633">
        <v>206488</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1038</v>
      </c>
      <c r="S9" s="628"/>
      <c r="T9" s="628"/>
      <c r="U9" s="628"/>
      <c r="V9" s="628"/>
      <c r="W9" s="628"/>
      <c r="X9" s="628"/>
      <c r="Y9" s="629"/>
      <c r="Z9" s="663">
        <v>0</v>
      </c>
      <c r="AA9" s="663"/>
      <c r="AB9" s="663"/>
      <c r="AC9" s="663"/>
      <c r="AD9" s="664">
        <v>1038</v>
      </c>
      <c r="AE9" s="664"/>
      <c r="AF9" s="664"/>
      <c r="AG9" s="664"/>
      <c r="AH9" s="664"/>
      <c r="AI9" s="664"/>
      <c r="AJ9" s="664"/>
      <c r="AK9" s="664"/>
      <c r="AL9" s="630">
        <v>0.1</v>
      </c>
      <c r="AM9" s="631"/>
      <c r="AN9" s="631"/>
      <c r="AO9" s="665"/>
      <c r="AP9" s="624" t="s">
        <v>230</v>
      </c>
      <c r="AQ9" s="625"/>
      <c r="AR9" s="625"/>
      <c r="AS9" s="625"/>
      <c r="AT9" s="625"/>
      <c r="AU9" s="625"/>
      <c r="AV9" s="625"/>
      <c r="AW9" s="625"/>
      <c r="AX9" s="625"/>
      <c r="AY9" s="625"/>
      <c r="AZ9" s="625"/>
      <c r="BA9" s="625"/>
      <c r="BB9" s="625"/>
      <c r="BC9" s="625"/>
      <c r="BD9" s="625"/>
      <c r="BE9" s="625"/>
      <c r="BF9" s="626"/>
      <c r="BG9" s="627">
        <v>64605</v>
      </c>
      <c r="BH9" s="628"/>
      <c r="BI9" s="628"/>
      <c r="BJ9" s="628"/>
      <c r="BK9" s="628"/>
      <c r="BL9" s="628"/>
      <c r="BM9" s="628"/>
      <c r="BN9" s="629"/>
      <c r="BO9" s="663">
        <v>13.3</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349599</v>
      </c>
      <c r="CS9" s="628"/>
      <c r="CT9" s="628"/>
      <c r="CU9" s="628"/>
      <c r="CV9" s="628"/>
      <c r="CW9" s="628"/>
      <c r="CX9" s="628"/>
      <c r="CY9" s="629"/>
      <c r="CZ9" s="663">
        <v>12</v>
      </c>
      <c r="DA9" s="663"/>
      <c r="DB9" s="663"/>
      <c r="DC9" s="663"/>
      <c r="DD9" s="633">
        <v>23307</v>
      </c>
      <c r="DE9" s="628"/>
      <c r="DF9" s="628"/>
      <c r="DG9" s="628"/>
      <c r="DH9" s="628"/>
      <c r="DI9" s="628"/>
      <c r="DJ9" s="628"/>
      <c r="DK9" s="628"/>
      <c r="DL9" s="628"/>
      <c r="DM9" s="628"/>
      <c r="DN9" s="628"/>
      <c r="DO9" s="628"/>
      <c r="DP9" s="629"/>
      <c r="DQ9" s="633">
        <v>275244</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26890</v>
      </c>
      <c r="BH10" s="628"/>
      <c r="BI10" s="628"/>
      <c r="BJ10" s="628"/>
      <c r="BK10" s="628"/>
      <c r="BL10" s="628"/>
      <c r="BM10" s="628"/>
      <c r="BN10" s="629"/>
      <c r="BO10" s="663">
        <v>5.5</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770</v>
      </c>
      <c r="CS10" s="628"/>
      <c r="CT10" s="628"/>
      <c r="CU10" s="628"/>
      <c r="CV10" s="628"/>
      <c r="CW10" s="628"/>
      <c r="CX10" s="628"/>
      <c r="CY10" s="629"/>
      <c r="CZ10" s="663">
        <v>0</v>
      </c>
      <c r="DA10" s="663"/>
      <c r="DB10" s="663"/>
      <c r="DC10" s="663"/>
      <c r="DD10" s="633" t="s">
        <v>122</v>
      </c>
      <c r="DE10" s="628"/>
      <c r="DF10" s="628"/>
      <c r="DG10" s="628"/>
      <c r="DH10" s="628"/>
      <c r="DI10" s="628"/>
      <c r="DJ10" s="628"/>
      <c r="DK10" s="628"/>
      <c r="DL10" s="628"/>
      <c r="DM10" s="628"/>
      <c r="DN10" s="628"/>
      <c r="DO10" s="628"/>
      <c r="DP10" s="629"/>
      <c r="DQ10" s="633">
        <v>770</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40707</v>
      </c>
      <c r="S11" s="628"/>
      <c r="T11" s="628"/>
      <c r="U11" s="628"/>
      <c r="V11" s="628"/>
      <c r="W11" s="628"/>
      <c r="X11" s="628"/>
      <c r="Y11" s="629"/>
      <c r="Z11" s="630">
        <v>1.4</v>
      </c>
      <c r="AA11" s="631"/>
      <c r="AB11" s="631"/>
      <c r="AC11" s="632"/>
      <c r="AD11" s="633">
        <v>40707</v>
      </c>
      <c r="AE11" s="628"/>
      <c r="AF11" s="628"/>
      <c r="AG11" s="628"/>
      <c r="AH11" s="628"/>
      <c r="AI11" s="628"/>
      <c r="AJ11" s="628"/>
      <c r="AK11" s="629"/>
      <c r="AL11" s="630">
        <v>2.2000000000000002</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3680</v>
      </c>
      <c r="BH11" s="628"/>
      <c r="BI11" s="628"/>
      <c r="BJ11" s="628"/>
      <c r="BK11" s="628"/>
      <c r="BL11" s="628"/>
      <c r="BM11" s="628"/>
      <c r="BN11" s="629"/>
      <c r="BO11" s="663">
        <v>0.8</v>
      </c>
      <c r="BP11" s="663"/>
      <c r="BQ11" s="663"/>
      <c r="BR11" s="663"/>
      <c r="BS11" s="664">
        <v>1051</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196843</v>
      </c>
      <c r="CS11" s="628"/>
      <c r="CT11" s="628"/>
      <c r="CU11" s="628"/>
      <c r="CV11" s="628"/>
      <c r="CW11" s="628"/>
      <c r="CX11" s="628"/>
      <c r="CY11" s="629"/>
      <c r="CZ11" s="663">
        <v>6.8</v>
      </c>
      <c r="DA11" s="663"/>
      <c r="DB11" s="663"/>
      <c r="DC11" s="663"/>
      <c r="DD11" s="633">
        <v>66649</v>
      </c>
      <c r="DE11" s="628"/>
      <c r="DF11" s="628"/>
      <c r="DG11" s="628"/>
      <c r="DH11" s="628"/>
      <c r="DI11" s="628"/>
      <c r="DJ11" s="628"/>
      <c r="DK11" s="628"/>
      <c r="DL11" s="628"/>
      <c r="DM11" s="628"/>
      <c r="DN11" s="628"/>
      <c r="DO11" s="628"/>
      <c r="DP11" s="629"/>
      <c r="DQ11" s="633">
        <v>108634</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376883</v>
      </c>
      <c r="BH12" s="628"/>
      <c r="BI12" s="628"/>
      <c r="BJ12" s="628"/>
      <c r="BK12" s="628"/>
      <c r="BL12" s="628"/>
      <c r="BM12" s="628"/>
      <c r="BN12" s="629"/>
      <c r="BO12" s="663">
        <v>77.8</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121774</v>
      </c>
      <c r="CS12" s="628"/>
      <c r="CT12" s="628"/>
      <c r="CU12" s="628"/>
      <c r="CV12" s="628"/>
      <c r="CW12" s="628"/>
      <c r="CX12" s="628"/>
      <c r="CY12" s="629"/>
      <c r="CZ12" s="663">
        <v>4.2</v>
      </c>
      <c r="DA12" s="663"/>
      <c r="DB12" s="663"/>
      <c r="DC12" s="663"/>
      <c r="DD12" s="633">
        <v>28883</v>
      </c>
      <c r="DE12" s="628"/>
      <c r="DF12" s="628"/>
      <c r="DG12" s="628"/>
      <c r="DH12" s="628"/>
      <c r="DI12" s="628"/>
      <c r="DJ12" s="628"/>
      <c r="DK12" s="628"/>
      <c r="DL12" s="628"/>
      <c r="DM12" s="628"/>
      <c r="DN12" s="628"/>
      <c r="DO12" s="628"/>
      <c r="DP12" s="629"/>
      <c r="DQ12" s="633">
        <v>89043</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365310</v>
      </c>
      <c r="BH13" s="628"/>
      <c r="BI13" s="628"/>
      <c r="BJ13" s="628"/>
      <c r="BK13" s="628"/>
      <c r="BL13" s="628"/>
      <c r="BM13" s="628"/>
      <c r="BN13" s="629"/>
      <c r="BO13" s="663">
        <v>75.400000000000006</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458030</v>
      </c>
      <c r="CS13" s="628"/>
      <c r="CT13" s="628"/>
      <c r="CU13" s="628"/>
      <c r="CV13" s="628"/>
      <c r="CW13" s="628"/>
      <c r="CX13" s="628"/>
      <c r="CY13" s="629"/>
      <c r="CZ13" s="663">
        <v>15.8</v>
      </c>
      <c r="DA13" s="663"/>
      <c r="DB13" s="663"/>
      <c r="DC13" s="663"/>
      <c r="DD13" s="633">
        <v>134467</v>
      </c>
      <c r="DE13" s="628"/>
      <c r="DF13" s="628"/>
      <c r="DG13" s="628"/>
      <c r="DH13" s="628"/>
      <c r="DI13" s="628"/>
      <c r="DJ13" s="628"/>
      <c r="DK13" s="628"/>
      <c r="DL13" s="628"/>
      <c r="DM13" s="628"/>
      <c r="DN13" s="628"/>
      <c r="DO13" s="628"/>
      <c r="DP13" s="629"/>
      <c r="DQ13" s="633">
        <v>228068</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3459</v>
      </c>
      <c r="BH14" s="628"/>
      <c r="BI14" s="628"/>
      <c r="BJ14" s="628"/>
      <c r="BK14" s="628"/>
      <c r="BL14" s="628"/>
      <c r="BM14" s="628"/>
      <c r="BN14" s="629"/>
      <c r="BO14" s="663">
        <v>0.7</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212309</v>
      </c>
      <c r="CS14" s="628"/>
      <c r="CT14" s="628"/>
      <c r="CU14" s="628"/>
      <c r="CV14" s="628"/>
      <c r="CW14" s="628"/>
      <c r="CX14" s="628"/>
      <c r="CY14" s="629"/>
      <c r="CZ14" s="663">
        <v>7.3</v>
      </c>
      <c r="DA14" s="663"/>
      <c r="DB14" s="663"/>
      <c r="DC14" s="663"/>
      <c r="DD14" s="633" t="s">
        <v>122</v>
      </c>
      <c r="DE14" s="628"/>
      <c r="DF14" s="628"/>
      <c r="DG14" s="628"/>
      <c r="DH14" s="628"/>
      <c r="DI14" s="628"/>
      <c r="DJ14" s="628"/>
      <c r="DK14" s="628"/>
      <c r="DL14" s="628"/>
      <c r="DM14" s="628"/>
      <c r="DN14" s="628"/>
      <c r="DO14" s="628"/>
      <c r="DP14" s="629"/>
      <c r="DQ14" s="633">
        <v>212309</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3644</v>
      </c>
      <c r="S15" s="628"/>
      <c r="T15" s="628"/>
      <c r="U15" s="628"/>
      <c r="V15" s="628"/>
      <c r="W15" s="628"/>
      <c r="X15" s="628"/>
      <c r="Y15" s="629"/>
      <c r="Z15" s="663">
        <v>0.1</v>
      </c>
      <c r="AA15" s="663"/>
      <c r="AB15" s="663"/>
      <c r="AC15" s="663"/>
      <c r="AD15" s="664">
        <v>3644</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6624</v>
      </c>
      <c r="BH15" s="628"/>
      <c r="BI15" s="628"/>
      <c r="BJ15" s="628"/>
      <c r="BK15" s="628"/>
      <c r="BL15" s="628"/>
      <c r="BM15" s="628"/>
      <c r="BN15" s="629"/>
      <c r="BO15" s="663">
        <v>1.4</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230543</v>
      </c>
      <c r="CS15" s="628"/>
      <c r="CT15" s="628"/>
      <c r="CU15" s="628"/>
      <c r="CV15" s="628"/>
      <c r="CW15" s="628"/>
      <c r="CX15" s="628"/>
      <c r="CY15" s="629"/>
      <c r="CZ15" s="663">
        <v>7.9</v>
      </c>
      <c r="DA15" s="663"/>
      <c r="DB15" s="663"/>
      <c r="DC15" s="663"/>
      <c r="DD15" s="633">
        <v>58059</v>
      </c>
      <c r="DE15" s="628"/>
      <c r="DF15" s="628"/>
      <c r="DG15" s="628"/>
      <c r="DH15" s="628"/>
      <c r="DI15" s="628"/>
      <c r="DJ15" s="628"/>
      <c r="DK15" s="628"/>
      <c r="DL15" s="628"/>
      <c r="DM15" s="628"/>
      <c r="DN15" s="628"/>
      <c r="DO15" s="628"/>
      <c r="DP15" s="629"/>
      <c r="DQ15" s="633">
        <v>177626</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4741</v>
      </c>
      <c r="S16" s="628"/>
      <c r="T16" s="628"/>
      <c r="U16" s="628"/>
      <c r="V16" s="628"/>
      <c r="W16" s="628"/>
      <c r="X16" s="628"/>
      <c r="Y16" s="629"/>
      <c r="Z16" s="663">
        <v>0.2</v>
      </c>
      <c r="AA16" s="663"/>
      <c r="AB16" s="663"/>
      <c r="AC16" s="663"/>
      <c r="AD16" s="664">
        <v>4741</v>
      </c>
      <c r="AE16" s="664"/>
      <c r="AF16" s="664"/>
      <c r="AG16" s="664"/>
      <c r="AH16" s="664"/>
      <c r="AI16" s="664"/>
      <c r="AJ16" s="664"/>
      <c r="AK16" s="664"/>
      <c r="AL16" s="630">
        <v>0.3</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6388</v>
      </c>
      <c r="S17" s="628"/>
      <c r="T17" s="628"/>
      <c r="U17" s="628"/>
      <c r="V17" s="628"/>
      <c r="W17" s="628"/>
      <c r="X17" s="628"/>
      <c r="Y17" s="629"/>
      <c r="Z17" s="663">
        <v>0.2</v>
      </c>
      <c r="AA17" s="663"/>
      <c r="AB17" s="663"/>
      <c r="AC17" s="663"/>
      <c r="AD17" s="664">
        <v>6388</v>
      </c>
      <c r="AE17" s="664"/>
      <c r="AF17" s="664"/>
      <c r="AG17" s="664"/>
      <c r="AH17" s="664"/>
      <c r="AI17" s="664"/>
      <c r="AJ17" s="664"/>
      <c r="AK17" s="664"/>
      <c r="AL17" s="630">
        <v>0.4</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285748</v>
      </c>
      <c r="CS17" s="628"/>
      <c r="CT17" s="628"/>
      <c r="CU17" s="628"/>
      <c r="CV17" s="628"/>
      <c r="CW17" s="628"/>
      <c r="CX17" s="628"/>
      <c r="CY17" s="629"/>
      <c r="CZ17" s="663">
        <v>9.8000000000000007</v>
      </c>
      <c r="DA17" s="663"/>
      <c r="DB17" s="663"/>
      <c r="DC17" s="663"/>
      <c r="DD17" s="633" t="s">
        <v>122</v>
      </c>
      <c r="DE17" s="628"/>
      <c r="DF17" s="628"/>
      <c r="DG17" s="628"/>
      <c r="DH17" s="628"/>
      <c r="DI17" s="628"/>
      <c r="DJ17" s="628"/>
      <c r="DK17" s="628"/>
      <c r="DL17" s="628"/>
      <c r="DM17" s="628"/>
      <c r="DN17" s="628"/>
      <c r="DO17" s="628"/>
      <c r="DP17" s="629"/>
      <c r="DQ17" s="633">
        <v>285748</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325</v>
      </c>
      <c r="S18" s="628"/>
      <c r="T18" s="628"/>
      <c r="U18" s="628"/>
      <c r="V18" s="628"/>
      <c r="W18" s="628"/>
      <c r="X18" s="628"/>
      <c r="Y18" s="629"/>
      <c r="Z18" s="663">
        <v>0</v>
      </c>
      <c r="AA18" s="663"/>
      <c r="AB18" s="663"/>
      <c r="AC18" s="663"/>
      <c r="AD18" s="664">
        <v>325</v>
      </c>
      <c r="AE18" s="664"/>
      <c r="AF18" s="664"/>
      <c r="AG18" s="664"/>
      <c r="AH18" s="664"/>
      <c r="AI18" s="664"/>
      <c r="AJ18" s="664"/>
      <c r="AK18" s="664"/>
      <c r="AL18" s="630">
        <v>0</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v>6737</v>
      </c>
      <c r="CS18" s="628"/>
      <c r="CT18" s="628"/>
      <c r="CU18" s="628"/>
      <c r="CV18" s="628"/>
      <c r="CW18" s="628"/>
      <c r="CX18" s="628"/>
      <c r="CY18" s="629"/>
      <c r="CZ18" s="663">
        <v>0.2</v>
      </c>
      <c r="DA18" s="663"/>
      <c r="DB18" s="663"/>
      <c r="DC18" s="663"/>
      <c r="DD18" s="633">
        <v>6737</v>
      </c>
      <c r="DE18" s="628"/>
      <c r="DF18" s="628"/>
      <c r="DG18" s="628"/>
      <c r="DH18" s="628"/>
      <c r="DI18" s="628"/>
      <c r="DJ18" s="628"/>
      <c r="DK18" s="628"/>
      <c r="DL18" s="628"/>
      <c r="DM18" s="628"/>
      <c r="DN18" s="628"/>
      <c r="DO18" s="628"/>
      <c r="DP18" s="629"/>
      <c r="DQ18" s="633">
        <v>6737</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6063</v>
      </c>
      <c r="S19" s="628"/>
      <c r="T19" s="628"/>
      <c r="U19" s="628"/>
      <c r="V19" s="628"/>
      <c r="W19" s="628"/>
      <c r="X19" s="628"/>
      <c r="Y19" s="629"/>
      <c r="Z19" s="663">
        <v>0.2</v>
      </c>
      <c r="AA19" s="663"/>
      <c r="AB19" s="663"/>
      <c r="AC19" s="663"/>
      <c r="AD19" s="664">
        <v>6063</v>
      </c>
      <c r="AE19" s="664"/>
      <c r="AF19" s="664"/>
      <c r="AG19" s="664"/>
      <c r="AH19" s="664"/>
      <c r="AI19" s="664"/>
      <c r="AJ19" s="664"/>
      <c r="AK19" s="664"/>
      <c r="AL19" s="630">
        <v>0.3</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2905800</v>
      </c>
      <c r="CS20" s="628"/>
      <c r="CT20" s="628"/>
      <c r="CU20" s="628"/>
      <c r="CV20" s="628"/>
      <c r="CW20" s="628"/>
      <c r="CX20" s="628"/>
      <c r="CY20" s="629"/>
      <c r="CZ20" s="663">
        <v>100</v>
      </c>
      <c r="DA20" s="663"/>
      <c r="DB20" s="663"/>
      <c r="DC20" s="663"/>
      <c r="DD20" s="633">
        <v>506659</v>
      </c>
      <c r="DE20" s="628"/>
      <c r="DF20" s="628"/>
      <c r="DG20" s="628"/>
      <c r="DH20" s="628"/>
      <c r="DI20" s="628"/>
      <c r="DJ20" s="628"/>
      <c r="DK20" s="628"/>
      <c r="DL20" s="628"/>
      <c r="DM20" s="628"/>
      <c r="DN20" s="628"/>
      <c r="DO20" s="628"/>
      <c r="DP20" s="629"/>
      <c r="DQ20" s="633">
        <v>2069301</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1357915</v>
      </c>
      <c r="S21" s="628"/>
      <c r="T21" s="628"/>
      <c r="U21" s="628"/>
      <c r="V21" s="628"/>
      <c r="W21" s="628"/>
      <c r="X21" s="628"/>
      <c r="Y21" s="629"/>
      <c r="Z21" s="663">
        <v>45.9</v>
      </c>
      <c r="AA21" s="663"/>
      <c r="AB21" s="663"/>
      <c r="AC21" s="663"/>
      <c r="AD21" s="664">
        <v>1232017</v>
      </c>
      <c r="AE21" s="664"/>
      <c r="AF21" s="664"/>
      <c r="AG21" s="664"/>
      <c r="AH21" s="664"/>
      <c r="AI21" s="664"/>
      <c r="AJ21" s="664"/>
      <c r="AK21" s="664"/>
      <c r="AL21" s="630">
        <v>67.900000000000006</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1232017</v>
      </c>
      <c r="S22" s="628"/>
      <c r="T22" s="628"/>
      <c r="U22" s="628"/>
      <c r="V22" s="628"/>
      <c r="W22" s="628"/>
      <c r="X22" s="628"/>
      <c r="Y22" s="629"/>
      <c r="Z22" s="663">
        <v>41.6</v>
      </c>
      <c r="AA22" s="663"/>
      <c r="AB22" s="663"/>
      <c r="AC22" s="663"/>
      <c r="AD22" s="664">
        <v>1232017</v>
      </c>
      <c r="AE22" s="664"/>
      <c r="AF22" s="664"/>
      <c r="AG22" s="664"/>
      <c r="AH22" s="664"/>
      <c r="AI22" s="664"/>
      <c r="AJ22" s="664"/>
      <c r="AK22" s="664"/>
      <c r="AL22" s="630">
        <v>67.900000000000006</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125898</v>
      </c>
      <c r="S23" s="628"/>
      <c r="T23" s="628"/>
      <c r="U23" s="628"/>
      <c r="V23" s="628"/>
      <c r="W23" s="628"/>
      <c r="X23" s="628"/>
      <c r="Y23" s="629"/>
      <c r="Z23" s="663">
        <v>4.3</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982727</v>
      </c>
      <c r="CS24" s="674"/>
      <c r="CT24" s="674"/>
      <c r="CU24" s="674"/>
      <c r="CV24" s="674"/>
      <c r="CW24" s="674"/>
      <c r="CX24" s="674"/>
      <c r="CY24" s="702"/>
      <c r="CZ24" s="703">
        <v>33.799999999999997</v>
      </c>
      <c r="DA24" s="686"/>
      <c r="DB24" s="686"/>
      <c r="DC24" s="705"/>
      <c r="DD24" s="701">
        <v>889261</v>
      </c>
      <c r="DE24" s="674"/>
      <c r="DF24" s="674"/>
      <c r="DG24" s="674"/>
      <c r="DH24" s="674"/>
      <c r="DI24" s="674"/>
      <c r="DJ24" s="674"/>
      <c r="DK24" s="702"/>
      <c r="DL24" s="701">
        <v>812564</v>
      </c>
      <c r="DM24" s="674"/>
      <c r="DN24" s="674"/>
      <c r="DO24" s="674"/>
      <c r="DP24" s="674"/>
      <c r="DQ24" s="674"/>
      <c r="DR24" s="674"/>
      <c r="DS24" s="674"/>
      <c r="DT24" s="674"/>
      <c r="DU24" s="674"/>
      <c r="DV24" s="702"/>
      <c r="DW24" s="703">
        <v>44.7</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1939121</v>
      </c>
      <c r="S25" s="628"/>
      <c r="T25" s="628"/>
      <c r="U25" s="628"/>
      <c r="V25" s="628"/>
      <c r="W25" s="628"/>
      <c r="X25" s="628"/>
      <c r="Y25" s="629"/>
      <c r="Z25" s="663">
        <v>65.5</v>
      </c>
      <c r="AA25" s="663"/>
      <c r="AB25" s="663"/>
      <c r="AC25" s="663"/>
      <c r="AD25" s="664">
        <v>1813223</v>
      </c>
      <c r="AE25" s="664"/>
      <c r="AF25" s="664"/>
      <c r="AG25" s="664"/>
      <c r="AH25" s="664"/>
      <c r="AI25" s="664"/>
      <c r="AJ25" s="664"/>
      <c r="AK25" s="664"/>
      <c r="AL25" s="630">
        <v>100</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602173</v>
      </c>
      <c r="CS25" s="636"/>
      <c r="CT25" s="636"/>
      <c r="CU25" s="636"/>
      <c r="CV25" s="636"/>
      <c r="CW25" s="636"/>
      <c r="CX25" s="636"/>
      <c r="CY25" s="637"/>
      <c r="CZ25" s="630">
        <v>20.7</v>
      </c>
      <c r="DA25" s="638"/>
      <c r="DB25" s="638"/>
      <c r="DC25" s="639"/>
      <c r="DD25" s="633">
        <v>560306</v>
      </c>
      <c r="DE25" s="636"/>
      <c r="DF25" s="636"/>
      <c r="DG25" s="636"/>
      <c r="DH25" s="636"/>
      <c r="DI25" s="636"/>
      <c r="DJ25" s="636"/>
      <c r="DK25" s="637"/>
      <c r="DL25" s="633">
        <v>483609</v>
      </c>
      <c r="DM25" s="636"/>
      <c r="DN25" s="636"/>
      <c r="DO25" s="636"/>
      <c r="DP25" s="636"/>
      <c r="DQ25" s="636"/>
      <c r="DR25" s="636"/>
      <c r="DS25" s="636"/>
      <c r="DT25" s="636"/>
      <c r="DU25" s="636"/>
      <c r="DV25" s="637"/>
      <c r="DW25" s="630">
        <v>26.6</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334874</v>
      </c>
      <c r="CS26" s="628"/>
      <c r="CT26" s="628"/>
      <c r="CU26" s="628"/>
      <c r="CV26" s="628"/>
      <c r="CW26" s="628"/>
      <c r="CX26" s="628"/>
      <c r="CY26" s="629"/>
      <c r="CZ26" s="630">
        <v>11.5</v>
      </c>
      <c r="DA26" s="638"/>
      <c r="DB26" s="638"/>
      <c r="DC26" s="639"/>
      <c r="DD26" s="633">
        <v>305005</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21</v>
      </c>
      <c r="S27" s="628"/>
      <c r="T27" s="628"/>
      <c r="U27" s="628"/>
      <c r="V27" s="628"/>
      <c r="W27" s="628"/>
      <c r="X27" s="628"/>
      <c r="Y27" s="629"/>
      <c r="Z27" s="663">
        <v>0</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484561</v>
      </c>
      <c r="BH27" s="628"/>
      <c r="BI27" s="628"/>
      <c r="BJ27" s="628"/>
      <c r="BK27" s="628"/>
      <c r="BL27" s="628"/>
      <c r="BM27" s="628"/>
      <c r="BN27" s="629"/>
      <c r="BO27" s="663">
        <v>100</v>
      </c>
      <c r="BP27" s="663"/>
      <c r="BQ27" s="663"/>
      <c r="BR27" s="663"/>
      <c r="BS27" s="664">
        <v>1051</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94806</v>
      </c>
      <c r="CS27" s="636"/>
      <c r="CT27" s="636"/>
      <c r="CU27" s="636"/>
      <c r="CV27" s="636"/>
      <c r="CW27" s="636"/>
      <c r="CX27" s="636"/>
      <c r="CY27" s="637"/>
      <c r="CZ27" s="630">
        <v>3.3</v>
      </c>
      <c r="DA27" s="638"/>
      <c r="DB27" s="638"/>
      <c r="DC27" s="639"/>
      <c r="DD27" s="633">
        <v>43207</v>
      </c>
      <c r="DE27" s="636"/>
      <c r="DF27" s="636"/>
      <c r="DG27" s="636"/>
      <c r="DH27" s="636"/>
      <c r="DI27" s="636"/>
      <c r="DJ27" s="636"/>
      <c r="DK27" s="637"/>
      <c r="DL27" s="633">
        <v>43207</v>
      </c>
      <c r="DM27" s="636"/>
      <c r="DN27" s="636"/>
      <c r="DO27" s="636"/>
      <c r="DP27" s="636"/>
      <c r="DQ27" s="636"/>
      <c r="DR27" s="636"/>
      <c r="DS27" s="636"/>
      <c r="DT27" s="636"/>
      <c r="DU27" s="636"/>
      <c r="DV27" s="637"/>
      <c r="DW27" s="630">
        <v>2.4</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52552</v>
      </c>
      <c r="S28" s="628"/>
      <c r="T28" s="628"/>
      <c r="U28" s="628"/>
      <c r="V28" s="628"/>
      <c r="W28" s="628"/>
      <c r="X28" s="628"/>
      <c r="Y28" s="629"/>
      <c r="Z28" s="663">
        <v>1.8</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285748</v>
      </c>
      <c r="CS28" s="628"/>
      <c r="CT28" s="628"/>
      <c r="CU28" s="628"/>
      <c r="CV28" s="628"/>
      <c r="CW28" s="628"/>
      <c r="CX28" s="628"/>
      <c r="CY28" s="629"/>
      <c r="CZ28" s="630">
        <v>9.8000000000000007</v>
      </c>
      <c r="DA28" s="638"/>
      <c r="DB28" s="638"/>
      <c r="DC28" s="639"/>
      <c r="DD28" s="633">
        <v>285748</v>
      </c>
      <c r="DE28" s="628"/>
      <c r="DF28" s="628"/>
      <c r="DG28" s="628"/>
      <c r="DH28" s="628"/>
      <c r="DI28" s="628"/>
      <c r="DJ28" s="628"/>
      <c r="DK28" s="629"/>
      <c r="DL28" s="633">
        <v>285748</v>
      </c>
      <c r="DM28" s="628"/>
      <c r="DN28" s="628"/>
      <c r="DO28" s="628"/>
      <c r="DP28" s="628"/>
      <c r="DQ28" s="628"/>
      <c r="DR28" s="628"/>
      <c r="DS28" s="628"/>
      <c r="DT28" s="628"/>
      <c r="DU28" s="628"/>
      <c r="DV28" s="629"/>
      <c r="DW28" s="630">
        <v>15.7</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4974</v>
      </c>
      <c r="S29" s="628"/>
      <c r="T29" s="628"/>
      <c r="U29" s="628"/>
      <c r="V29" s="628"/>
      <c r="W29" s="628"/>
      <c r="X29" s="628"/>
      <c r="Y29" s="629"/>
      <c r="Z29" s="663">
        <v>0.2</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285261</v>
      </c>
      <c r="CS29" s="636"/>
      <c r="CT29" s="636"/>
      <c r="CU29" s="636"/>
      <c r="CV29" s="636"/>
      <c r="CW29" s="636"/>
      <c r="CX29" s="636"/>
      <c r="CY29" s="637"/>
      <c r="CZ29" s="630">
        <v>9.8000000000000007</v>
      </c>
      <c r="DA29" s="638"/>
      <c r="DB29" s="638"/>
      <c r="DC29" s="639"/>
      <c r="DD29" s="633">
        <v>285261</v>
      </c>
      <c r="DE29" s="636"/>
      <c r="DF29" s="636"/>
      <c r="DG29" s="636"/>
      <c r="DH29" s="636"/>
      <c r="DI29" s="636"/>
      <c r="DJ29" s="636"/>
      <c r="DK29" s="637"/>
      <c r="DL29" s="633">
        <v>285261</v>
      </c>
      <c r="DM29" s="636"/>
      <c r="DN29" s="636"/>
      <c r="DO29" s="636"/>
      <c r="DP29" s="636"/>
      <c r="DQ29" s="636"/>
      <c r="DR29" s="636"/>
      <c r="DS29" s="636"/>
      <c r="DT29" s="636"/>
      <c r="DU29" s="636"/>
      <c r="DV29" s="637"/>
      <c r="DW29" s="630">
        <v>15.7</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175838</v>
      </c>
      <c r="S30" s="628"/>
      <c r="T30" s="628"/>
      <c r="U30" s="628"/>
      <c r="V30" s="628"/>
      <c r="W30" s="628"/>
      <c r="X30" s="628"/>
      <c r="Y30" s="629"/>
      <c r="Z30" s="663">
        <v>5.9</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277676</v>
      </c>
      <c r="CS30" s="628"/>
      <c r="CT30" s="628"/>
      <c r="CU30" s="628"/>
      <c r="CV30" s="628"/>
      <c r="CW30" s="628"/>
      <c r="CX30" s="628"/>
      <c r="CY30" s="629"/>
      <c r="CZ30" s="630">
        <v>9.6</v>
      </c>
      <c r="DA30" s="638"/>
      <c r="DB30" s="638"/>
      <c r="DC30" s="639"/>
      <c r="DD30" s="633">
        <v>277676</v>
      </c>
      <c r="DE30" s="628"/>
      <c r="DF30" s="628"/>
      <c r="DG30" s="628"/>
      <c r="DH30" s="628"/>
      <c r="DI30" s="628"/>
      <c r="DJ30" s="628"/>
      <c r="DK30" s="629"/>
      <c r="DL30" s="633">
        <v>277676</v>
      </c>
      <c r="DM30" s="628"/>
      <c r="DN30" s="628"/>
      <c r="DO30" s="628"/>
      <c r="DP30" s="628"/>
      <c r="DQ30" s="628"/>
      <c r="DR30" s="628"/>
      <c r="DS30" s="628"/>
      <c r="DT30" s="628"/>
      <c r="DU30" s="628"/>
      <c r="DV30" s="629"/>
      <c r="DW30" s="630">
        <v>15.3</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99.1</v>
      </c>
      <c r="BH31" s="685"/>
      <c r="BI31" s="685"/>
      <c r="BJ31" s="685"/>
      <c r="BK31" s="685"/>
      <c r="BL31" s="685"/>
      <c r="BM31" s="686">
        <v>96.3</v>
      </c>
      <c r="BN31" s="685"/>
      <c r="BO31" s="685"/>
      <c r="BP31" s="685"/>
      <c r="BQ31" s="687"/>
      <c r="BR31" s="684">
        <v>99.3</v>
      </c>
      <c r="BS31" s="685"/>
      <c r="BT31" s="685"/>
      <c r="BU31" s="685"/>
      <c r="BV31" s="685"/>
      <c r="BW31" s="685"/>
      <c r="BX31" s="686">
        <v>96.6</v>
      </c>
      <c r="BY31" s="685"/>
      <c r="BZ31" s="685"/>
      <c r="CA31" s="685"/>
      <c r="CB31" s="687"/>
      <c r="CD31" s="642"/>
      <c r="CE31" s="643"/>
      <c r="CF31" s="624" t="s">
        <v>300</v>
      </c>
      <c r="CG31" s="625"/>
      <c r="CH31" s="625"/>
      <c r="CI31" s="625"/>
      <c r="CJ31" s="625"/>
      <c r="CK31" s="625"/>
      <c r="CL31" s="625"/>
      <c r="CM31" s="625"/>
      <c r="CN31" s="625"/>
      <c r="CO31" s="625"/>
      <c r="CP31" s="625"/>
      <c r="CQ31" s="626"/>
      <c r="CR31" s="627">
        <v>7585</v>
      </c>
      <c r="CS31" s="636"/>
      <c r="CT31" s="636"/>
      <c r="CU31" s="636"/>
      <c r="CV31" s="636"/>
      <c r="CW31" s="636"/>
      <c r="CX31" s="636"/>
      <c r="CY31" s="637"/>
      <c r="CZ31" s="630">
        <v>0.3</v>
      </c>
      <c r="DA31" s="638"/>
      <c r="DB31" s="638"/>
      <c r="DC31" s="639"/>
      <c r="DD31" s="633">
        <v>7585</v>
      </c>
      <c r="DE31" s="636"/>
      <c r="DF31" s="636"/>
      <c r="DG31" s="636"/>
      <c r="DH31" s="636"/>
      <c r="DI31" s="636"/>
      <c r="DJ31" s="636"/>
      <c r="DK31" s="637"/>
      <c r="DL31" s="633">
        <v>7585</v>
      </c>
      <c r="DM31" s="636"/>
      <c r="DN31" s="636"/>
      <c r="DO31" s="636"/>
      <c r="DP31" s="636"/>
      <c r="DQ31" s="636"/>
      <c r="DR31" s="636"/>
      <c r="DS31" s="636"/>
      <c r="DT31" s="636"/>
      <c r="DU31" s="636"/>
      <c r="DV31" s="637"/>
      <c r="DW31" s="630">
        <v>0.4</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59026</v>
      </c>
      <c r="S32" s="628"/>
      <c r="T32" s="628"/>
      <c r="U32" s="628"/>
      <c r="V32" s="628"/>
      <c r="W32" s="628"/>
      <c r="X32" s="628"/>
      <c r="Y32" s="629"/>
      <c r="Z32" s="663">
        <v>2</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99.2</v>
      </c>
      <c r="BH32" s="636"/>
      <c r="BI32" s="636"/>
      <c r="BJ32" s="636"/>
      <c r="BK32" s="636"/>
      <c r="BL32" s="636"/>
      <c r="BM32" s="631">
        <v>96.7</v>
      </c>
      <c r="BN32" s="636"/>
      <c r="BO32" s="636"/>
      <c r="BP32" s="636"/>
      <c r="BQ32" s="661"/>
      <c r="BR32" s="683">
        <v>99.7</v>
      </c>
      <c r="BS32" s="636"/>
      <c r="BT32" s="636"/>
      <c r="BU32" s="636"/>
      <c r="BV32" s="636"/>
      <c r="BW32" s="636"/>
      <c r="BX32" s="631">
        <v>97.3</v>
      </c>
      <c r="BY32" s="636"/>
      <c r="BZ32" s="636"/>
      <c r="CA32" s="636"/>
      <c r="CB32" s="661"/>
      <c r="CD32" s="644"/>
      <c r="CE32" s="645"/>
      <c r="CF32" s="624" t="s">
        <v>304</v>
      </c>
      <c r="CG32" s="625"/>
      <c r="CH32" s="625"/>
      <c r="CI32" s="625"/>
      <c r="CJ32" s="625"/>
      <c r="CK32" s="625"/>
      <c r="CL32" s="625"/>
      <c r="CM32" s="625"/>
      <c r="CN32" s="625"/>
      <c r="CO32" s="625"/>
      <c r="CP32" s="625"/>
      <c r="CQ32" s="626"/>
      <c r="CR32" s="627">
        <v>487</v>
      </c>
      <c r="CS32" s="628"/>
      <c r="CT32" s="628"/>
      <c r="CU32" s="628"/>
      <c r="CV32" s="628"/>
      <c r="CW32" s="628"/>
      <c r="CX32" s="628"/>
      <c r="CY32" s="629"/>
      <c r="CZ32" s="630">
        <v>0</v>
      </c>
      <c r="DA32" s="638"/>
      <c r="DB32" s="638"/>
      <c r="DC32" s="639"/>
      <c r="DD32" s="633">
        <v>487</v>
      </c>
      <c r="DE32" s="628"/>
      <c r="DF32" s="628"/>
      <c r="DG32" s="628"/>
      <c r="DH32" s="628"/>
      <c r="DI32" s="628"/>
      <c r="DJ32" s="628"/>
      <c r="DK32" s="629"/>
      <c r="DL32" s="633">
        <v>487</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52411</v>
      </c>
      <c r="S33" s="628"/>
      <c r="T33" s="628"/>
      <c r="U33" s="628"/>
      <c r="V33" s="628"/>
      <c r="W33" s="628"/>
      <c r="X33" s="628"/>
      <c r="Y33" s="629"/>
      <c r="Z33" s="663">
        <v>1.8</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99.1</v>
      </c>
      <c r="BH33" s="612"/>
      <c r="BI33" s="612"/>
      <c r="BJ33" s="612"/>
      <c r="BK33" s="612"/>
      <c r="BL33" s="612"/>
      <c r="BM33" s="656">
        <v>96</v>
      </c>
      <c r="BN33" s="612"/>
      <c r="BO33" s="612"/>
      <c r="BP33" s="612"/>
      <c r="BQ33" s="650"/>
      <c r="BR33" s="682">
        <v>99.1</v>
      </c>
      <c r="BS33" s="612"/>
      <c r="BT33" s="612"/>
      <c r="BU33" s="612"/>
      <c r="BV33" s="612"/>
      <c r="BW33" s="612"/>
      <c r="BX33" s="656">
        <v>96.1</v>
      </c>
      <c r="BY33" s="612"/>
      <c r="BZ33" s="612"/>
      <c r="CA33" s="612"/>
      <c r="CB33" s="650"/>
      <c r="CD33" s="624" t="s">
        <v>307</v>
      </c>
      <c r="CE33" s="625"/>
      <c r="CF33" s="625"/>
      <c r="CG33" s="625"/>
      <c r="CH33" s="625"/>
      <c r="CI33" s="625"/>
      <c r="CJ33" s="625"/>
      <c r="CK33" s="625"/>
      <c r="CL33" s="625"/>
      <c r="CM33" s="625"/>
      <c r="CN33" s="625"/>
      <c r="CO33" s="625"/>
      <c r="CP33" s="625"/>
      <c r="CQ33" s="626"/>
      <c r="CR33" s="627">
        <v>1416414</v>
      </c>
      <c r="CS33" s="636"/>
      <c r="CT33" s="636"/>
      <c r="CU33" s="636"/>
      <c r="CV33" s="636"/>
      <c r="CW33" s="636"/>
      <c r="CX33" s="636"/>
      <c r="CY33" s="637"/>
      <c r="CZ33" s="630">
        <v>48.7</v>
      </c>
      <c r="DA33" s="638"/>
      <c r="DB33" s="638"/>
      <c r="DC33" s="639"/>
      <c r="DD33" s="633">
        <v>953984</v>
      </c>
      <c r="DE33" s="636"/>
      <c r="DF33" s="636"/>
      <c r="DG33" s="636"/>
      <c r="DH33" s="636"/>
      <c r="DI33" s="636"/>
      <c r="DJ33" s="636"/>
      <c r="DK33" s="637"/>
      <c r="DL33" s="633">
        <v>850495</v>
      </c>
      <c r="DM33" s="636"/>
      <c r="DN33" s="636"/>
      <c r="DO33" s="636"/>
      <c r="DP33" s="636"/>
      <c r="DQ33" s="636"/>
      <c r="DR33" s="636"/>
      <c r="DS33" s="636"/>
      <c r="DT33" s="636"/>
      <c r="DU33" s="636"/>
      <c r="DV33" s="637"/>
      <c r="DW33" s="630">
        <v>46.8</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112768</v>
      </c>
      <c r="S34" s="628"/>
      <c r="T34" s="628"/>
      <c r="U34" s="628"/>
      <c r="V34" s="628"/>
      <c r="W34" s="628"/>
      <c r="X34" s="628"/>
      <c r="Y34" s="629"/>
      <c r="Z34" s="663">
        <v>3.8</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479287</v>
      </c>
      <c r="CS34" s="628"/>
      <c r="CT34" s="628"/>
      <c r="CU34" s="628"/>
      <c r="CV34" s="628"/>
      <c r="CW34" s="628"/>
      <c r="CX34" s="628"/>
      <c r="CY34" s="629"/>
      <c r="CZ34" s="630">
        <v>16.5</v>
      </c>
      <c r="DA34" s="638"/>
      <c r="DB34" s="638"/>
      <c r="DC34" s="639"/>
      <c r="DD34" s="633">
        <v>275515</v>
      </c>
      <c r="DE34" s="628"/>
      <c r="DF34" s="628"/>
      <c r="DG34" s="628"/>
      <c r="DH34" s="628"/>
      <c r="DI34" s="628"/>
      <c r="DJ34" s="628"/>
      <c r="DK34" s="629"/>
      <c r="DL34" s="633">
        <v>269622</v>
      </c>
      <c r="DM34" s="628"/>
      <c r="DN34" s="628"/>
      <c r="DO34" s="628"/>
      <c r="DP34" s="628"/>
      <c r="DQ34" s="628"/>
      <c r="DR34" s="628"/>
      <c r="DS34" s="628"/>
      <c r="DT34" s="628"/>
      <c r="DU34" s="628"/>
      <c r="DV34" s="629"/>
      <c r="DW34" s="630">
        <v>14.8</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200713</v>
      </c>
      <c r="S35" s="628"/>
      <c r="T35" s="628"/>
      <c r="U35" s="628"/>
      <c r="V35" s="628"/>
      <c r="W35" s="628"/>
      <c r="X35" s="628"/>
      <c r="Y35" s="629"/>
      <c r="Z35" s="663">
        <v>6.8</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148732</v>
      </c>
      <c r="CS35" s="636"/>
      <c r="CT35" s="636"/>
      <c r="CU35" s="636"/>
      <c r="CV35" s="636"/>
      <c r="CW35" s="636"/>
      <c r="CX35" s="636"/>
      <c r="CY35" s="637"/>
      <c r="CZ35" s="630">
        <v>5.0999999999999996</v>
      </c>
      <c r="DA35" s="638"/>
      <c r="DB35" s="638"/>
      <c r="DC35" s="639"/>
      <c r="DD35" s="633">
        <v>125282</v>
      </c>
      <c r="DE35" s="636"/>
      <c r="DF35" s="636"/>
      <c r="DG35" s="636"/>
      <c r="DH35" s="636"/>
      <c r="DI35" s="636"/>
      <c r="DJ35" s="636"/>
      <c r="DK35" s="637"/>
      <c r="DL35" s="633">
        <v>121713</v>
      </c>
      <c r="DM35" s="636"/>
      <c r="DN35" s="636"/>
      <c r="DO35" s="636"/>
      <c r="DP35" s="636"/>
      <c r="DQ35" s="636"/>
      <c r="DR35" s="636"/>
      <c r="DS35" s="636"/>
      <c r="DT35" s="636"/>
      <c r="DU35" s="636"/>
      <c r="DV35" s="637"/>
      <c r="DW35" s="630">
        <v>6.7</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84795</v>
      </c>
      <c r="S36" s="628"/>
      <c r="T36" s="628"/>
      <c r="U36" s="628"/>
      <c r="V36" s="628"/>
      <c r="W36" s="628"/>
      <c r="X36" s="628"/>
      <c r="Y36" s="629"/>
      <c r="Z36" s="663">
        <v>2.9</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206830</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2783</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557487</v>
      </c>
      <c r="CS36" s="628"/>
      <c r="CT36" s="628"/>
      <c r="CU36" s="628"/>
      <c r="CV36" s="628"/>
      <c r="CW36" s="628"/>
      <c r="CX36" s="628"/>
      <c r="CY36" s="629"/>
      <c r="CZ36" s="630">
        <v>19.2</v>
      </c>
      <c r="DA36" s="638"/>
      <c r="DB36" s="638"/>
      <c r="DC36" s="639"/>
      <c r="DD36" s="633">
        <v>473684</v>
      </c>
      <c r="DE36" s="628"/>
      <c r="DF36" s="628"/>
      <c r="DG36" s="628"/>
      <c r="DH36" s="628"/>
      <c r="DI36" s="628"/>
      <c r="DJ36" s="628"/>
      <c r="DK36" s="629"/>
      <c r="DL36" s="633">
        <v>415170</v>
      </c>
      <c r="DM36" s="628"/>
      <c r="DN36" s="628"/>
      <c r="DO36" s="628"/>
      <c r="DP36" s="628"/>
      <c r="DQ36" s="628"/>
      <c r="DR36" s="628"/>
      <c r="DS36" s="628"/>
      <c r="DT36" s="628"/>
      <c r="DU36" s="628"/>
      <c r="DV36" s="629"/>
      <c r="DW36" s="630">
        <v>22.9</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94208</v>
      </c>
      <c r="S37" s="628"/>
      <c r="T37" s="628"/>
      <c r="U37" s="628"/>
      <c r="V37" s="628"/>
      <c r="W37" s="628"/>
      <c r="X37" s="628"/>
      <c r="Y37" s="629"/>
      <c r="Z37" s="663">
        <v>3.2</v>
      </c>
      <c r="AA37" s="663"/>
      <c r="AB37" s="663"/>
      <c r="AC37" s="663"/>
      <c r="AD37" s="664" t="s">
        <v>122</v>
      </c>
      <c r="AE37" s="664"/>
      <c r="AF37" s="664"/>
      <c r="AG37" s="664"/>
      <c r="AH37" s="664"/>
      <c r="AI37" s="664"/>
      <c r="AJ37" s="664"/>
      <c r="AK37" s="664"/>
      <c r="AL37" s="630" t="s">
        <v>122</v>
      </c>
      <c r="AM37" s="631"/>
      <c r="AN37" s="631"/>
      <c r="AO37" s="665"/>
      <c r="AQ37" s="658" t="s">
        <v>319</v>
      </c>
      <c r="AR37" s="659"/>
      <c r="AS37" s="659"/>
      <c r="AT37" s="659"/>
      <c r="AU37" s="659"/>
      <c r="AV37" s="659"/>
      <c r="AW37" s="659"/>
      <c r="AX37" s="659"/>
      <c r="AY37" s="660"/>
      <c r="AZ37" s="627">
        <v>75300</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2718</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295016</v>
      </c>
      <c r="CS37" s="636"/>
      <c r="CT37" s="636"/>
      <c r="CU37" s="636"/>
      <c r="CV37" s="636"/>
      <c r="CW37" s="636"/>
      <c r="CX37" s="636"/>
      <c r="CY37" s="637"/>
      <c r="CZ37" s="630">
        <v>10.199999999999999</v>
      </c>
      <c r="DA37" s="638"/>
      <c r="DB37" s="638"/>
      <c r="DC37" s="639"/>
      <c r="DD37" s="633">
        <v>257416</v>
      </c>
      <c r="DE37" s="636"/>
      <c r="DF37" s="636"/>
      <c r="DG37" s="636"/>
      <c r="DH37" s="636"/>
      <c r="DI37" s="636"/>
      <c r="DJ37" s="636"/>
      <c r="DK37" s="637"/>
      <c r="DL37" s="633">
        <v>211685</v>
      </c>
      <c r="DM37" s="636"/>
      <c r="DN37" s="636"/>
      <c r="DO37" s="636"/>
      <c r="DP37" s="636"/>
      <c r="DQ37" s="636"/>
      <c r="DR37" s="636"/>
      <c r="DS37" s="636"/>
      <c r="DT37" s="636"/>
      <c r="DU37" s="636"/>
      <c r="DV37" s="637"/>
      <c r="DW37" s="630">
        <v>11.7</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185067</v>
      </c>
      <c r="S38" s="628"/>
      <c r="T38" s="628"/>
      <c r="U38" s="628"/>
      <c r="V38" s="628"/>
      <c r="W38" s="628"/>
      <c r="X38" s="628"/>
      <c r="Y38" s="629"/>
      <c r="Z38" s="663">
        <v>6.2</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73400</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183</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58130</v>
      </c>
      <c r="CS38" s="628"/>
      <c r="CT38" s="628"/>
      <c r="CU38" s="628"/>
      <c r="CV38" s="628"/>
      <c r="CW38" s="628"/>
      <c r="CX38" s="628"/>
      <c r="CY38" s="629"/>
      <c r="CZ38" s="630">
        <v>2</v>
      </c>
      <c r="DA38" s="638"/>
      <c r="DB38" s="638"/>
      <c r="DC38" s="639"/>
      <c r="DD38" s="633">
        <v>48014</v>
      </c>
      <c r="DE38" s="628"/>
      <c r="DF38" s="628"/>
      <c r="DG38" s="628"/>
      <c r="DH38" s="628"/>
      <c r="DI38" s="628"/>
      <c r="DJ38" s="628"/>
      <c r="DK38" s="629"/>
      <c r="DL38" s="633">
        <v>38990</v>
      </c>
      <c r="DM38" s="628"/>
      <c r="DN38" s="628"/>
      <c r="DO38" s="628"/>
      <c r="DP38" s="628"/>
      <c r="DQ38" s="628"/>
      <c r="DR38" s="628"/>
      <c r="DS38" s="628"/>
      <c r="DT38" s="628"/>
      <c r="DU38" s="628"/>
      <c r="DV38" s="629"/>
      <c r="DW38" s="630">
        <v>2.1</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260</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156105</v>
      </c>
      <c r="CS39" s="636"/>
      <c r="CT39" s="636"/>
      <c r="CU39" s="636"/>
      <c r="CV39" s="636"/>
      <c r="CW39" s="636"/>
      <c r="CX39" s="636"/>
      <c r="CY39" s="637"/>
      <c r="CZ39" s="630">
        <v>5.4</v>
      </c>
      <c r="DA39" s="638"/>
      <c r="DB39" s="638"/>
      <c r="DC39" s="639"/>
      <c r="DD39" s="633">
        <v>26488</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3467</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92</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16673</v>
      </c>
      <c r="CS40" s="628"/>
      <c r="CT40" s="628"/>
      <c r="CU40" s="628"/>
      <c r="CV40" s="628"/>
      <c r="CW40" s="628"/>
      <c r="CX40" s="628"/>
      <c r="CY40" s="629"/>
      <c r="CZ40" s="630">
        <v>0.6</v>
      </c>
      <c r="DA40" s="638"/>
      <c r="DB40" s="638"/>
      <c r="DC40" s="639"/>
      <c r="DD40" s="633">
        <v>5001</v>
      </c>
      <c r="DE40" s="628"/>
      <c r="DF40" s="628"/>
      <c r="DG40" s="628"/>
      <c r="DH40" s="628"/>
      <c r="DI40" s="628"/>
      <c r="DJ40" s="628"/>
      <c r="DK40" s="629"/>
      <c r="DL40" s="633">
        <v>5000</v>
      </c>
      <c r="DM40" s="628"/>
      <c r="DN40" s="628"/>
      <c r="DO40" s="628"/>
      <c r="DP40" s="628"/>
      <c r="DQ40" s="628"/>
      <c r="DR40" s="628"/>
      <c r="DS40" s="628"/>
      <c r="DT40" s="628"/>
      <c r="DU40" s="628"/>
      <c r="DV40" s="629"/>
      <c r="DW40" s="630">
        <v>0.3</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2961494</v>
      </c>
      <c r="S41" s="649"/>
      <c r="T41" s="649"/>
      <c r="U41" s="649"/>
      <c r="V41" s="649"/>
      <c r="W41" s="649"/>
      <c r="X41" s="649"/>
      <c r="Y41" s="653"/>
      <c r="Z41" s="654">
        <v>100</v>
      </c>
      <c r="AA41" s="654"/>
      <c r="AB41" s="654"/>
      <c r="AC41" s="654"/>
      <c r="AD41" s="655">
        <v>1813223</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16800</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41330</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246</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506659</v>
      </c>
      <c r="CS42" s="636"/>
      <c r="CT42" s="636"/>
      <c r="CU42" s="636"/>
      <c r="CV42" s="636"/>
      <c r="CW42" s="636"/>
      <c r="CX42" s="636"/>
      <c r="CY42" s="637"/>
      <c r="CZ42" s="630">
        <v>17.399999999999999</v>
      </c>
      <c r="DA42" s="638"/>
      <c r="DB42" s="638"/>
      <c r="DC42" s="639"/>
      <c r="DD42" s="633">
        <v>226056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t="s">
        <v>122</v>
      </c>
      <c r="CS43" s="636"/>
      <c r="CT43" s="636"/>
      <c r="CU43" s="636"/>
      <c r="CV43" s="636"/>
      <c r="CW43" s="636"/>
      <c r="CX43" s="636"/>
      <c r="CY43" s="637"/>
      <c r="CZ43" s="630" t="s">
        <v>122</v>
      </c>
      <c r="DA43" s="638"/>
      <c r="DB43" s="638"/>
      <c r="DC43" s="639"/>
      <c r="DD43" s="633" t="s">
        <v>122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506659</v>
      </c>
      <c r="CS44" s="628"/>
      <c r="CT44" s="628"/>
      <c r="CU44" s="628"/>
      <c r="CV44" s="628"/>
      <c r="CW44" s="628"/>
      <c r="CX44" s="628"/>
      <c r="CY44" s="629"/>
      <c r="CZ44" s="630">
        <v>17.399999999999999</v>
      </c>
      <c r="DA44" s="631"/>
      <c r="DB44" s="631"/>
      <c r="DC44" s="632"/>
      <c r="DD44" s="633">
        <v>226056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212960</v>
      </c>
      <c r="CS45" s="636"/>
      <c r="CT45" s="636"/>
      <c r="CU45" s="636"/>
      <c r="CV45" s="636"/>
      <c r="CW45" s="636"/>
      <c r="CX45" s="636"/>
      <c r="CY45" s="637"/>
      <c r="CZ45" s="630">
        <v>7.3</v>
      </c>
      <c r="DA45" s="638"/>
      <c r="DB45" s="638"/>
      <c r="DC45" s="639"/>
      <c r="DD45" s="633">
        <v>55571</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293699</v>
      </c>
      <c r="CS46" s="628"/>
      <c r="CT46" s="628"/>
      <c r="CU46" s="628"/>
      <c r="CV46" s="628"/>
      <c r="CW46" s="628"/>
      <c r="CX46" s="628"/>
      <c r="CY46" s="629"/>
      <c r="CZ46" s="630">
        <v>10.1</v>
      </c>
      <c r="DA46" s="631"/>
      <c r="DB46" s="631"/>
      <c r="DC46" s="632"/>
      <c r="DD46" s="633">
        <v>170485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2905800</v>
      </c>
      <c r="CS49" s="612"/>
      <c r="CT49" s="612"/>
      <c r="CU49" s="612"/>
      <c r="CV49" s="612"/>
      <c r="CW49" s="612"/>
      <c r="CX49" s="612"/>
      <c r="CY49" s="613"/>
      <c r="CZ49" s="614">
        <v>100</v>
      </c>
      <c r="DA49" s="615"/>
      <c r="DB49" s="615"/>
      <c r="DC49" s="616"/>
      <c r="DD49" s="617">
        <v>2069301</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u4rkTVhVjG6ZWmLiMD+avyrRJUtSzjPrX6yzHIrAbThaSMFfCztux+nCpEeWCaj4AFwnA96y1U5qZw9y+Qrg2A==" saltValue="tv8HduSMjYJAG/1iml1F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2857</v>
      </c>
      <c r="R7" s="1088"/>
      <c r="S7" s="1088"/>
      <c r="T7" s="1088"/>
      <c r="U7" s="1088"/>
      <c r="V7" s="1088">
        <v>2806</v>
      </c>
      <c r="W7" s="1088"/>
      <c r="X7" s="1088"/>
      <c r="Y7" s="1088"/>
      <c r="Z7" s="1088"/>
      <c r="AA7" s="1088">
        <v>51</v>
      </c>
      <c r="AB7" s="1088"/>
      <c r="AC7" s="1088"/>
      <c r="AD7" s="1088"/>
      <c r="AE7" s="1089"/>
      <c r="AF7" s="1090">
        <v>51</v>
      </c>
      <c r="AG7" s="1091"/>
      <c r="AH7" s="1091"/>
      <c r="AI7" s="1091"/>
      <c r="AJ7" s="1092"/>
      <c r="AK7" s="1093">
        <v>201</v>
      </c>
      <c r="AL7" s="1094"/>
      <c r="AM7" s="1094"/>
      <c r="AN7" s="1094"/>
      <c r="AO7" s="1094"/>
      <c r="AP7" s="1094">
        <v>2546</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82</v>
      </c>
      <c r="R8" s="1039"/>
      <c r="S8" s="1039"/>
      <c r="T8" s="1039"/>
      <c r="U8" s="1039"/>
      <c r="V8" s="1039">
        <v>78</v>
      </c>
      <c r="W8" s="1039"/>
      <c r="X8" s="1039"/>
      <c r="Y8" s="1039"/>
      <c r="Z8" s="1039"/>
      <c r="AA8" s="1039">
        <v>4</v>
      </c>
      <c r="AB8" s="1039"/>
      <c r="AC8" s="1039"/>
      <c r="AD8" s="1039"/>
      <c r="AE8" s="1040"/>
      <c r="AF8" s="1035">
        <v>4</v>
      </c>
      <c r="AG8" s="1036"/>
      <c r="AH8" s="1036"/>
      <c r="AI8" s="1036"/>
      <c r="AJ8" s="1037"/>
      <c r="AK8" s="1080">
        <v>44</v>
      </c>
      <c r="AL8" s="1081"/>
      <c r="AM8" s="1081"/>
      <c r="AN8" s="1081"/>
      <c r="AO8" s="1081"/>
      <c r="AP8" s="1081" t="s">
        <v>550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22</v>
      </c>
      <c r="R9" s="1039"/>
      <c r="S9" s="1039"/>
      <c r="T9" s="1039"/>
      <c r="U9" s="1039"/>
      <c r="V9" s="1039">
        <v>21</v>
      </c>
      <c r="W9" s="1039"/>
      <c r="X9" s="1039"/>
      <c r="Y9" s="1039"/>
      <c r="Z9" s="1039"/>
      <c r="AA9" s="1039">
        <v>1</v>
      </c>
      <c r="AB9" s="1039"/>
      <c r="AC9" s="1039"/>
      <c r="AD9" s="1039"/>
      <c r="AE9" s="1040"/>
      <c r="AF9" s="1035">
        <v>1</v>
      </c>
      <c r="AG9" s="1036"/>
      <c r="AH9" s="1036"/>
      <c r="AI9" s="1036"/>
      <c r="AJ9" s="1037"/>
      <c r="AK9" s="1080">
        <v>13</v>
      </c>
      <c r="AL9" s="1081"/>
      <c r="AM9" s="1081"/>
      <c r="AN9" s="1081"/>
      <c r="AO9" s="1081"/>
      <c r="AP9" s="1081" t="s">
        <v>550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2961</v>
      </c>
      <c r="R23" s="1061"/>
      <c r="S23" s="1061"/>
      <c r="T23" s="1061"/>
      <c r="U23" s="1061"/>
      <c r="V23" s="1061">
        <v>2905</v>
      </c>
      <c r="W23" s="1061"/>
      <c r="X23" s="1061"/>
      <c r="Y23" s="1061"/>
      <c r="Z23" s="1061"/>
      <c r="AA23" s="1061">
        <v>56</v>
      </c>
      <c r="AB23" s="1061"/>
      <c r="AC23" s="1061"/>
      <c r="AD23" s="1061"/>
      <c r="AE23" s="1068"/>
      <c r="AF23" s="1069">
        <v>56</v>
      </c>
      <c r="AG23" s="1061"/>
      <c r="AH23" s="1061"/>
      <c r="AI23" s="1061"/>
      <c r="AJ23" s="1070"/>
      <c r="AK23" s="1071"/>
      <c r="AL23" s="1072"/>
      <c r="AM23" s="1072"/>
      <c r="AN23" s="1072"/>
      <c r="AO23" s="1072"/>
      <c r="AP23" s="1061">
        <v>2546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126</v>
      </c>
      <c r="R28" s="1051"/>
      <c r="S28" s="1051"/>
      <c r="T28" s="1051"/>
      <c r="U28" s="1051"/>
      <c r="V28" s="1051">
        <v>123</v>
      </c>
      <c r="W28" s="1051"/>
      <c r="X28" s="1051"/>
      <c r="Y28" s="1051"/>
      <c r="Z28" s="1051"/>
      <c r="AA28" s="1051">
        <v>3</v>
      </c>
      <c r="AB28" s="1051"/>
      <c r="AC28" s="1051"/>
      <c r="AD28" s="1051"/>
      <c r="AE28" s="1052"/>
      <c r="AF28" s="1053">
        <v>3</v>
      </c>
      <c r="AG28" s="1051"/>
      <c r="AH28" s="1051"/>
      <c r="AI28" s="1051"/>
      <c r="AJ28" s="1054"/>
      <c r="AK28" s="1042">
        <v>17</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127</v>
      </c>
      <c r="R29" s="1039"/>
      <c r="S29" s="1039"/>
      <c r="T29" s="1039"/>
      <c r="U29" s="1039"/>
      <c r="V29" s="1039">
        <v>106</v>
      </c>
      <c r="W29" s="1039"/>
      <c r="X29" s="1039"/>
      <c r="Y29" s="1039"/>
      <c r="Z29" s="1039"/>
      <c r="AA29" s="1039">
        <v>21</v>
      </c>
      <c r="AB29" s="1039"/>
      <c r="AC29" s="1039"/>
      <c r="AD29" s="1039"/>
      <c r="AE29" s="1040"/>
      <c r="AF29" s="1035">
        <v>21</v>
      </c>
      <c r="AG29" s="1036"/>
      <c r="AH29" s="1036"/>
      <c r="AI29" s="1036"/>
      <c r="AJ29" s="1037"/>
      <c r="AK29" s="980">
        <v>23</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21</v>
      </c>
      <c r="R30" s="1039"/>
      <c r="S30" s="1039"/>
      <c r="T30" s="1039"/>
      <c r="U30" s="1039"/>
      <c r="V30" s="1039">
        <v>21</v>
      </c>
      <c r="W30" s="1039"/>
      <c r="X30" s="1039"/>
      <c r="Y30" s="1039"/>
      <c r="Z30" s="1039"/>
      <c r="AA30" s="1039">
        <v>0</v>
      </c>
      <c r="AB30" s="1039"/>
      <c r="AC30" s="1039"/>
      <c r="AD30" s="1039"/>
      <c r="AE30" s="1040"/>
      <c r="AF30" s="1035">
        <v>0</v>
      </c>
      <c r="AG30" s="1036"/>
      <c r="AH30" s="1036"/>
      <c r="AI30" s="1036"/>
      <c r="AJ30" s="1037"/>
      <c r="AK30" s="980">
        <v>8</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145</v>
      </c>
      <c r="R31" s="1039"/>
      <c r="S31" s="1039"/>
      <c r="T31" s="1039"/>
      <c r="U31" s="1039"/>
      <c r="V31" s="1039">
        <v>130</v>
      </c>
      <c r="W31" s="1039"/>
      <c r="X31" s="1039"/>
      <c r="Y31" s="1039"/>
      <c r="Z31" s="1039"/>
      <c r="AA31" s="1039">
        <v>15</v>
      </c>
      <c r="AB31" s="1039"/>
      <c r="AC31" s="1039"/>
      <c r="AD31" s="1039"/>
      <c r="AE31" s="1040"/>
      <c r="AF31" s="1035">
        <v>14</v>
      </c>
      <c r="AG31" s="1036"/>
      <c r="AH31" s="1036"/>
      <c r="AI31" s="1036"/>
      <c r="AJ31" s="1037"/>
      <c r="AK31" s="980">
        <v>74</v>
      </c>
      <c r="AL31" s="971"/>
      <c r="AM31" s="971"/>
      <c r="AN31" s="971"/>
      <c r="AO31" s="971"/>
      <c r="AP31" s="971">
        <v>313</v>
      </c>
      <c r="AQ31" s="971"/>
      <c r="AR31" s="971"/>
      <c r="AS31" s="971"/>
      <c r="AT31" s="971"/>
      <c r="AU31" s="971">
        <v>180</v>
      </c>
      <c r="AV31" s="971"/>
      <c r="AW31" s="971"/>
      <c r="AX31" s="971"/>
      <c r="AY31" s="971"/>
      <c r="AZ31" s="1041" t="s">
        <v>550</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105</v>
      </c>
      <c r="R32" s="1039"/>
      <c r="S32" s="1039"/>
      <c r="T32" s="1039"/>
      <c r="U32" s="1039"/>
      <c r="V32" s="1039">
        <v>102</v>
      </c>
      <c r="W32" s="1039"/>
      <c r="X32" s="1039"/>
      <c r="Y32" s="1039"/>
      <c r="Z32" s="1039"/>
      <c r="AA32" s="1039">
        <v>3</v>
      </c>
      <c r="AB32" s="1039"/>
      <c r="AC32" s="1039"/>
      <c r="AD32" s="1039"/>
      <c r="AE32" s="1040"/>
      <c r="AF32" s="1035">
        <v>7</v>
      </c>
      <c r="AG32" s="1036"/>
      <c r="AH32" s="1036"/>
      <c r="AI32" s="1036"/>
      <c r="AJ32" s="1037"/>
      <c r="AK32" s="980">
        <v>69</v>
      </c>
      <c r="AL32" s="971"/>
      <c r="AM32" s="971"/>
      <c r="AN32" s="971"/>
      <c r="AO32" s="971"/>
      <c r="AP32" s="971">
        <v>223</v>
      </c>
      <c r="AQ32" s="971"/>
      <c r="AR32" s="971"/>
      <c r="AS32" s="971"/>
      <c r="AT32" s="971"/>
      <c r="AU32" s="971">
        <v>223</v>
      </c>
      <c r="AV32" s="971"/>
      <c r="AW32" s="971"/>
      <c r="AX32" s="971"/>
      <c r="AY32" s="971"/>
      <c r="AZ32" s="1041" t="s">
        <v>550</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2474</v>
      </c>
      <c r="R68" s="982"/>
      <c r="S68" s="982"/>
      <c r="T68" s="982"/>
      <c r="U68" s="982"/>
      <c r="V68" s="982">
        <v>2413</v>
      </c>
      <c r="W68" s="982"/>
      <c r="X68" s="982"/>
      <c r="Y68" s="982"/>
      <c r="Z68" s="982"/>
      <c r="AA68" s="982">
        <v>61</v>
      </c>
      <c r="AB68" s="982"/>
      <c r="AC68" s="982"/>
      <c r="AD68" s="982"/>
      <c r="AE68" s="982"/>
      <c r="AF68" s="982">
        <v>60</v>
      </c>
      <c r="AG68" s="982"/>
      <c r="AH68" s="982"/>
      <c r="AI68" s="982"/>
      <c r="AJ68" s="982"/>
      <c r="AK68" s="982" t="s">
        <v>550</v>
      </c>
      <c r="AL68" s="982"/>
      <c r="AM68" s="982"/>
      <c r="AN68" s="982"/>
      <c r="AO68" s="982"/>
      <c r="AP68" s="982">
        <v>249</v>
      </c>
      <c r="AQ68" s="982"/>
      <c r="AR68" s="982"/>
      <c r="AS68" s="982"/>
      <c r="AT68" s="982"/>
      <c r="AU68" s="982">
        <v>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32</v>
      </c>
      <c r="R69" s="971"/>
      <c r="S69" s="971"/>
      <c r="T69" s="971"/>
      <c r="U69" s="971"/>
      <c r="V69" s="971">
        <v>30</v>
      </c>
      <c r="W69" s="971"/>
      <c r="X69" s="971"/>
      <c r="Y69" s="971"/>
      <c r="Z69" s="971"/>
      <c r="AA69" s="971">
        <v>2</v>
      </c>
      <c r="AB69" s="971"/>
      <c r="AC69" s="971"/>
      <c r="AD69" s="971"/>
      <c r="AE69" s="971"/>
      <c r="AF69" s="971">
        <v>2</v>
      </c>
      <c r="AG69" s="971"/>
      <c r="AH69" s="971"/>
      <c r="AI69" s="971"/>
      <c r="AJ69" s="971"/>
      <c r="AK69" s="971" t="s">
        <v>550</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62</v>
      </c>
      <c r="AG88" s="959"/>
      <c r="AH88" s="959"/>
      <c r="AI88" s="959"/>
      <c r="AJ88" s="959"/>
      <c r="AK88" s="963"/>
      <c r="AL88" s="963"/>
      <c r="AM88" s="963"/>
      <c r="AN88" s="963"/>
      <c r="AO88" s="963"/>
      <c r="AP88" s="959">
        <v>249</v>
      </c>
      <c r="AQ88" s="959"/>
      <c r="AR88" s="959"/>
      <c r="AS88" s="959"/>
      <c r="AT88" s="959"/>
      <c r="AU88" s="959">
        <v>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310696</v>
      </c>
      <c r="AB110" s="889"/>
      <c r="AC110" s="889"/>
      <c r="AD110" s="889"/>
      <c r="AE110" s="890"/>
      <c r="AF110" s="891">
        <v>316762</v>
      </c>
      <c r="AG110" s="889"/>
      <c r="AH110" s="889"/>
      <c r="AI110" s="889"/>
      <c r="AJ110" s="890"/>
      <c r="AK110" s="891">
        <v>267955</v>
      </c>
      <c r="AL110" s="889"/>
      <c r="AM110" s="889"/>
      <c r="AN110" s="889"/>
      <c r="AO110" s="890"/>
      <c r="AP110" s="892">
        <v>16.7</v>
      </c>
      <c r="AQ110" s="893"/>
      <c r="AR110" s="893"/>
      <c r="AS110" s="893"/>
      <c r="AT110" s="894"/>
      <c r="AU110" s="930" t="s">
        <v>69</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2828784</v>
      </c>
      <c r="BR110" s="842"/>
      <c r="BS110" s="842"/>
      <c r="BT110" s="842"/>
      <c r="BU110" s="842"/>
      <c r="BV110" s="842">
        <v>2638785</v>
      </c>
      <c r="BW110" s="842"/>
      <c r="BX110" s="842"/>
      <c r="BY110" s="842"/>
      <c r="BZ110" s="842"/>
      <c r="CA110" s="842">
        <v>2546176</v>
      </c>
      <c r="CB110" s="842"/>
      <c r="CC110" s="842"/>
      <c r="CD110" s="842"/>
      <c r="CE110" s="842"/>
      <c r="CF110" s="866">
        <v>158.6</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484476</v>
      </c>
      <c r="BR112" s="790"/>
      <c r="BS112" s="790"/>
      <c r="BT112" s="790"/>
      <c r="BU112" s="790"/>
      <c r="BV112" s="790">
        <v>450502</v>
      </c>
      <c r="BW112" s="790"/>
      <c r="BX112" s="790"/>
      <c r="BY112" s="790"/>
      <c r="BZ112" s="790"/>
      <c r="CA112" s="790">
        <v>430717</v>
      </c>
      <c r="CB112" s="790"/>
      <c r="CC112" s="790"/>
      <c r="CD112" s="790"/>
      <c r="CE112" s="790"/>
      <c r="CF112" s="875">
        <v>26.8</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61493</v>
      </c>
      <c r="AB113" s="919"/>
      <c r="AC113" s="919"/>
      <c r="AD113" s="919"/>
      <c r="AE113" s="920"/>
      <c r="AF113" s="921">
        <v>69105</v>
      </c>
      <c r="AG113" s="919"/>
      <c r="AH113" s="919"/>
      <c r="AI113" s="919"/>
      <c r="AJ113" s="920"/>
      <c r="AK113" s="921">
        <v>74099</v>
      </c>
      <c r="AL113" s="919"/>
      <c r="AM113" s="919"/>
      <c r="AN113" s="919"/>
      <c r="AO113" s="920"/>
      <c r="AP113" s="922">
        <v>4.5999999999999996</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v>38372</v>
      </c>
      <c r="BR113" s="790"/>
      <c r="BS113" s="790"/>
      <c r="BT113" s="790"/>
      <c r="BU113" s="790"/>
      <c r="BV113" s="790">
        <v>22219</v>
      </c>
      <c r="BW113" s="790"/>
      <c r="BX113" s="790"/>
      <c r="BY113" s="790"/>
      <c r="BZ113" s="790"/>
      <c r="CA113" s="790">
        <v>8156</v>
      </c>
      <c r="CB113" s="790"/>
      <c r="CC113" s="790"/>
      <c r="CD113" s="790"/>
      <c r="CE113" s="790"/>
      <c r="CF113" s="875">
        <v>0.5</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14305</v>
      </c>
      <c r="AB114" s="780"/>
      <c r="AC114" s="780"/>
      <c r="AD114" s="780"/>
      <c r="AE114" s="781"/>
      <c r="AF114" s="782">
        <v>13590</v>
      </c>
      <c r="AG114" s="780"/>
      <c r="AH114" s="780"/>
      <c r="AI114" s="780"/>
      <c r="AJ114" s="781"/>
      <c r="AK114" s="782">
        <v>13590</v>
      </c>
      <c r="AL114" s="780"/>
      <c r="AM114" s="780"/>
      <c r="AN114" s="780"/>
      <c r="AO114" s="781"/>
      <c r="AP114" s="824">
        <v>0.8</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454673</v>
      </c>
      <c r="BR114" s="790"/>
      <c r="BS114" s="790"/>
      <c r="BT114" s="790"/>
      <c r="BU114" s="790"/>
      <c r="BV114" s="790">
        <v>444769</v>
      </c>
      <c r="BW114" s="790"/>
      <c r="BX114" s="790"/>
      <c r="BY114" s="790"/>
      <c r="BZ114" s="790"/>
      <c r="CA114" s="790">
        <v>452860</v>
      </c>
      <c r="CB114" s="790"/>
      <c r="CC114" s="790"/>
      <c r="CD114" s="790"/>
      <c r="CE114" s="790"/>
      <c r="CF114" s="875">
        <v>28.2</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520</v>
      </c>
      <c r="AB116" s="780"/>
      <c r="AC116" s="780"/>
      <c r="AD116" s="780"/>
      <c r="AE116" s="781"/>
      <c r="AF116" s="782">
        <v>421</v>
      </c>
      <c r="AG116" s="780"/>
      <c r="AH116" s="780"/>
      <c r="AI116" s="780"/>
      <c r="AJ116" s="781"/>
      <c r="AK116" s="782">
        <v>487</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387014</v>
      </c>
      <c r="AB117" s="903"/>
      <c r="AC117" s="903"/>
      <c r="AD117" s="903"/>
      <c r="AE117" s="904"/>
      <c r="AF117" s="905">
        <v>399878</v>
      </c>
      <c r="AG117" s="903"/>
      <c r="AH117" s="903"/>
      <c r="AI117" s="903"/>
      <c r="AJ117" s="904"/>
      <c r="AK117" s="905">
        <v>356131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3806305</v>
      </c>
      <c r="BR119" s="845"/>
      <c r="BS119" s="845"/>
      <c r="BT119" s="845"/>
      <c r="BU119" s="845"/>
      <c r="BV119" s="845">
        <v>3556275</v>
      </c>
      <c r="BW119" s="845"/>
      <c r="BX119" s="845"/>
      <c r="BY119" s="845"/>
      <c r="BZ119" s="845"/>
      <c r="CA119" s="845">
        <v>3437909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814300</v>
      </c>
      <c r="BR120" s="842"/>
      <c r="BS120" s="842"/>
      <c r="BT120" s="842"/>
      <c r="BU120" s="842"/>
      <c r="BV120" s="842">
        <v>812755</v>
      </c>
      <c r="BW120" s="842"/>
      <c r="BX120" s="842"/>
      <c r="BY120" s="842"/>
      <c r="BZ120" s="842"/>
      <c r="CA120" s="842">
        <v>768147</v>
      </c>
      <c r="CB120" s="842"/>
      <c r="CC120" s="842"/>
      <c r="CD120" s="842"/>
      <c r="CE120" s="842"/>
      <c r="CF120" s="866">
        <v>47.9</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290964</v>
      </c>
      <c r="DR120" s="842"/>
      <c r="DS120" s="842"/>
      <c r="DT120" s="842"/>
      <c r="DU120" s="842"/>
      <c r="DV120" s="843">
        <v>18.100000000000001</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v>139753</v>
      </c>
      <c r="DR121" s="790"/>
      <c r="DS121" s="790"/>
      <c r="DT121" s="790"/>
      <c r="DU121" s="790"/>
      <c r="DV121" s="796">
        <v>8.6999999999999993</v>
      </c>
      <c r="DW121" s="796"/>
      <c r="DX121" s="796"/>
      <c r="DY121" s="796"/>
      <c r="DZ121" s="797"/>
    </row>
    <row r="122" spans="1:130" s="218" customFormat="1" ht="26.25" customHeight="1" x14ac:dyDescent="0.15">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2330607</v>
      </c>
      <c r="BR122" s="845"/>
      <c r="BS122" s="845"/>
      <c r="BT122" s="845"/>
      <c r="BU122" s="845"/>
      <c r="BV122" s="845">
        <v>2181281</v>
      </c>
      <c r="BW122" s="845"/>
      <c r="BX122" s="845"/>
      <c r="BY122" s="845"/>
      <c r="BZ122" s="845"/>
      <c r="CA122" s="845">
        <v>2054781</v>
      </c>
      <c r="CB122" s="845"/>
      <c r="CC122" s="845"/>
      <c r="CD122" s="845"/>
      <c r="CE122" s="845"/>
      <c r="CF122" s="846">
        <v>128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3144907</v>
      </c>
      <c r="BR123" s="833"/>
      <c r="BS123" s="833"/>
      <c r="BT123" s="833"/>
      <c r="BU123" s="833"/>
      <c r="BV123" s="833">
        <v>2994036</v>
      </c>
      <c r="BW123" s="833"/>
      <c r="BX123" s="833"/>
      <c r="BY123" s="833"/>
      <c r="BZ123" s="833"/>
      <c r="CA123" s="833">
        <v>2822928</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44</v>
      </c>
      <c r="BR124" s="831"/>
      <c r="BS124" s="831"/>
      <c r="BT124" s="831"/>
      <c r="BU124" s="831"/>
      <c r="BV124" s="831">
        <v>36.4</v>
      </c>
      <c r="BW124" s="831"/>
      <c r="BX124" s="831"/>
      <c r="BY124" s="831"/>
      <c r="BZ124" s="831"/>
      <c r="CA124" s="831">
        <v>38.299999999999997</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484476</v>
      </c>
      <c r="DH124" s="764"/>
      <c r="DI124" s="764"/>
      <c r="DJ124" s="764"/>
      <c r="DK124" s="765"/>
      <c r="DL124" s="766">
        <v>450502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46</v>
      </c>
      <c r="AB128" s="803"/>
      <c r="AC128" s="803"/>
      <c r="AD128" s="803"/>
      <c r="AE128" s="804"/>
      <c r="AF128" s="805">
        <v>46</v>
      </c>
      <c r="AG128" s="803"/>
      <c r="AH128" s="803"/>
      <c r="AI128" s="803"/>
      <c r="AJ128" s="804"/>
      <c r="AK128" s="805">
        <v>46</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1788766</v>
      </c>
      <c r="AB129" s="780"/>
      <c r="AC129" s="780"/>
      <c r="AD129" s="780"/>
      <c r="AE129" s="781"/>
      <c r="AF129" s="782">
        <v>1809309</v>
      </c>
      <c r="AG129" s="780"/>
      <c r="AH129" s="780"/>
      <c r="AI129" s="780"/>
      <c r="AJ129" s="781"/>
      <c r="AK129" s="782">
        <v>1861220</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285796</v>
      </c>
      <c r="AB130" s="780"/>
      <c r="AC130" s="780"/>
      <c r="AD130" s="780"/>
      <c r="AE130" s="781"/>
      <c r="AF130" s="782">
        <v>264946</v>
      </c>
      <c r="AG130" s="780"/>
      <c r="AH130" s="780"/>
      <c r="AI130" s="780"/>
      <c r="AJ130" s="781"/>
      <c r="AK130" s="782">
        <v>256124</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1502970</v>
      </c>
      <c r="AB131" s="764"/>
      <c r="AC131" s="764"/>
      <c r="AD131" s="764"/>
      <c r="AE131" s="765"/>
      <c r="AF131" s="766">
        <v>1544363</v>
      </c>
      <c r="AG131" s="764"/>
      <c r="AH131" s="764"/>
      <c r="AI131" s="764"/>
      <c r="AJ131" s="765"/>
      <c r="AK131" s="766">
        <v>1605096</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38.299999999999997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6.7314720000000001</v>
      </c>
      <c r="AB132" s="745"/>
      <c r="AC132" s="745"/>
      <c r="AD132" s="745"/>
      <c r="AE132" s="746"/>
      <c r="AF132" s="747">
        <v>8.7340859999999996</v>
      </c>
      <c r="AG132" s="745"/>
      <c r="AH132" s="745"/>
      <c r="AI132" s="745"/>
      <c r="AJ132" s="746"/>
      <c r="AK132" s="747">
        <v>6.2277269999999998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7.1</v>
      </c>
      <c r="AB133" s="724"/>
      <c r="AC133" s="724"/>
      <c r="AD133" s="724"/>
      <c r="AE133" s="725"/>
      <c r="AF133" s="723">
        <v>7.2</v>
      </c>
      <c r="AG133" s="724"/>
      <c r="AH133" s="724"/>
      <c r="AI133" s="724"/>
      <c r="AJ133" s="725"/>
      <c r="AK133" s="723">
        <v>7.2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qeFba49YPx/eKz9POXcx8AWpSbApkwafknLSt4dUK5ZlruA7rCYmmcusoJkQppP/4hpR4iKseASJmCB8th+eA==" saltValue="pJBWnTivFO6Yicjtw0ff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6sNylA+AC2/Jnqk8fe/HopmXAM5zRid4tzKdARdWTmccIKnZrPrr7ZlsMxbEIP4liyyhZrzoVY32yyBpJgKYKw==" saltValue="lpY0WqeUXGWzrjLkNNcl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JI0DSQB1p6IqU0TH26w6JKenFxrB7tMmqVptab5xSy5ev6bvcLwUv6INFupH62UNsAMSZXS8jkHKUayCyj/Zw==" saltValue="6Y+usiM6Dptt/vENkf+9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602173</v>
      </c>
      <c r="AP9" s="269">
        <v>378725</v>
      </c>
      <c r="AQ9" s="270">
        <v>289558</v>
      </c>
      <c r="AR9" s="271">
        <v>30.8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152627</v>
      </c>
      <c r="AP10" s="272">
        <v>95992</v>
      </c>
      <c r="AQ10" s="273">
        <v>31838</v>
      </c>
      <c r="AR10" s="274">
        <v>201.5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12266</v>
      </c>
      <c r="AP11" s="272">
        <v>7714</v>
      </c>
      <c r="AQ11" s="273">
        <v>5309</v>
      </c>
      <c r="AR11" s="274">
        <v>45.3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33515</v>
      </c>
      <c r="AP13" s="272">
        <v>21079</v>
      </c>
      <c r="AQ13" s="273">
        <v>8195</v>
      </c>
      <c r="AR13" s="274">
        <v>157.19999999999999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t="s">
        <v>488</v>
      </c>
      <c r="AP14" s="272" t="s">
        <v>488</v>
      </c>
      <c r="AQ14" s="273">
        <v>5752</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-18783</v>
      </c>
      <c r="AP15" s="272">
        <v>-11813</v>
      </c>
      <c r="AQ15" s="273">
        <v>-17150</v>
      </c>
      <c r="AR15" s="274">
        <v>-31.1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781798</v>
      </c>
      <c r="AP16" s="272">
        <v>491697</v>
      </c>
      <c r="AQ16" s="273">
        <v>323504</v>
      </c>
      <c r="AR16" s="274">
        <v>52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33.33</v>
      </c>
      <c r="AP21" s="286">
        <v>26.26</v>
      </c>
      <c r="AQ21" s="287">
        <v>7.07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99.7</v>
      </c>
      <c r="AP22" s="291">
        <v>94.5</v>
      </c>
      <c r="AQ22" s="292">
        <v>5.2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267955</v>
      </c>
      <c r="AP32" s="300">
        <v>168525</v>
      </c>
      <c r="AQ32" s="301">
        <v>167749</v>
      </c>
      <c r="AR32" s="302">
        <v>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74099</v>
      </c>
      <c r="AP35" s="300">
        <v>46603</v>
      </c>
      <c r="AQ35" s="301">
        <v>32778</v>
      </c>
      <c r="AR35" s="302">
        <v>42.2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13590</v>
      </c>
      <c r="AP36" s="300">
        <v>8547</v>
      </c>
      <c r="AQ36" s="301">
        <v>4535</v>
      </c>
      <c r="AR36" s="302">
        <v>88.5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1146</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487</v>
      </c>
      <c r="AP38" s="303">
        <v>306</v>
      </c>
      <c r="AQ38" s="304">
        <v>37</v>
      </c>
      <c r="AR38" s="292">
        <v>727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-46</v>
      </c>
      <c r="AP39" s="300">
        <v>-29</v>
      </c>
      <c r="AQ39" s="301">
        <v>-7395</v>
      </c>
      <c r="AR39" s="302">
        <v>-99.6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-256124</v>
      </c>
      <c r="AP40" s="300">
        <v>-161084</v>
      </c>
      <c r="AQ40" s="301">
        <v>-144519</v>
      </c>
      <c r="AR40" s="302">
        <v>11.5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99961</v>
      </c>
      <c r="AP41" s="300">
        <v>62869</v>
      </c>
      <c r="AQ41" s="301">
        <v>54333</v>
      </c>
      <c r="AR41" s="302">
        <v>15.7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361956</v>
      </c>
      <c r="AN51" s="322">
        <v>275252</v>
      </c>
      <c r="AO51" s="323">
        <v>-42.1</v>
      </c>
      <c r="AP51" s="324">
        <v>332350</v>
      </c>
      <c r="AQ51" s="325">
        <v>4.9000000000000004</v>
      </c>
      <c r="AR51" s="326">
        <v>-47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220171</v>
      </c>
      <c r="AN52" s="330">
        <v>167430</v>
      </c>
      <c r="AO52" s="331">
        <v>-10.199999999999999</v>
      </c>
      <c r="AP52" s="332">
        <v>200453</v>
      </c>
      <c r="AQ52" s="333">
        <v>0.7</v>
      </c>
      <c r="AR52" s="334">
        <v>-10.9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682542</v>
      </c>
      <c r="AN53" s="322">
        <v>555364</v>
      </c>
      <c r="AO53" s="323">
        <v>101.8</v>
      </c>
      <c r="AP53" s="324">
        <v>362690</v>
      </c>
      <c r="AQ53" s="325">
        <v>9.1</v>
      </c>
      <c r="AR53" s="326">
        <v>92.7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530528</v>
      </c>
      <c r="AN54" s="330">
        <v>431675</v>
      </c>
      <c r="AO54" s="331">
        <v>157.80000000000001</v>
      </c>
      <c r="AP54" s="332">
        <v>172580</v>
      </c>
      <c r="AQ54" s="333">
        <v>-13.9</v>
      </c>
      <c r="AR54" s="334">
        <v>171.7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515951</v>
      </c>
      <c r="AN55" s="322">
        <v>370123</v>
      </c>
      <c r="AO55" s="323">
        <v>-33.4</v>
      </c>
      <c r="AP55" s="324">
        <v>296093</v>
      </c>
      <c r="AQ55" s="325">
        <v>-18.399999999999999</v>
      </c>
      <c r="AR55" s="326">
        <v>-15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280692</v>
      </c>
      <c r="AN56" s="330">
        <v>201357</v>
      </c>
      <c r="AO56" s="331">
        <v>-53.4</v>
      </c>
      <c r="AP56" s="332">
        <v>140545</v>
      </c>
      <c r="AQ56" s="333">
        <v>-18.600000000000001</v>
      </c>
      <c r="AR56" s="334">
        <v>-34.799999999999997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410493</v>
      </c>
      <c r="AN57" s="322">
        <v>258009</v>
      </c>
      <c r="AO57" s="323">
        <v>-30.3</v>
      </c>
      <c r="AP57" s="324">
        <v>308655</v>
      </c>
      <c r="AQ57" s="325">
        <v>4.2</v>
      </c>
      <c r="AR57" s="326">
        <v>-34.5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276897</v>
      </c>
      <c r="AN58" s="330">
        <v>174040</v>
      </c>
      <c r="AO58" s="331">
        <v>-13.6</v>
      </c>
      <c r="AP58" s="332">
        <v>169887</v>
      </c>
      <c r="AQ58" s="333">
        <v>20.9</v>
      </c>
      <c r="AR58" s="334">
        <v>-34.5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506659</v>
      </c>
      <c r="AN59" s="322">
        <v>318653</v>
      </c>
      <c r="AO59" s="323">
        <v>23.5</v>
      </c>
      <c r="AP59" s="324">
        <v>325476</v>
      </c>
      <c r="AQ59" s="325">
        <v>5.4</v>
      </c>
      <c r="AR59" s="326">
        <v>18.100000000000001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293699</v>
      </c>
      <c r="AN60" s="330">
        <v>184716</v>
      </c>
      <c r="AO60" s="331">
        <v>6.1</v>
      </c>
      <c r="AP60" s="332">
        <v>190204</v>
      </c>
      <c r="AQ60" s="333">
        <v>12</v>
      </c>
      <c r="AR60" s="334">
        <v>-5.9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495520</v>
      </c>
      <c r="AN61" s="337">
        <v>355480</v>
      </c>
      <c r="AO61" s="338">
        <v>3.9</v>
      </c>
      <c r="AP61" s="339">
        <v>325053</v>
      </c>
      <c r="AQ61" s="340">
        <v>1</v>
      </c>
      <c r="AR61" s="326">
        <v>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320397</v>
      </c>
      <c r="AN62" s="330">
        <v>231844</v>
      </c>
      <c r="AO62" s="331">
        <v>17.3</v>
      </c>
      <c r="AP62" s="332">
        <v>174734</v>
      </c>
      <c r="AQ62" s="333">
        <v>0.2</v>
      </c>
      <c r="AR62" s="334">
        <v>17.100000000000001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zeJx6Ub54CFk1NlIzBWlODOuOK5H+Ju0CF43/XE3TgPyAw5/T1am9elGvHtfm0kAeG7jZj3mx9mXW++00koHw==" saltValue="FqZIvIgvhzo4qJ4ikF1r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1m9EIiVTv/j1Yv+uziZJkGsXnBjBAv4WSa1B9y+xbgjwL2OoHRVeG/jJCowO/KycM3aOSMAsiC6JNsVl8wIH2w==" saltValue="HgI9QA6yNnnAtHosmw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89giVyEoLOTsEBXP6fXcas9YNV3A67lu5G1GNNatxiJFKF6m1oV+YRGas2JswnCC5YG1nzWlU9CULibl/0oBTg==" saltValue="NMcQ3clakipqoLc8SS5t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17.899999999999999</v>
      </c>
      <c r="G47" s="12">
        <v>17.13</v>
      </c>
      <c r="H47" s="12">
        <v>16.59</v>
      </c>
      <c r="I47" s="12">
        <v>12.4</v>
      </c>
      <c r="J47" s="13">
        <v>12.38</v>
      </c>
    </row>
    <row r="48" spans="2:10" ht="57.75" customHeight="1" x14ac:dyDescent="0.15">
      <c r="B48" s="14"/>
      <c r="C48" s="1141" t="s">
        <v>4</v>
      </c>
      <c r="D48" s="1141"/>
      <c r="E48" s="1142"/>
      <c r="F48" s="15">
        <v>3.11</v>
      </c>
      <c r="G48" s="16">
        <v>3.33</v>
      </c>
      <c r="H48" s="16">
        <v>2.92</v>
      </c>
      <c r="I48" s="16">
        <v>4.66</v>
      </c>
      <c r="J48" s="17">
        <v>2.99</v>
      </c>
    </row>
    <row r="49" spans="2:10" ht="57.75" customHeight="1" thickBot="1" x14ac:dyDescent="0.2">
      <c r="B49" s="18"/>
      <c r="C49" s="1143" t="s">
        <v>5</v>
      </c>
      <c r="D49" s="1143"/>
      <c r="E49" s="1144"/>
      <c r="F49" s="19" t="s">
        <v>531</v>
      </c>
      <c r="G49" s="20">
        <v>1.1200000000000001</v>
      </c>
      <c r="H49" s="20" t="s">
        <v>532</v>
      </c>
      <c r="I49" s="20" t="s">
        <v>533</v>
      </c>
      <c r="J49" s="21" t="s">
        <v>534</v>
      </c>
    </row>
    <row r="50" spans="2:10" x14ac:dyDescent="0.15"/>
  </sheetData>
  <sheetProtection algorithmName="SHA-512" hashValue="q1HBDAgLFnPRgcYvuhec52qxji8cXrzoewtuk2xfaL2y8xXFKhWTv0egWPGtBlJRV5ff6LHD1ETGIQijpsXbfQ==" saltValue="/fkwDNAiJfBZ6F1cEvCD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橘　佳則</cp:lastModifiedBy>
  <cp:lastPrinted>2026-03-09T05:54:03Z</cp:lastPrinted>
  <dcterms:created xsi:type="dcterms:W3CDTF">2026-02-26T09:17:21Z</dcterms:created>
  <dcterms:modified xsi:type="dcterms:W3CDTF">2026-03-17T00:01:28Z</dcterms:modified>
  <cp:category/>
</cp:coreProperties>
</file>