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Q:\100 財務\01財政関係（財務担当）\01各年度財政関係\05財政関係（調査）\令和６年度\20250311（至急）【依頼313(木)〆】令和５年度財政状況資料集の作成及び提出について\"/>
    </mc:Choice>
  </mc:AlternateContent>
  <xr:revisionPtr revIDLastSave="0" documentId="13_ncr:1_{9CBA2FC3-B6A0-4050-99D4-A4586DFDE246}"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AM35" i="10"/>
  <c r="CO34" i="10"/>
  <c r="BW34" i="10"/>
  <c r="AM34"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alcChain>
</file>

<file path=xl/sharedStrings.xml><?xml version="1.0" encoding="utf-8"?>
<sst xmlns="http://schemas.openxmlformats.org/spreadsheetml/2006/main" count="1112" uniqueCount="558">
  <si>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</si>
  <si>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</si>
  <si>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</si>
  <si>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</si>
  <si>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</si>
  <si>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</si>
  <si>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</si>
  <si>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</si>
  <si>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</si>
  <si>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</si>
  <si>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</si>
  <si>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</si>
  <si>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</si>
  <si>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</si>
  <si>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</si>
  <si>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</si>
  <si>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</si>
  <si>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</si>
  <si>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</si>
  <si>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</si>
  <si>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</si>
  <si>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</si>
  <si>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</si>
  <si>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</si>
  <si>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</si>
  <si>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</si>
  <si>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</si>
  <si>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</si>
  <si>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</si>
  <si>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</si>
  <si>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</si>
  <si>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</si>
  <si>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</si>
  <si>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</si>
  <si>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</si>
  <si>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</si>
  <si>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</si>
  <si>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</si>
  <si>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</si>
  <si>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</si>
  <si>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</si>
  <si>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</si>
  <si>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</si>
  <si>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</si>
  <si>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</si>
  <si>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</si>
  <si>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</si>
  <si>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</si>
  <si>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</si>
  <si>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</si>
  <si>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</si>
  <si>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</si>
  <si>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</si>
  <si>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</si>
  <si>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</si>
  <si>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</si>
  <si>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</si>
  <si>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</si>
  <si>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</si>
  <si>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</si>
  <si>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</si>
  <si>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</si>
  <si>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</si>
  <si>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</si>
  <si>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</si>
  <si>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</si>
  <si>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</si>
  <si>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</si>
  <si>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</si>
  <si>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</si>
  <si>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</si>
  <si>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</si>
  <si>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</si>
  <si>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</si>
  <si>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</si>
  <si>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</si>
  <si>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</si>
  <si>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</si>
  <si>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</si>
  <si>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</si>
  <si>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</si>
  <si>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</si>
  <si>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</si>
  <si>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</si>
  <si>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</si>
  <si>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</si>
  <si>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</si>
  <si>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</si>
  <si>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</si>
  <si>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</si>
  <si>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</si>
  <si>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</si>
  <si>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</si>
  <si>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</si>
  <si>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占冠村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</si>
  <si>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</si>
  <si>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</si>
  <si>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</si>
  <si>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</si>
  <si>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</si>
  <si>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</si>
  <si>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</si>
  <si>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</si>
  <si>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</si>
  <si>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</si>
  <si>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</si>
  <si>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</si>
  <si>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</si>
  <si>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</si>
  <si>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</si>
  <si>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</si>
  <si>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</si>
  <si>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</si>
  <si>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</si>
  <si>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</si>
  <si>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</si>
  <si>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</si>
  <si>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</si>
  <si>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</si>
  <si>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</si>
  <si>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</si>
  <si>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</si>
  <si>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</si>
  <si>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</si>
  <si>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</si>
  <si>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</si>
  <si>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</si>
  <si>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</si>
  <si>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</si>
  <si>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</si>
  <si>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</si>
  <si>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</si>
  <si>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</si>
  <si>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</si>
  <si>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</si>
  <si>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</si>
  <si>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</si>
  <si>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</si>
  <si>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</si>
  <si>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</si>
  <si>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</si>
  <si>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14.1</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</si>
  <si>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</si>
  <si>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</si>
  <si>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</si>
  <si>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</si>
  <si>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</si>
  <si>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</si>
  <si>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</si>
  <si>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</si>
  <si>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</si>
  <si>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</si>
  <si>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</si>
  <si>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</si>
  <si>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</si>
  <si>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</si>
  <si>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</si>
  <si>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</si>
  <si>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</si>
  <si>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</si>
  <si>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</si>
  <si>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</si>
  <si>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</si>
  <si>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</si>
  <si>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</si>
  <si>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</si>
  <si>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</si>
  <si>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</si>
  <si>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</si>
  <si>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</si>
  <si>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</si>
  <si>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</si>
  <si>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</si>
  <si>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</si>
  <si>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</si>
  <si>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</si>
  <si>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</si>
  <si>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</si>
  <si>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</si>
  <si>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</si>
  <si>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</si>
  <si>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</si>
  <si>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</si>
  <si>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</si>
  <si>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</si>
  <si>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</si>
  <si>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</si>
  <si>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</si>
  <si>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</si>
  <si>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</si>
  <si>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</si>
  <si>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</si>
  <si>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</si>
  <si>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</si>
  <si>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</si>
  <si>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</si>
  <si>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</si>
  <si>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</si>
  <si>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</si>
  <si>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</si>
  <si>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</si>
  <si>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</si>
  <si>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</si>
  <si>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北海道占冠村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</si>
  <si>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</si>
  <si>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</si>
  <si>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</si>
  <si>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</si>
  <si>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</si>
  <si>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</si>
  <si>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</si>
  <si>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</si>
  <si>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</si>
  <si>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</si>
  <si>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</si>
  <si>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</si>
  <si>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</si>
  <si>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</si>
  <si>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</si>
  <si>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</si>
  <si>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</si>
  <si>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</si>
  <si>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</si>
  <si>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</si>
  <si>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</si>
  <si>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</si>
  <si>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</si>
  <si>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</si>
  <si>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</si>
  <si>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</si>
  <si>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</si>
  <si>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</si>
  <si>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</si>
  <si>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</si>
  <si>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</si>
  <si>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</si>
  <si>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</si>
  <si>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</si>
  <si>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</si>
  <si>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</si>
  <si>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</si>
  <si>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</si>
  <si>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</si>
  <si>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</si>
  <si>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</si>
  <si>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</si>
  <si>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</si>
  <si>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</si>
  <si>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</si>
  <si>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</si>
  <si>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</si>
  <si>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</si>
  <si>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</si>
  <si>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</si>
  <si>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</si>
  <si>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</si>
  <si>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</si>
  <si>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</si>
  <si>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</si>
  <si>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</si>
  <si>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</si>
  <si>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</si>
  <si>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</si>
  <si>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</si>
  <si>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</si>
  <si>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</si>
  <si>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</si>
  <si>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</si>
  <si>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</si>
  <si>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</si>
  <si>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</si>
  <si>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</si>
  <si>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</si>
  <si>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</si>
  <si>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</si>
  <si>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</si>
  <si>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</si>
  <si>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</si>
  <si>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</si>
  <si>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</si>
  <si>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</si>
  <si>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</si>
  <si>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</si>
  <si>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</si>
  <si>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</si>
  <si>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</si>
  <si>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</si>
  <si>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</si>
  <si>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</si>
  <si>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</si>
  <si>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</si>
  <si>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</si>
  <si>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</si>
  <si>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</si>
  <si>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</si>
  <si>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</si>
  <si>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</si>
  <si>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</si>
  <si>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</si>
  <si>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</si>
  <si>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</si>
  <si>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</si>
  <si>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</si>
  <si>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</si>
  <si>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</si>
  <si>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</si>
  <si>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</si>
  <si>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</si>
  <si>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</si>
  <si>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</si>
  <si>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</si>
  <si>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</si>
  <si>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</si>
  <si>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</si>
  <si>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</si>
  <si>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</si>
  <si>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</si>
  <si>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</si>
  <si>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</si>
  <si>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</si>
  <si>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</si>
  <si>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</si>
  <si>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</si>
  <si>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</si>
  <si>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</si>
  <si>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</si>
  <si>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</si>
  <si>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</si>
  <si>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</si>
  <si>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</si>
  <si>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</si>
  <si>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</si>
  <si>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</si>
  <si>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</si>
  <si>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</si>
  <si>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</si>
  <si>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</si>
  <si>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</si>
  <si>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</si>
  <si>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</si>
  <si>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</si>
  <si>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</si>
  <si>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</si>
  <si>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</si>
  <si>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</si>
  <si>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</si>
  <si>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</si>
  <si>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</si>
  <si>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</si>
  <si>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</si>
  <si>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</si>
  <si>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</si>
  <si>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</si>
  <si>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</si>
  <si>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北海道占冠村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</si>
  <si>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</si>
  <si>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</si>
  <si>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</si>
  <si>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</si>
  <si>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</si>
  <si>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</si>
  <si>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</si>
  <si>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</si>
  <si>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</si>
  <si>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</si>
  <si>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</si>
  <si>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</si>
  <si>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</si>
  <si>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</si>
  <si>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</si>
  <si>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</si>
  <si>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</si>
  <si>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</si>
  <si>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</si>
  <si>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</si>
  <si>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村立診療所特別会計</t>
    <phoneticPr fontId="5"/>
  </si>
  <si>
    <t>占冠村歯科診療所事業特別会計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</si>
  <si>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</si>
  <si>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</si>
  <si>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</si>
  <si>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</si>
  <si>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</si>
  <si>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</si>
  <si>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</si>
  <si>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</si>
  <si>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</si>
  <si>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</si>
  <si>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</si>
  <si>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</si>
  <si>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</si>
  <si>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</si>
  <si>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</si>
  <si>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</si>
  <si>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</si>
  <si>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</si>
  <si>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</si>
  <si>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</si>
  <si>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</si>
  <si>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</si>
  <si>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</si>
  <si>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</si>
  <si>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</si>
  <si>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</si>
  <si>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</si>
  <si>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</si>
  <si>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</si>
  <si>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</si>
  <si>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</si>
  <si>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</si>
  <si>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</si>
  <si>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</si>
  <si>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</si>
  <si>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</si>
  <si>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</si>
  <si>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</si>
  <si>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</si>
  <si>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</si>
  <si>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</si>
  <si>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</si>
  <si>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</si>
  <si>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</si>
  <si>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</si>
  <si>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</si>
  <si>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</si>
  <si>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</si>
  <si>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</si>
  <si>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</si>
  <si>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</si>
  <si>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</si>
  <si>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</si>
  <si>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</si>
  <si>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</si>
  <si>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</si>
  <si>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</si>
  <si>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</si>
  <si>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</si>
  <si>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</si>
  <si>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</si>
  <si>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</si>
  <si>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</si>
  <si>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</si>
  <si>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</si>
  <si>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</si>
  <si>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</si>
  <si>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</si>
  <si>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</si>
  <si>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</si>
  <si>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</si>
  <si>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</si>
  <si>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</si>
  <si>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</si>
  <si>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</si>
  <si>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</si>
  <si>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</si>
  <si>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</si>
  <si>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</si>
  <si>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</si>
  <si>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</si>
  <si>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</si>
  <si>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</si>
  <si>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</si>
  <si>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</si>
  <si>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</si>
  <si>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</si>
  <si>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</si>
  <si>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</si>
  <si>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</si>
  <si>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</si>
  <si>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</si>
  <si>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</si>
  <si>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</si>
  <si>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</si>
  <si>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</si>
  <si>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</si>
  <si>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</si>
  <si>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</si>
  <si>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</si>
  <si>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</si>
  <si>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</si>
  <si>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</si>
  <si>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</si>
  <si>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</si>
  <si>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</si>
  <si>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</si>
  <si>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</si>
  <si>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</si>
  <si>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</si>
  <si>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</si>
  <si>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</si>
  <si>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</si>
  <si>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</si>
  <si>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</si>
  <si>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</si>
  <si>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</si>
  <si>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</si>
  <si>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</si>
  <si>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</si>
  <si>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</si>
  <si>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</si>
  <si>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</si>
  <si>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</si>
  <si>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</si>
  <si>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</si>
  <si>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</si>
  <si>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</si>
  <si>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</si>
  <si>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</si>
  <si>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</si>
  <si>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</si>
  <si>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</si>
  <si>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</si>
  <si>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</si>
  <si>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</si>
  <si>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</si>
  <si>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</si>
  <si>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</si>
  <si>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</si>
  <si>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</si>
  <si>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</si>
  <si>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</si>
  <si>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</si>
  <si>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</si>
  <si>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</si>
  <si>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</si>
  <si>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</si>
  <si>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</si>
  <si>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</si>
  <si>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</si>
  <si>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</si>
  <si>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</si>
  <si>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</si>
  <si>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13.03</t>
  </si>
  <si>
    <t>▲ 7.17</t>
  </si>
  <si>
    <t>▲ 1.31</t>
  </si>
  <si>
    <t>▲ 2.22</t>
  </si>
  <si>
    <t>一般会計</t>
  </si>
  <si>
    <t>公共下水道事業特別会計</t>
  </si>
  <si>
    <t>介護保険事業特別会計</t>
  </si>
  <si>
    <t>簡易水道事業特別会計</t>
  </si>
  <si>
    <t>村立診療所特別会計</t>
  </si>
  <si>
    <t>国民健康保険事業特別会計</t>
  </si>
  <si>
    <t>占冠村歯科診療所事業特別会計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</si>
  <si>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</si>
  <si>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</si>
  <si>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</si>
  <si>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</si>
  <si>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</si>
  <si>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</si>
  <si>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</si>
  <si>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</si>
  <si>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</si>
  <si>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富良野広域連合</t>
    <rPh sb="0" eb="7">
      <t>フラノコウイキレンゴウ</t>
    </rPh>
    <phoneticPr fontId="2"/>
  </si>
  <si>
    <t>上川教育研修センター</t>
    <rPh sb="0" eb="6">
      <t>カミカワキョウイクケンシュウ</t>
    </rPh>
    <phoneticPr fontId="2"/>
  </si>
  <si>
    <t>福祉基金</t>
    <rPh sb="0" eb="4">
      <t>フクシキキン</t>
    </rPh>
    <phoneticPr fontId="5"/>
  </si>
  <si>
    <t>環境保全と観光振興基金</t>
    <rPh sb="0" eb="4">
      <t>カンキョウホゼン</t>
    </rPh>
    <rPh sb="5" eb="11">
      <t>カンコウシンコウキキン</t>
    </rPh>
    <phoneticPr fontId="2"/>
  </si>
  <si>
    <t>村営住宅基金</t>
    <rPh sb="0" eb="6">
      <t>ソンエイジュウタクキキン</t>
    </rPh>
    <phoneticPr fontId="2"/>
  </si>
  <si>
    <t>占冠村むらびと基金</t>
    <rPh sb="0" eb="3">
      <t>シムカップムラ</t>
    </rPh>
    <rPh sb="7" eb="9">
      <t>キキン</t>
    </rPh>
    <phoneticPr fontId="2"/>
  </si>
  <si>
    <t>占冠村地域振興基金</t>
    <rPh sb="0" eb="2">
      <t>シムカップ</t>
    </rPh>
    <rPh sb="2" eb="3">
      <t>ムラ</t>
    </rPh>
    <rPh sb="3" eb="9">
      <t>チイキシンコウキキン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</si>
</sst>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88CA-42CA-9653-77B1EE726E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475359</c:v>
                </c:pt>
                <c:pt idx="1">
                  <c:v>275252</c:v>
                </c:pt>
                <c:pt idx="2">
                  <c:v>555364</c:v>
                </c:pt>
                <c:pt idx="3">
                  <c:v>370123</c:v>
                </c:pt>
                <c:pt idx="4">
                  <c:v>258009</c:v>
                </c:pt>
              </c:numCache>
            </c:numRef>
          </c:val>
          <c:smooth val="0"/>
          <c:extLst>
            <c:ext xmlns:c16="http://schemas.microsoft.com/office/drawing/2014/chart" uri="{C3380CC4-5D6E-409C-BE32-E72D297353CC}">
              <c16:uniqueId val="{00000001-88CA-42CA-9653-77B1EE726E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3.43</c:v>
                </c:pt>
                <c:pt idx="1">
                  <c:v>3.11</c:v>
                </c:pt>
                <c:pt idx="2">
                  <c:v>3.33</c:v>
                </c:pt>
                <c:pt idx="3">
                  <c:v>2.92</c:v>
                </c:pt>
                <c:pt idx="4">
                  <c:v>4.66</c:v>
                </c:pt>
              </c:numCache>
            </c:numRef>
          </c:val>
          <c:extLst>
            <c:ext xmlns:c16="http://schemas.microsoft.com/office/drawing/2014/chart" uri="{C3380CC4-5D6E-409C-BE32-E72D297353CC}">
              <c16:uniqueId val="{00000000-9823-4072-AAC8-7EAE438026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25.59</c:v>
                </c:pt>
                <c:pt idx="1">
                  <c:v>17.899999999999999</c:v>
                </c:pt>
                <c:pt idx="2">
                  <c:v>17.13</c:v>
                </c:pt>
                <c:pt idx="3">
                  <c:v>16.59</c:v>
                </c:pt>
                <c:pt idx="4">
                  <c:v>12.4</c:v>
                </c:pt>
              </c:numCache>
            </c:numRef>
          </c:val>
          <c:extLst>
            <c:ext xmlns:c16="http://schemas.microsoft.com/office/drawing/2014/chart" uri="{C3380CC4-5D6E-409C-BE32-E72D297353CC}">
              <c16:uniqueId val="{00000001-9823-4072-AAC8-7EAE438026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-13.03</c:v>
                </c:pt>
                <c:pt idx="1">
                  <c:v>-7.17</c:v>
                </c:pt>
                <c:pt idx="2">
                  <c:v>1.1200000000000001</c:v>
                </c:pt>
                <c:pt idx="3">
                  <c:v>-1.31</c:v>
                </c:pt>
                <c:pt idx="4">
                  <c:v>-2.2200000000000002</c:v>
                </c:pt>
              </c:numCache>
            </c:numRef>
          </c:val>
          <c:smooth val="0"/>
          <c:extLst>
            <c:ext xmlns:c16="http://schemas.microsoft.com/office/drawing/2014/chart" uri="{C3380CC4-5D6E-409C-BE32-E72D297353CC}">
              <c16:uniqueId val="{00000002-9823-4072-AAC8-7EAE438026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34E-49EB-8281-2831E8113FC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4E-49EB-8281-2831E8113FC6}"/>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834E-49EB-8281-2831E8113FC6}"/>
            </c:ext>
          </c:extLst>
        </c:ser>
        <c:ser>
          <c:idx val="3"/>
          <c:order val="3"/>
          <c:tx>
            <c:strRef>
              <c:f>データシート!$A$30</c:f>
              <c:strCache>
                <c:ptCount val="1"/>
                <c:pt idx="0">
                  <c:v>占冠村歯科診療所事業特別会計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0.08</c:v>
                </c:pt>
                <c:pt idx="2">
                  <c:v>#N/A</c:v>
                </c:pt>
                <c:pt idx="3">
                  <c:v>0.03</c:v>
                </c:pt>
                <c:pt idx="4">
                  <c:v>#N/A</c:v>
                </c:pt>
                <c:pt idx="5">
                  <c:v>0.06</c:v>
                </c:pt>
                <c:pt idx="6">
                  <c:v>#N/A</c:v>
                </c:pt>
                <c:pt idx="7">
                  <c:v>0.06</c:v>
                </c:pt>
                <c:pt idx="8">
                  <c:v>#N/A</c:v>
                </c:pt>
                <c:pt idx="9">
                  <c:v>0.04</c:v>
                </c:pt>
              </c:numCache>
            </c:numRef>
          </c:val>
          <c:extLst>
            <c:ext xmlns:c16="http://schemas.microsoft.com/office/drawing/2014/chart" uri="{C3380CC4-5D6E-409C-BE32-E72D297353CC}">
              <c16:uniqueId val="{00000003-834E-49EB-8281-2831E8113FC6}"/>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0.27</c:v>
                </c:pt>
                <c:pt idx="2">
                  <c:v>#N/A</c:v>
                </c:pt>
                <c:pt idx="3">
                  <c:v>0.18</c:v>
                </c:pt>
                <c:pt idx="4">
                  <c:v>#N/A</c:v>
                </c:pt>
                <c:pt idx="5">
                  <c:v>0.15</c:v>
                </c:pt>
                <c:pt idx="6">
                  <c:v>#N/A</c:v>
                </c:pt>
                <c:pt idx="7">
                  <c:v>0.19</c:v>
                </c:pt>
                <c:pt idx="8">
                  <c:v>#N/A</c:v>
                </c:pt>
                <c:pt idx="9">
                  <c:v>0.15</c:v>
                </c:pt>
              </c:numCache>
            </c:numRef>
          </c:val>
          <c:extLst>
            <c:ext xmlns:c16="http://schemas.microsoft.com/office/drawing/2014/chart" uri="{C3380CC4-5D6E-409C-BE32-E72D297353CC}">
              <c16:uniqueId val="{00000004-834E-49EB-8281-2831E8113FC6}"/>
            </c:ext>
          </c:extLst>
        </c:ser>
        <c:ser>
          <c:idx val="5"/>
          <c:order val="5"/>
          <c:tx>
            <c:strRef>
              <c:f>データシート!$A$32</c:f>
              <c:strCache>
                <c:ptCount val="1"/>
                <c:pt idx="0">
                  <c:v>村立診療所特別会計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0.24</c:v>
                </c:pt>
                <c:pt idx="4">
                  <c:v>#N/A</c:v>
                </c:pt>
                <c:pt idx="5">
                  <c:v>0.21</c:v>
                </c:pt>
                <c:pt idx="6">
                  <c:v>#N/A</c:v>
                </c:pt>
                <c:pt idx="7">
                  <c:v>0.16</c:v>
                </c:pt>
                <c:pt idx="8">
                  <c:v>#N/A</c:v>
                </c:pt>
                <c:pt idx="9">
                  <c:v>0.22</c:v>
                </c:pt>
              </c:numCache>
            </c:numRef>
          </c:val>
          <c:extLst>
            <c:ext xmlns:c16="http://schemas.microsoft.com/office/drawing/2014/chart" uri="{C3380CC4-5D6E-409C-BE32-E72D297353CC}">
              <c16:uniqueId val="{00000005-834E-49EB-8281-2831E8113FC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0.06</c:v>
                </c:pt>
                <c:pt idx="4">
                  <c:v>#N/A</c:v>
                </c:pt>
                <c:pt idx="5">
                  <c:v>0.05</c:v>
                </c:pt>
                <c:pt idx="6">
                  <c:v>#N/A</c:v>
                </c:pt>
                <c:pt idx="7">
                  <c:v>0.04</c:v>
                </c:pt>
                <c:pt idx="8">
                  <c:v>#N/A</c:v>
                </c:pt>
                <c:pt idx="9">
                  <c:v>0.92</c:v>
                </c:pt>
              </c:numCache>
            </c:numRef>
          </c:val>
          <c:extLst>
            <c:ext xmlns:c16="http://schemas.microsoft.com/office/drawing/2014/chart" uri="{C3380CC4-5D6E-409C-BE32-E72D297353CC}">
              <c16:uniqueId val="{00000006-834E-49EB-8281-2831E8113FC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0.33</c:v>
                </c:pt>
                <c:pt idx="2">
                  <c:v>#N/A</c:v>
                </c:pt>
                <c:pt idx="3">
                  <c:v>0.3</c:v>
                </c:pt>
                <c:pt idx="4">
                  <c:v>#N/A</c:v>
                </c:pt>
                <c:pt idx="5">
                  <c:v>0.4</c:v>
                </c:pt>
                <c:pt idx="6">
                  <c:v>#N/A</c:v>
                </c:pt>
                <c:pt idx="7">
                  <c:v>0.63</c:v>
                </c:pt>
                <c:pt idx="8">
                  <c:v>#N/A</c:v>
                </c:pt>
                <c:pt idx="9">
                  <c:v>1.19</c:v>
                </c:pt>
              </c:numCache>
            </c:numRef>
          </c:val>
          <c:extLst>
            <c:ext xmlns:c16="http://schemas.microsoft.com/office/drawing/2014/chart" uri="{C3380CC4-5D6E-409C-BE32-E72D297353CC}">
              <c16:uniqueId val="{00000007-834E-49EB-8281-2831E8113FC6}"/>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0.06</c:v>
                </c:pt>
                <c:pt idx="2">
                  <c:v>#N/A</c:v>
                </c:pt>
                <c:pt idx="3">
                  <c:v>0.14000000000000001</c:v>
                </c:pt>
                <c:pt idx="4">
                  <c:v>#N/A</c:v>
                </c:pt>
                <c:pt idx="5">
                  <c:v>0.13</c:v>
                </c:pt>
                <c:pt idx="6">
                  <c:v>#N/A</c:v>
                </c:pt>
                <c:pt idx="7">
                  <c:v>0.13</c:v>
                </c:pt>
                <c:pt idx="8">
                  <c:v>#N/A</c:v>
                </c:pt>
                <c:pt idx="9">
                  <c:v>1.5</c:v>
                </c:pt>
              </c:numCache>
            </c:numRef>
          </c:val>
          <c:extLst>
            <c:ext xmlns:c16="http://schemas.microsoft.com/office/drawing/2014/chart" uri="{C3380CC4-5D6E-409C-BE32-E72D297353CC}">
              <c16:uniqueId val="{00000008-834E-49EB-8281-2831E8113FC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3.15</c:v>
                </c:pt>
                <c:pt idx="2">
                  <c:v>#N/A</c:v>
                </c:pt>
                <c:pt idx="3">
                  <c:v>2.83</c:v>
                </c:pt>
                <c:pt idx="4">
                  <c:v>#N/A</c:v>
                </c:pt>
                <c:pt idx="5">
                  <c:v>3.05</c:v>
                </c:pt>
                <c:pt idx="6">
                  <c:v>#N/A</c:v>
                </c:pt>
                <c:pt idx="7">
                  <c:v>2.69</c:v>
                </c:pt>
                <c:pt idx="8">
                  <c:v>#N/A</c:v>
                </c:pt>
                <c:pt idx="9">
                  <c:v>4.3899999999999997</c:v>
                </c:pt>
              </c:numCache>
            </c:numRef>
          </c:val>
          <c:extLst>
            <c:ext xmlns:c16="http://schemas.microsoft.com/office/drawing/2014/chart" uri="{C3380CC4-5D6E-409C-BE32-E72D297353CC}">
              <c16:uniqueId val="{00000009-834E-49EB-8281-2831E8113FC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284</c:v>
                </c:pt>
                <c:pt idx="5">
                  <c:v>293</c:v>
                </c:pt>
                <c:pt idx="8">
                  <c:v>290</c:v>
                </c:pt>
                <c:pt idx="11">
                  <c:v>286</c:v>
                </c:pt>
                <c:pt idx="14">
                  <c:v>265</c:v>
                </c:pt>
              </c:numCache>
            </c:numRef>
          </c:val>
          <c:extLst>
            <c:ext xmlns:c16="http://schemas.microsoft.com/office/drawing/2014/chart" uri="{C3380CC4-5D6E-409C-BE32-E72D297353CC}">
              <c16:uniqueId val="{00000000-E1C4-48A1-B12B-69B914D98D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E1C4-48A1-B12B-69B914D98D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1C4-48A1-B12B-69B914D98D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c:v>
                </c:pt>
                <c:pt idx="3">
                  <c:v>16</c:v>
                </c:pt>
                <c:pt idx="6">
                  <c:v>15</c:v>
                </c:pt>
                <c:pt idx="9">
                  <c:v>14</c:v>
                </c:pt>
                <c:pt idx="12">
                  <c:v>14</c:v>
                </c:pt>
              </c:numCache>
            </c:numRef>
          </c:val>
          <c:extLst>
            <c:ext xmlns:c16="http://schemas.microsoft.com/office/drawing/2014/chart" uri="{C3380CC4-5D6E-409C-BE32-E72D297353CC}">
              <c16:uniqueId val="{00000003-E1C4-48A1-B12B-69B914D98D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c:v>
                </c:pt>
                <c:pt idx="3">
                  <c:v>57</c:v>
                </c:pt>
                <c:pt idx="6">
                  <c:v>59</c:v>
                </c:pt>
                <c:pt idx="9">
                  <c:v>61</c:v>
                </c:pt>
                <c:pt idx="12">
                  <c:v>69</c:v>
                </c:pt>
              </c:numCache>
            </c:numRef>
          </c:val>
          <c:extLst>
            <c:ext xmlns:c16="http://schemas.microsoft.com/office/drawing/2014/chart" uri="{C3380CC4-5D6E-409C-BE32-E72D297353CC}">
              <c16:uniqueId val="{00000004-E1C4-48A1-B12B-69B914D98D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C4-48A1-B12B-69B914D98D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C4-48A1-B12B-69B914D98D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326</c:v>
                </c:pt>
                <c:pt idx="3">
                  <c:v>338</c:v>
                </c:pt>
                <c:pt idx="6">
                  <c:v>310</c:v>
                </c:pt>
                <c:pt idx="9">
                  <c:v>311</c:v>
                </c:pt>
                <c:pt idx="12">
                  <c:v>317</c:v>
                </c:pt>
              </c:numCache>
            </c:numRef>
          </c:val>
          <c:extLst>
            <c:ext xmlns:c16="http://schemas.microsoft.com/office/drawing/2014/chart" uri="{C3380CC4-5D6E-409C-BE32-E72D297353CC}">
              <c16:uniqueId val="{00000007-E1C4-48A1-B12B-69B914D98D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118</c:v>
                </c:pt>
                <c:pt idx="2">
                  <c:v>#N/A</c:v>
                </c:pt>
                <c:pt idx="3">
                  <c:v>#N/A</c:v>
                </c:pt>
                <c:pt idx="4">
                  <c:v>118</c:v>
                </c:pt>
                <c:pt idx="5">
                  <c:v>#N/A</c:v>
                </c:pt>
                <c:pt idx="6">
                  <c:v>#N/A</c:v>
                </c:pt>
                <c:pt idx="7">
                  <c:v>94</c:v>
                </c:pt>
                <c:pt idx="8">
                  <c:v>#N/A</c:v>
                </c:pt>
                <c:pt idx="9">
                  <c:v>#N/A</c:v>
                </c:pt>
                <c:pt idx="10">
                  <c:v>101</c:v>
                </c:pt>
                <c:pt idx="11">
                  <c:v>#N/A</c:v>
                </c:pt>
                <c:pt idx="12">
                  <c:v>#N/A</c:v>
                </c:pt>
                <c:pt idx="13">
                  <c:v>135</c:v>
                </c:pt>
                <c:pt idx="14">
                  <c:v>#N/A</c:v>
                </c:pt>
              </c:numCache>
            </c:numRef>
          </c:val>
          <c:smooth val="0"/>
          <c:extLst>
            <c:ext xmlns:c16="http://schemas.microsoft.com/office/drawing/2014/chart" uri="{C3380CC4-5D6E-409C-BE32-E72D297353CC}">
              <c16:uniqueId val="{00000008-E1C4-48A1-B12B-69B914D98D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2536</c:v>
                </c:pt>
                <c:pt idx="5">
                  <c:v>2399</c:v>
                </c:pt>
                <c:pt idx="8">
                  <c:v>2490</c:v>
                </c:pt>
                <c:pt idx="11">
                  <c:v>2331</c:v>
                </c:pt>
                <c:pt idx="14">
                  <c:v>2181</c:v>
                </c:pt>
              </c:numCache>
            </c:numRef>
          </c:val>
          <c:extLst>
            <c:ext xmlns:c16="http://schemas.microsoft.com/office/drawing/2014/chart" uri="{C3380CC4-5D6E-409C-BE32-E72D297353CC}">
              <c16:uniqueId val="{00000000-6A2E-44CF-A39D-C6BACCEF89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133</c:v>
                </c:pt>
                <c:pt idx="8">
                  <c:v>0</c:v>
                </c:pt>
                <c:pt idx="11">
                  <c:v>0</c:v>
                </c:pt>
                <c:pt idx="14">
                  <c:v>0</c:v>
                </c:pt>
              </c:numCache>
            </c:numRef>
          </c:val>
          <c:extLst>
            <c:ext xmlns:c16="http://schemas.microsoft.com/office/drawing/2014/chart" uri="{C3380CC4-5D6E-409C-BE32-E72D297353CC}">
              <c16:uniqueId val="{00000001-6A2E-44CF-A39D-C6BACCEF89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955</c:v>
                </c:pt>
                <c:pt idx="5">
                  <c:v>798</c:v>
                </c:pt>
                <c:pt idx="8">
                  <c:v>883</c:v>
                </c:pt>
                <c:pt idx="11">
                  <c:v>814</c:v>
                </c:pt>
                <c:pt idx="14">
                  <c:v>813</c:v>
                </c:pt>
              </c:numCache>
            </c:numRef>
          </c:val>
          <c:extLst>
            <c:ext xmlns:c16="http://schemas.microsoft.com/office/drawing/2014/chart" uri="{C3380CC4-5D6E-409C-BE32-E72D297353CC}">
              <c16:uniqueId val="{00000002-6A2E-44CF-A39D-C6BACCEF89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2E-44CF-A39D-C6BACCEF89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2E-44CF-A39D-C6BACCEF89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2E-44CF-A39D-C6BACCEF89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438</c:v>
                </c:pt>
                <c:pt idx="3">
                  <c:v>470</c:v>
                </c:pt>
                <c:pt idx="6">
                  <c:v>454</c:v>
                </c:pt>
                <c:pt idx="9">
                  <c:v>455</c:v>
                </c:pt>
                <c:pt idx="12">
                  <c:v>445</c:v>
                </c:pt>
              </c:numCache>
            </c:numRef>
          </c:val>
          <c:extLst>
            <c:ext xmlns:c16="http://schemas.microsoft.com/office/drawing/2014/chart" uri="{C3380CC4-5D6E-409C-BE32-E72D297353CC}">
              <c16:uniqueId val="{00000006-6A2E-44CF-A39D-C6BACCEF89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90</c:v>
                </c:pt>
                <c:pt idx="3">
                  <c:v>72</c:v>
                </c:pt>
                <c:pt idx="6">
                  <c:v>55</c:v>
                </c:pt>
                <c:pt idx="9">
                  <c:v>38</c:v>
                </c:pt>
                <c:pt idx="12">
                  <c:v>22</c:v>
                </c:pt>
              </c:numCache>
            </c:numRef>
          </c:val>
          <c:extLst>
            <c:ext xmlns:c16="http://schemas.microsoft.com/office/drawing/2014/chart" uri="{C3380CC4-5D6E-409C-BE32-E72D297353CC}">
              <c16:uniqueId val="{00000007-6A2E-44CF-A39D-C6BACCEF89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520</c:v>
                </c:pt>
                <c:pt idx="3">
                  <c:v>534</c:v>
                </c:pt>
                <c:pt idx="6">
                  <c:v>513</c:v>
                </c:pt>
                <c:pt idx="9">
                  <c:v>484</c:v>
                </c:pt>
                <c:pt idx="12">
                  <c:v>451</c:v>
                </c:pt>
              </c:numCache>
            </c:numRef>
          </c:val>
          <c:extLst>
            <c:ext xmlns:c16="http://schemas.microsoft.com/office/drawing/2014/chart" uri="{C3380CC4-5D6E-409C-BE32-E72D297353CC}">
              <c16:uniqueId val="{00000008-6A2E-44CF-A39D-C6BACCEF89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A2E-44CF-A39D-C6BACCEF89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2997</c:v>
                </c:pt>
                <c:pt idx="3">
                  <c:v>2973</c:v>
                </c:pt>
                <c:pt idx="6">
                  <c:v>3000</c:v>
                </c:pt>
                <c:pt idx="9">
                  <c:v>2829</c:v>
                </c:pt>
                <c:pt idx="12">
                  <c:v>2639</c:v>
                </c:pt>
              </c:numCache>
            </c:numRef>
          </c:val>
          <c:extLst>
            <c:ext xmlns:c16="http://schemas.microsoft.com/office/drawing/2014/chart" uri="{C3380CC4-5D6E-409C-BE32-E72D297353CC}">
              <c16:uniqueId val="{0000000A-6A2E-44CF-A39D-C6BACCEF895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553</c:v>
                </c:pt>
                <c:pt idx="2">
                  <c:v>#N/A</c:v>
                </c:pt>
                <c:pt idx="3">
                  <c:v>#N/A</c:v>
                </c:pt>
                <c:pt idx="4">
                  <c:v>719</c:v>
                </c:pt>
                <c:pt idx="5">
                  <c:v>#N/A</c:v>
                </c:pt>
                <c:pt idx="6">
                  <c:v>#N/A</c:v>
                </c:pt>
                <c:pt idx="7">
                  <c:v>649</c:v>
                </c:pt>
                <c:pt idx="8">
                  <c:v>#N/A</c:v>
                </c:pt>
                <c:pt idx="9">
                  <c:v>#N/A</c:v>
                </c:pt>
                <c:pt idx="10">
                  <c:v>661</c:v>
                </c:pt>
                <c:pt idx="11">
                  <c:v>#N/A</c:v>
                </c:pt>
                <c:pt idx="12">
                  <c:v>#N/A</c:v>
                </c:pt>
                <c:pt idx="13">
                  <c:v>562</c:v>
                </c:pt>
                <c:pt idx="14">
                  <c:v>#N/A</c:v>
                </c:pt>
              </c:numCache>
            </c:numRef>
          </c:val>
          <c:smooth val="0"/>
          <c:extLst>
            <c:ext xmlns:c16="http://schemas.microsoft.com/office/drawing/2014/chart" uri="{C3380CC4-5D6E-409C-BE32-E72D297353CC}">
              <c16:uniqueId val="{0000000B-6A2E-44CF-A39D-C6BACCEF895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312</c:v>
                </c:pt>
                <c:pt idx="1">
                  <c:v>297</c:v>
                </c:pt>
                <c:pt idx="2">
                  <c:v>224</c:v>
                </c:pt>
              </c:numCache>
            </c:numRef>
          </c:val>
          <c:extLst>
            <c:ext xmlns:c16="http://schemas.microsoft.com/office/drawing/2014/chart" uri="{C3380CC4-5D6E-409C-BE32-E72D297353CC}">
              <c16:uniqueId val="{00000000-C2A8-4424-B1A9-07EFCF7F02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208</c:v>
                </c:pt>
                <c:pt idx="1">
                  <c:v>208</c:v>
                </c:pt>
                <c:pt idx="2">
                  <c:v>208</c:v>
                </c:pt>
              </c:numCache>
            </c:numRef>
          </c:val>
          <c:extLst>
            <c:ext xmlns:c16="http://schemas.microsoft.com/office/drawing/2014/chart" uri="{C3380CC4-5D6E-409C-BE32-E72D297353CC}">
              <c16:uniqueId val="{00000001-C2A8-4424-B1A9-07EFCF7F02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363</c:v>
                </c:pt>
                <c:pt idx="1">
                  <c:v>311</c:v>
                </c:pt>
                <c:pt idx="2">
                  <c:v>380</c:v>
                </c:pt>
              </c:numCache>
            </c:numRef>
          </c:val>
          <c:extLst>
            <c:ext xmlns:c16="http://schemas.microsoft.com/office/drawing/2014/chart" uri="{C3380CC4-5D6E-409C-BE32-E72D297353CC}">
              <c16:uniqueId val="{00000002-C2A8-4424-B1A9-07EFCF7F02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
1,053
571.41
2,890,065
2,805,270
84,349
1,809,309
2,638,785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新型コロナウイルス感染症の影響により減少傾向にあったが、観光産業が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回復の機運により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税収、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人口の増加が見込めることから改善することが予想される。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595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15724</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15724</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4432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76701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燃料費、光熱費等の物価高騰により施設経費及び施設の管理委託料が上昇している。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投資的経費管理、施設の見直しなど義務的経費の抑制に努める。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29591</xdr:rowOff>
    </xdr:from>
    <xdr:to>
      <xdr:col>23</xdr:col>
      <xdr:colOff>133350</xdr:colOff>
      <xdr:row>65</xdr:row>
      <xdr:rowOff>169545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73841"/>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29591</xdr:rowOff>
    </xdr:from>
    <xdr:to>
      <xdr:col>19</xdr:col>
      <xdr:colOff>133350</xdr:colOff>
      <xdr:row>65</xdr:row>
      <xdr:rowOff>75438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73841"/>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66</xdr:row>
      <xdr:rowOff>97028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1968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97028</xdr:rowOff>
    </xdr:from>
    <xdr:to>
      <xdr:col>11</xdr:col>
      <xdr:colOff>31750</xdr:colOff>
      <xdr:row>66</xdr:row>
      <xdr:rowOff>121158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127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118745</xdr:rowOff>
    </xdr:from>
    <xdr:to>
      <xdr:col>23</xdr:col>
      <xdr:colOff>184150</xdr:colOff>
      <xdr:row>66</xdr:row>
      <xdr:rowOff>48895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90822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3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150241</xdr:rowOff>
    </xdr:from>
    <xdr:to>
      <xdr:col>19</xdr:col>
      <xdr:colOff>184150</xdr:colOff>
      <xdr:row>65</xdr:row>
      <xdr:rowOff>80391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65168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46228</xdr:rowOff>
    </xdr:from>
    <xdr:to>
      <xdr:col>11</xdr:col>
      <xdr:colOff>82550</xdr:colOff>
      <xdr:row>66</xdr:row>
      <xdr:rowOff>147828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132605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70358</xdr:rowOff>
    </xdr:from>
    <xdr:to>
      <xdr:col>7</xdr:col>
      <xdr:colOff>31750</xdr:colOff>
      <xdr:row>67</xdr:row>
      <xdr:rowOff>508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8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156735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7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類似団体平均と比較し決算額が高くなっているのは、老朽化した公共施設が多く物件費の支出が多いためである。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今後も、公共施設等総合管理計画に基づき統廃合を検討していく。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24321</xdr:rowOff>
    </xdr:from>
    <xdr:to>
      <xdr:col>23</xdr:col>
      <xdr:colOff>133350</xdr:colOff>
      <xdr:row>82</xdr:row>
      <xdr:rowOff>44839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83221"/>
          <a:ext cx="838200" cy="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44839</xdr:rowOff>
    </xdr:from>
    <xdr:to>
      <xdr:col>19</xdr:col>
      <xdr:colOff>133350</xdr:colOff>
      <xdr:row>82</xdr:row>
      <xdr:rowOff>85083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03739"/>
          <a:ext cx="889000" cy="4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46968</xdr:rowOff>
    </xdr:from>
    <xdr:to>
      <xdr:col>15</xdr:col>
      <xdr:colOff>82550</xdr:colOff>
      <xdr:row>82</xdr:row>
      <xdr:rowOff>85083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05868"/>
          <a:ext cx="889000" cy="3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160868</xdr:rowOff>
    </xdr:from>
    <xdr:to>
      <xdr:col>11</xdr:col>
      <xdr:colOff>31750</xdr:colOff>
      <xdr:row>82</xdr:row>
      <xdr:rowOff>46968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48318"/>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144971</xdr:rowOff>
    </xdr:from>
    <xdr:to>
      <xdr:col>23</xdr:col>
      <xdr:colOff>184150</xdr:colOff>
      <xdr:row>82</xdr:row>
      <xdr:rowOff>75121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117048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165489</xdr:rowOff>
    </xdr:from>
    <xdr:to>
      <xdr:col>19</xdr:col>
      <xdr:colOff>184150</xdr:colOff>
      <xdr:row>82</xdr:row>
      <xdr:rowOff>95639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80416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39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34283</xdr:rowOff>
    </xdr:from>
    <xdr:to>
      <xdr:col>15</xdr:col>
      <xdr:colOff>133350</xdr:colOff>
      <xdr:row>82</xdr:row>
      <xdr:rowOff>135883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120660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1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167618</xdr:rowOff>
    </xdr:from>
    <xdr:to>
      <xdr:col>11</xdr:col>
      <xdr:colOff>82550</xdr:colOff>
      <xdr:row>82</xdr:row>
      <xdr:rowOff>97768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5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82545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4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110068</xdr:rowOff>
    </xdr:from>
    <xdr:to>
      <xdr:col>7</xdr:col>
      <xdr:colOff>31750</xdr:colOff>
      <xdr:row>82</xdr:row>
      <xdr:rowOff>40218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24995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8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以前として類似団体の平均を上回っている。年齢構成に偏りがあることが要因であり、中長期的な計画でラスパイレス指数の引下げに努める。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103632</xdr:rowOff>
    </xdr:from>
    <xdr:to>
      <xdr:col>81</xdr:col>
      <xdr:colOff>44450</xdr:colOff>
      <xdr:row>89</xdr:row>
      <xdr:rowOff>113285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362682"/>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103632</xdr:rowOff>
    </xdr:from>
    <xdr:to>
      <xdr:col>77</xdr:col>
      <xdr:colOff>44450</xdr:colOff>
      <xdr:row>89</xdr:row>
      <xdr:rowOff>108458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3626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108458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3289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50546</xdr:rowOff>
    </xdr:from>
    <xdr:to>
      <xdr:col>68</xdr:col>
      <xdr:colOff>152400</xdr:colOff>
      <xdr:row>89</xdr:row>
      <xdr:rowOff>69850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095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62485</xdr:rowOff>
    </xdr:from>
    <xdr:to>
      <xdr:col>81</xdr:col>
      <xdr:colOff>95250</xdr:colOff>
      <xdr:row>89</xdr:row>
      <xdr:rowOff>164085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32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129812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21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52832</xdr:rowOff>
    </xdr:from>
    <xdr:to>
      <xdr:col>77</xdr:col>
      <xdr:colOff>95250</xdr:colOff>
      <xdr:row>89</xdr:row>
      <xdr:rowOff>154432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3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139209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9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57658</xdr:rowOff>
    </xdr:from>
    <xdr:to>
      <xdr:col>73</xdr:col>
      <xdr:colOff>44450</xdr:colOff>
      <xdr:row>89</xdr:row>
      <xdr:rowOff>159258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144035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40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171196</xdr:rowOff>
    </xdr:from>
    <xdr:to>
      <xdr:col>64</xdr:col>
      <xdr:colOff>152400</xdr:colOff>
      <xdr:row>89</xdr:row>
      <xdr:rowOff>101346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86123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の増減はないが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、観光産業の回復に伴い就労者数が増えたこ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で住民基本台帳登録数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減少しているが依然として類似団体を上回っている。今後も住民基本台帳登録数が増える見込み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横ばいで推移すると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予想される。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21723</xdr:rowOff>
    </xdr:from>
    <xdr:to>
      <xdr:col>81</xdr:col>
      <xdr:colOff>44450</xdr:colOff>
      <xdr:row>60</xdr:row>
      <xdr:rowOff>74809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308723"/>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74809</xdr:rowOff>
    </xdr:from>
    <xdr:to>
      <xdr:col>77</xdr:col>
      <xdr:colOff>44450</xdr:colOff>
      <xdr:row>60</xdr:row>
      <xdr:rowOff>151106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361809"/>
          <a:ext cx="889000" cy="7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118013</xdr:rowOff>
    </xdr:from>
    <xdr:to>
      <xdr:col>72</xdr:col>
      <xdr:colOff>203200</xdr:colOff>
      <xdr:row>60</xdr:row>
      <xdr:rowOff>151106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405013"/>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23792</xdr:rowOff>
    </xdr:from>
    <xdr:to>
      <xdr:col>68</xdr:col>
      <xdr:colOff>152400</xdr:colOff>
      <xdr:row>60</xdr:row>
      <xdr:rowOff>118013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310792"/>
          <a:ext cx="8890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142373</xdr:rowOff>
    </xdr:from>
    <xdr:to>
      <xdr:col>81</xdr:col>
      <xdr:colOff>95250</xdr:colOff>
      <xdr:row>60</xdr:row>
      <xdr:rowOff>72523</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114450</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23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24009</xdr:rowOff>
    </xdr:from>
    <xdr:to>
      <xdr:col>77</xdr:col>
      <xdr:colOff>95250</xdr:colOff>
      <xdr:row>60</xdr:row>
      <xdr:rowOff>125609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110386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39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100306</xdr:rowOff>
    </xdr:from>
    <xdr:to>
      <xdr:col>73</xdr:col>
      <xdr:colOff>44450</xdr:colOff>
      <xdr:row>61</xdr:row>
      <xdr:rowOff>30456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15233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47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67213</xdr:rowOff>
    </xdr:from>
    <xdr:to>
      <xdr:col>68</xdr:col>
      <xdr:colOff>203200</xdr:colOff>
      <xdr:row>60</xdr:row>
      <xdr:rowOff>168813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153590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44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144442</xdr:rowOff>
    </xdr:from>
    <xdr:to>
      <xdr:col>64</xdr:col>
      <xdr:colOff>152400</xdr:colOff>
      <xdr:row>60</xdr:row>
      <xdr:rowOff>74592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5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59369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4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大型償還が完了したことで、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減少傾向にあるが、令和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年度の大型事業の償還が始まることから今後は増加する見込みである。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今後もニーズを把握した事業を実施し、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より有利な交付税措置の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を選択し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財政運営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132504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1539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9313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73660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類似団体では下位に位置する。大規模事業の実施による地方債残高が大きく影響してしまう。今後も各基金への積み立てと地方債残高のバランスを見極め財政健全化に努める。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159718</xdr:rowOff>
    </xdr:from>
    <xdr:to>
      <xdr:col>81</xdr:col>
      <xdr:colOff>44450</xdr:colOff>
      <xdr:row>16</xdr:row>
      <xdr:rowOff>75595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731468"/>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57210</xdr:rowOff>
    </xdr:from>
    <xdr:to>
      <xdr:col>77</xdr:col>
      <xdr:colOff>44450</xdr:colOff>
      <xdr:row>16</xdr:row>
      <xdr:rowOff>75595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80041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57210</xdr:rowOff>
    </xdr:from>
    <xdr:to>
      <xdr:col>72</xdr:col>
      <xdr:colOff>203200</xdr:colOff>
      <xdr:row>16</xdr:row>
      <xdr:rowOff>167519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00410"/>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42273</xdr:rowOff>
    </xdr:from>
    <xdr:to>
      <xdr:col>68</xdr:col>
      <xdr:colOff>152400</xdr:colOff>
      <xdr:row>16</xdr:row>
      <xdr:rowOff>167519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785473"/>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108918</xdr:rowOff>
    </xdr:from>
    <xdr:to>
      <xdr:col>81</xdr:col>
      <xdr:colOff>95250</xdr:colOff>
      <xdr:row>16</xdr:row>
      <xdr:rowOff>39068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6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80995</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6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24795</xdr:rowOff>
    </xdr:from>
    <xdr:to>
      <xdr:col>77</xdr:col>
      <xdr:colOff>95250</xdr:colOff>
      <xdr:row>16</xdr:row>
      <xdr:rowOff>126395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111172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5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6410</xdr:rowOff>
    </xdr:from>
    <xdr:to>
      <xdr:col>73</xdr:col>
      <xdr:colOff>44450</xdr:colOff>
      <xdr:row>16</xdr:row>
      <xdr:rowOff>108010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92787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3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116719</xdr:rowOff>
    </xdr:from>
    <xdr:to>
      <xdr:col>68</xdr:col>
      <xdr:colOff>203200</xdr:colOff>
      <xdr:row>17</xdr:row>
      <xdr:rowOff>46869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5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31646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4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162923</xdr:rowOff>
    </xdr:from>
    <xdr:to>
      <xdr:col>64</xdr:col>
      <xdr:colOff>152400</xdr:colOff>
      <xdr:row>16</xdr:row>
      <xdr:rowOff>93073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73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77850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82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
1,053
571.41
2,890,065
2,805,270
84,349
1,809,309
2,638,785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類似団体平均をやや下回ってはいるが、年齢構成に偏りがあることから人件費が高くなる傾向にある。中長期的な採用計画、、業務効率化と適正な定員管理により人件費の抑制に努める。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88900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89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88900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8965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687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38100</xdr:rowOff>
    </xdr:from>
    <xdr:to>
      <xdr:col>15</xdr:col>
      <xdr:colOff>149225</xdr:colOff>
      <xdr:row>35</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118110</xdr:rowOff>
    </xdr:from>
    <xdr:to>
      <xdr:col>6</xdr:col>
      <xdr:colOff>171450</xdr:colOff>
      <xdr:row>37</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、燃料費、光熱費の高騰により、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施設管理費や委託料が増加している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。公共施設等総合管理計画に基づき、各施設の存廃等の見直しを行うなど、行財政改革を引続き行い、事務事業の見直しにより経費節減に努める。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17</xdr:row>
      <xdr:rowOff>56134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519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17</xdr:row>
      <xdr:rowOff>42418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519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83566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17</xdr:row>
      <xdr:rowOff>83566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290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57912</xdr:rowOff>
    </xdr:from>
    <xdr:to>
      <xdr:col>78</xdr:col>
      <xdr:colOff>120650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169689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163068</xdr:rowOff>
    </xdr:from>
    <xdr:to>
      <xdr:col>74</xdr:col>
      <xdr:colOff>31750</xdr:colOff>
      <xdr:row>17</xdr:row>
      <xdr:rowOff>93218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77995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比較的低い水準で推移してきているが、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歳まで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医療費無償化、子育て支援対策の充実を進めていることから今後も児童福祉費の増が見込まれる。今後も財政状況を踏まえ計画的な社会福祉事業を推進していくことに努める。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519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55</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51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類似団体を上回った主な要因としては、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簡易水道事業特別会計・公共下水道事業特別会計の公営企業会計化に伴う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が一時的に増加した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今後も各特別会計における経費の削減に努めるとともに、独立採算の原則に基づき料金等の見直しを検討する。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123190</xdr:rowOff>
    </xdr:from>
    <xdr:to>
      <xdr:col>82</xdr:col>
      <xdr:colOff>107950</xdr:colOff>
      <xdr:row>60</xdr:row>
      <xdr:rowOff>157480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2387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59</xdr:row>
      <xdr:rowOff>123190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339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7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106680</xdr:rowOff>
    </xdr:from>
    <xdr:to>
      <xdr:col>82</xdr:col>
      <xdr:colOff>158750</xdr:colOff>
      <xdr:row>61</xdr:row>
      <xdr:rowOff>36830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15257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160020</xdr:rowOff>
    </xdr:from>
    <xdr:to>
      <xdr:col>65</xdr:col>
      <xdr:colOff>53975</xdr:colOff>
      <xdr:row>59</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74947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類似団体・全道・全国平均を上回っている。要因として消防・環境衛生・給食等の広域連合負担金など、過疎地特有の財政負担により類似団体平均値を上回ってる。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観光客増加等により、今後も消防経費の増加による負担金の増加が見込まれる。補助交付事業を精査するなど補助金の削減に努める。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147574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9521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22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559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臨時財政対策債の減少により改善がみられるが、令和１年度、令和３年度に大型の単独事業を実施しており、元利償還金の増加が見込まれる。今後も計画的な事業実施により地方債発行額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119380</xdr:rowOff>
    </xdr:from>
    <xdr:to>
      <xdr:col>24</xdr:col>
      <xdr:colOff>25400</xdr:colOff>
      <xdr:row>76</xdr:row>
      <xdr:rowOff>130811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495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78</xdr:row>
      <xdr:rowOff>27939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1495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78</xdr:row>
      <xdr:rowOff>27939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2981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96520</xdr:rowOff>
    </xdr:from>
    <xdr:to>
      <xdr:col>11</xdr:col>
      <xdr:colOff>9525</xdr:colOff>
      <xdr:row>77</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298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148589</xdr:rowOff>
    </xdr:from>
    <xdr:to>
      <xdr:col>15</xdr:col>
      <xdr:colOff>149225</xdr:colOff>
      <xdr:row>78</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物件費の増加等により類似団体を上回っている。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25763</xdr:rowOff>
    </xdr:from>
    <xdr:to>
      <xdr:col>82</xdr:col>
      <xdr:colOff>107950</xdr:colOff>
      <xdr:row>79</xdr:row>
      <xdr:rowOff>33927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9886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43724</xdr:rowOff>
    </xdr:from>
    <xdr:to>
      <xdr:col>78</xdr:col>
      <xdr:colOff>69850</xdr:colOff>
      <xdr:row>78</xdr:row>
      <xdr:rowOff>25763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45374"/>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43724</xdr:rowOff>
    </xdr:from>
    <xdr:to>
      <xdr:col>73</xdr:col>
      <xdr:colOff>180975</xdr:colOff>
      <xdr:row>79</xdr:row>
      <xdr:rowOff>50256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5374"/>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50256</xdr:rowOff>
    </xdr:from>
    <xdr:to>
      <xdr:col>69</xdr:col>
      <xdr:colOff>92075</xdr:colOff>
      <xdr:row>79</xdr:row>
      <xdr:rowOff>79648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9480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154577</xdr:rowOff>
    </xdr:from>
    <xdr:to>
      <xdr:col>82</xdr:col>
      <xdr:colOff>158750</xdr:colOff>
      <xdr:row>79</xdr:row>
      <xdr:rowOff>84727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126654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146413</xdr:rowOff>
    </xdr:from>
    <xdr:to>
      <xdr:col>78</xdr:col>
      <xdr:colOff>120650</xdr:colOff>
      <xdr:row>78</xdr:row>
      <xdr:rowOff>76563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61340</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164374</xdr:rowOff>
    </xdr:from>
    <xdr:to>
      <xdr:col>74</xdr:col>
      <xdr:colOff>31750</xdr:colOff>
      <xdr:row>77</xdr:row>
      <xdr:rowOff>94524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79301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8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170906</xdr:rowOff>
    </xdr:from>
    <xdr:to>
      <xdr:col>69</xdr:col>
      <xdr:colOff>142875</xdr:colOff>
      <xdr:row>79</xdr:row>
      <xdr:rowOff>101056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85833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3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28848</xdr:rowOff>
    </xdr:from>
    <xdr:to>
      <xdr:col>65</xdr:col>
      <xdr:colOff>53975</xdr:colOff>
      <xdr:row>79</xdr:row>
      <xdr:rowOff>130448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115225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4861</xdr:rowOff>
    </xdr:from>
    <xdr:to>
      <xdr:col>29</xdr:col>
      <xdr:colOff>127000</xdr:colOff>
      <xdr:row>17</xdr:row>
      <xdr:rowOff>29837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967136"/>
          <a:ext cx="647700" cy="2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16659</xdr:rowOff>
    </xdr:from>
    <xdr:to>
      <xdr:col>26</xdr:col>
      <xdr:colOff>50800</xdr:colOff>
      <xdr:row>17</xdr:row>
      <xdr:rowOff>29837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2807484"/>
          <a:ext cx="698500" cy="184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16659</xdr:rowOff>
    </xdr:from>
    <xdr:to>
      <xdr:col>22</xdr:col>
      <xdr:colOff>114300</xdr:colOff>
      <xdr:row>16</xdr:row>
      <xdr:rowOff>85054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807484"/>
          <a:ext cx="698500" cy="6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85054</xdr:rowOff>
    </xdr:from>
    <xdr:to>
      <xdr:col>18</xdr:col>
      <xdr:colOff>177800</xdr:colOff>
      <xdr:row>17</xdr:row>
      <xdr:rowOff>74635</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875879"/>
          <a:ext cx="698500" cy="16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125511</xdr:rowOff>
    </xdr:from>
    <xdr:to>
      <xdr:col>29</xdr:col>
      <xdr:colOff>177800</xdr:colOff>
      <xdr:row>17</xdr:row>
      <xdr:rowOff>55661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91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142038</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7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150487</xdr:rowOff>
    </xdr:from>
    <xdr:to>
      <xdr:col>26</xdr:col>
      <xdr:colOff>101600</xdr:colOff>
      <xdr:row>17</xdr:row>
      <xdr:rowOff>80637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941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90814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2710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137309</xdr:rowOff>
    </xdr:from>
    <xdr:to>
      <xdr:col>22</xdr:col>
      <xdr:colOff>165100</xdr:colOff>
      <xdr:row>16</xdr:row>
      <xdr:rowOff>67459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75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77636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252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34254</xdr:rowOff>
    </xdr:from>
    <xdr:to>
      <xdr:col>19</xdr:col>
      <xdr:colOff>38100</xdr:colOff>
      <xdr:row>16</xdr:row>
      <xdr:rowOff>135854</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825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146031</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59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23835</xdr:rowOff>
    </xdr:from>
    <xdr:to>
      <xdr:col>15</xdr:col>
      <xdr:colOff>101600</xdr:colOff>
      <xdr:row>17</xdr:row>
      <xdr:rowOff>125435</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9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135612</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75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242024</xdr:rowOff>
    </xdr:from>
    <xdr:to>
      <xdr:col>29</xdr:col>
      <xdr:colOff>127000</xdr:colOff>
      <xdr:row>35</xdr:row>
      <xdr:rowOff>288506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52374"/>
          <a:ext cx="647700" cy="4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272523</xdr:rowOff>
    </xdr:from>
    <xdr:to>
      <xdr:col>26</xdr:col>
      <xdr:colOff>50800</xdr:colOff>
      <xdr:row>35</xdr:row>
      <xdr:rowOff>288506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82873"/>
          <a:ext cx="698500" cy="15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224814</xdr:rowOff>
    </xdr:from>
    <xdr:to>
      <xdr:col>22</xdr:col>
      <xdr:colOff>114300</xdr:colOff>
      <xdr:row>35</xdr:row>
      <xdr:rowOff>272523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35164"/>
          <a:ext cx="698500" cy="47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224814</xdr:rowOff>
    </xdr:from>
    <xdr:to>
      <xdr:col>18</xdr:col>
      <xdr:colOff>177800</xdr:colOff>
      <xdr:row>35</xdr:row>
      <xdr:rowOff>285058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35164"/>
          <a:ext cx="698500" cy="60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191224</xdr:rowOff>
    </xdr:from>
    <xdr:to>
      <xdr:col>29</xdr:col>
      <xdr:colOff>177800</xdr:colOff>
      <xdr:row>35</xdr:row>
      <xdr:rowOff>292824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1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36301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237706</xdr:rowOff>
    </xdr:from>
    <xdr:to>
      <xdr:col>26</xdr:col>
      <xdr:colOff>101600</xdr:colOff>
      <xdr:row>35</xdr:row>
      <xdr:rowOff>339306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48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6583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1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221723</xdr:rowOff>
    </xdr:from>
    <xdr:to>
      <xdr:col>22</xdr:col>
      <xdr:colOff>165100</xdr:colOff>
      <xdr:row>35</xdr:row>
      <xdr:rowOff>323323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333500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174014</xdr:rowOff>
    </xdr:from>
    <xdr:to>
      <xdr:col>19</xdr:col>
      <xdr:colOff>38100</xdr:colOff>
      <xdr:row>35</xdr:row>
      <xdr:rowOff>275614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8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285791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234258</xdr:rowOff>
    </xdr:from>
    <xdr:to>
      <xdr:col>15</xdr:col>
      <xdr:colOff>101600</xdr:colOff>
      <xdr:row>35</xdr:row>
      <xdr:rowOff>335858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44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
1,053
571.41
2,890,065
2,805,270
84,349
1,809,309
2,638,785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10015</xdr:rowOff>
    </xdr:from>
    <xdr:to>
      <xdr:col>24</xdr:col>
      <xdr:colOff>63500</xdr:colOff>
      <xdr:row>36</xdr:row>
      <xdr:rowOff>12211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82215"/>
          <a:ext cx="8382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19308</xdr:rowOff>
    </xdr:from>
    <xdr:to>
      <xdr:col>19</xdr:col>
      <xdr:colOff>177800</xdr:colOff>
      <xdr:row>36</xdr:row>
      <xdr:rowOff>12211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020058"/>
          <a:ext cx="889000" cy="16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19308</xdr:rowOff>
    </xdr:from>
    <xdr:to>
      <xdr:col>15</xdr:col>
      <xdr:colOff>50800</xdr:colOff>
      <xdr:row>35</xdr:row>
      <xdr:rowOff>77934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020058"/>
          <a:ext cx="889000" cy="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77934</xdr:rowOff>
    </xdr:from>
    <xdr:to>
      <xdr:col>10</xdr:col>
      <xdr:colOff>114300</xdr:colOff>
      <xdr:row>36</xdr:row>
      <xdr:rowOff>139214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078684"/>
          <a:ext cx="889000" cy="2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130665</xdr:rowOff>
    </xdr:from>
    <xdr:to>
      <xdr:col>24</xdr:col>
      <xdr:colOff>114300</xdr:colOff>
      <xdr:row>36</xdr:row>
      <xdr:rowOff>60815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153542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82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132861</xdr:rowOff>
    </xdr:from>
    <xdr:to>
      <xdr:col>20</xdr:col>
      <xdr:colOff>38100</xdr:colOff>
      <xdr:row>36</xdr:row>
      <xdr:rowOff>63011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79538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139958</xdr:rowOff>
    </xdr:from>
    <xdr:to>
      <xdr:col>15</xdr:col>
      <xdr:colOff>101600</xdr:colOff>
      <xdr:row>35</xdr:row>
      <xdr:rowOff>70108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9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86635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74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27134</xdr:rowOff>
    </xdr:from>
    <xdr:to>
      <xdr:col>10</xdr:col>
      <xdr:colOff>165100</xdr:colOff>
      <xdr:row>35</xdr:row>
      <xdr:rowOff>128734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0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145261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80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88414</xdr:rowOff>
    </xdr:from>
    <xdr:to>
      <xdr:col>6</xdr:col>
      <xdr:colOff>38100</xdr:colOff>
      <xdr:row>37</xdr:row>
      <xdr:rowOff>18564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2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35091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3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19641</xdr:rowOff>
    </xdr:from>
    <xdr:to>
      <xdr:col>24</xdr:col>
      <xdr:colOff>63500</xdr:colOff>
      <xdr:row>57</xdr:row>
      <xdr:rowOff>48251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92291"/>
          <a:ext cx="838200" cy="2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4044</xdr:rowOff>
    </xdr:from>
    <xdr:to>
      <xdr:col>19</xdr:col>
      <xdr:colOff>177800</xdr:colOff>
      <xdr:row>57</xdr:row>
      <xdr:rowOff>19641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76694"/>
          <a:ext cx="889000" cy="1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4044</xdr:rowOff>
    </xdr:from>
    <xdr:to>
      <xdr:col>15</xdr:col>
      <xdr:colOff>50800</xdr:colOff>
      <xdr:row>57</xdr:row>
      <xdr:rowOff>31381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6694"/>
          <a:ext cx="889000" cy="2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28705</xdr:rowOff>
    </xdr:from>
    <xdr:to>
      <xdr:col>10</xdr:col>
      <xdr:colOff>114300</xdr:colOff>
      <xdr:row>57</xdr:row>
      <xdr:rowOff>31381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01355"/>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168901</xdr:rowOff>
    </xdr:from>
    <xdr:to>
      <xdr:col>24</xdr:col>
      <xdr:colOff>114300</xdr:colOff>
      <xdr:row>57</xdr:row>
      <xdr:rowOff>99051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140291</xdr:rowOff>
    </xdr:from>
    <xdr:to>
      <xdr:col>20</xdr:col>
      <xdr:colOff>38100</xdr:colOff>
      <xdr:row>57</xdr:row>
      <xdr:rowOff>70441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86968</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1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124694</xdr:rowOff>
    </xdr:from>
    <xdr:to>
      <xdr:col>15</xdr:col>
      <xdr:colOff>101600</xdr:colOff>
      <xdr:row>57</xdr:row>
      <xdr:rowOff>54844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71371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0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152031</xdr:rowOff>
    </xdr:from>
    <xdr:to>
      <xdr:col>10</xdr:col>
      <xdr:colOff>165100</xdr:colOff>
      <xdr:row>57</xdr:row>
      <xdr:rowOff>82181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98708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2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149355</xdr:rowOff>
    </xdr:from>
    <xdr:to>
      <xdr:col>6</xdr:col>
      <xdr:colOff>38100</xdr:colOff>
      <xdr:row>57</xdr:row>
      <xdr:rowOff>79505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96032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2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96856</xdr:rowOff>
    </xdr:from>
    <xdr:to>
      <xdr:col>24</xdr:col>
      <xdr:colOff>63500</xdr:colOff>
      <xdr:row>76</xdr:row>
      <xdr:rowOff>137666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27056"/>
          <a:ext cx="838200" cy="4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136573</xdr:rowOff>
    </xdr:from>
    <xdr:to>
      <xdr:col>19</xdr:col>
      <xdr:colOff>177800</xdr:colOff>
      <xdr:row>76</xdr:row>
      <xdr:rowOff>137666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66773"/>
          <a:ext cx="889000" cy="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136573</xdr:rowOff>
    </xdr:from>
    <xdr:to>
      <xdr:col>15</xdr:col>
      <xdr:colOff>50800</xdr:colOff>
      <xdr:row>77</xdr:row>
      <xdr:rowOff>1406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66773"/>
          <a:ext cx="889000" cy="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1406</xdr:rowOff>
    </xdr:from>
    <xdr:to>
      <xdr:col>10</xdr:col>
      <xdr:colOff>114300</xdr:colOff>
      <xdr:row>77</xdr:row>
      <xdr:rowOff>50515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03056"/>
          <a:ext cx="889000" cy="4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46056</xdr:rowOff>
    </xdr:from>
    <xdr:to>
      <xdr:col>24</xdr:col>
      <xdr:colOff>114300</xdr:colOff>
      <xdr:row>76</xdr:row>
      <xdr:rowOff>147656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0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68933</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86866</xdr:rowOff>
    </xdr:from>
    <xdr:to>
      <xdr:col>20</xdr:col>
      <xdr:colOff>38100</xdr:colOff>
      <xdr:row>77</xdr:row>
      <xdr:rowOff>17016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1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33542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8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85773</xdr:rowOff>
    </xdr:from>
    <xdr:to>
      <xdr:col>15</xdr:col>
      <xdr:colOff>101600</xdr:colOff>
      <xdr:row>77</xdr:row>
      <xdr:rowOff>15923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32450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9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122056</xdr:rowOff>
    </xdr:from>
    <xdr:to>
      <xdr:col>10</xdr:col>
      <xdr:colOff>165100</xdr:colOff>
      <xdr:row>77</xdr:row>
      <xdr:rowOff>52206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68733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9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171165</xdr:rowOff>
    </xdr:from>
    <xdr:to>
      <xdr:col>6</xdr:col>
      <xdr:colOff>38100</xdr:colOff>
      <xdr:row>77</xdr:row>
      <xdr:rowOff>101315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117842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9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29904</xdr:rowOff>
    </xdr:from>
    <xdr:to>
      <xdr:col>24</xdr:col>
      <xdr:colOff>63500</xdr:colOff>
      <xdr:row>96</xdr:row>
      <xdr:rowOff>49799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89104"/>
          <a:ext cx="8382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70830</xdr:rowOff>
    </xdr:from>
    <xdr:to>
      <xdr:col>19</xdr:col>
      <xdr:colOff>177800</xdr:colOff>
      <xdr:row>96</xdr:row>
      <xdr:rowOff>49799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58580"/>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70830</xdr:rowOff>
    </xdr:from>
    <xdr:to>
      <xdr:col>15</xdr:col>
      <xdr:colOff>50800</xdr:colOff>
      <xdr:row>96</xdr:row>
      <xdr:rowOff>102713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58580"/>
          <a:ext cx="889000" cy="20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102713</xdr:rowOff>
    </xdr:from>
    <xdr:to>
      <xdr:col>10</xdr:col>
      <xdr:colOff>114300</xdr:colOff>
      <xdr:row>97</xdr:row>
      <xdr:rowOff>8765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561913"/>
          <a:ext cx="889000" cy="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150554</xdr:rowOff>
    </xdr:from>
    <xdr:to>
      <xdr:col>24</xdr:col>
      <xdr:colOff>114300</xdr:colOff>
      <xdr:row>96</xdr:row>
      <xdr:rowOff>80704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43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128981</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4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170449</xdr:rowOff>
    </xdr:from>
    <xdr:to>
      <xdr:col>20</xdr:col>
      <xdr:colOff>38100</xdr:colOff>
      <xdr:row>96</xdr:row>
      <xdr:rowOff>100599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91726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20030</xdr:rowOff>
    </xdr:from>
    <xdr:to>
      <xdr:col>15</xdr:col>
      <xdr:colOff>101600</xdr:colOff>
      <xdr:row>95</xdr:row>
      <xdr:rowOff>121630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3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112757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51913</xdr:rowOff>
    </xdr:from>
    <xdr:to>
      <xdr:col>10</xdr:col>
      <xdr:colOff>165100</xdr:colOff>
      <xdr:row>96</xdr:row>
      <xdr:rowOff>153513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144640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129415</xdr:rowOff>
    </xdr:from>
    <xdr:to>
      <xdr:col>6</xdr:col>
      <xdr:colOff>38100</xdr:colOff>
      <xdr:row>97</xdr:row>
      <xdr:rowOff>59565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50692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64463</xdr:rowOff>
    </xdr:from>
    <xdr:to>
      <xdr:col>55</xdr:col>
      <xdr:colOff>0</xdr:colOff>
      <xdr:row>37</xdr:row>
      <xdr:rowOff>103655</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408113"/>
          <a:ext cx="838200" cy="3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36521</xdr:rowOff>
    </xdr:from>
    <xdr:to>
      <xdr:col>50</xdr:col>
      <xdr:colOff>114300</xdr:colOff>
      <xdr:row>37</xdr:row>
      <xdr:rowOff>64463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6380171"/>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110522</xdr:rowOff>
    </xdr:from>
    <xdr:to>
      <xdr:col>45</xdr:col>
      <xdr:colOff>177800</xdr:colOff>
      <xdr:row>37</xdr:row>
      <xdr:rowOff>36521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282722"/>
          <a:ext cx="889000" cy="9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110522</xdr:rowOff>
    </xdr:from>
    <xdr:to>
      <xdr:col>41</xdr:col>
      <xdr:colOff>50800</xdr:colOff>
      <xdr:row>37</xdr:row>
      <xdr:rowOff>110122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282722"/>
          <a:ext cx="889000" cy="1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52855</xdr:rowOff>
    </xdr:from>
    <xdr:to>
      <xdr:col>55</xdr:col>
      <xdr:colOff>50800</xdr:colOff>
      <xdr:row>37</xdr:row>
      <xdr:rowOff>154455</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3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31282</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7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13663</xdr:rowOff>
    </xdr:from>
    <xdr:to>
      <xdr:col>50</xdr:col>
      <xdr:colOff>165100</xdr:colOff>
      <xdr:row>37</xdr:row>
      <xdr:rowOff>115263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131790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132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157171</xdr:rowOff>
    </xdr:from>
    <xdr:to>
      <xdr:col>46</xdr:col>
      <xdr:colOff>38100</xdr:colOff>
      <xdr:row>37</xdr:row>
      <xdr:rowOff>87321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3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103848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10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59722</xdr:rowOff>
    </xdr:from>
    <xdr:to>
      <xdr:col>41</xdr:col>
      <xdr:colOff>101600</xdr:colOff>
      <xdr:row>36</xdr:row>
      <xdr:rowOff>161322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2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6399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0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59322</xdr:rowOff>
    </xdr:from>
    <xdr:to>
      <xdr:col>36</xdr:col>
      <xdr:colOff>165100</xdr:colOff>
      <xdr:row>37</xdr:row>
      <xdr:rowOff>160922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0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5999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7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55090</xdr:rowOff>
    </xdr:from>
    <xdr:to>
      <xdr:col>55</xdr:col>
      <xdr:colOff>0</xdr:colOff>
      <xdr:row>58</xdr:row>
      <xdr:rowOff>80719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999190"/>
          <a:ext cx="8382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12743</xdr:rowOff>
    </xdr:from>
    <xdr:to>
      <xdr:col>50</xdr:col>
      <xdr:colOff>114300</xdr:colOff>
      <xdr:row>58</xdr:row>
      <xdr:rowOff>55090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56843"/>
          <a:ext cx="8890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12743</xdr:rowOff>
    </xdr:from>
    <xdr:to>
      <xdr:col>45</xdr:col>
      <xdr:colOff>177800</xdr:colOff>
      <xdr:row>58</xdr:row>
      <xdr:rowOff>76777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56843"/>
          <a:ext cx="889000" cy="6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31033</xdr:rowOff>
    </xdr:from>
    <xdr:to>
      <xdr:col>41</xdr:col>
      <xdr:colOff>50800</xdr:colOff>
      <xdr:row>58</xdr:row>
      <xdr:rowOff>76777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75133"/>
          <a:ext cx="889000" cy="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29919</xdr:rowOff>
    </xdr:from>
    <xdr:to>
      <xdr:col>55</xdr:col>
      <xdr:colOff>50800</xdr:colOff>
      <xdr:row>58</xdr:row>
      <xdr:rowOff>131519</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4290</xdr:rowOff>
    </xdr:from>
    <xdr:to>
      <xdr:col>50</xdr:col>
      <xdr:colOff>165100</xdr:colOff>
      <xdr:row>58</xdr:row>
      <xdr:rowOff>105890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122417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72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133393</xdr:rowOff>
    </xdr:from>
    <xdr:to>
      <xdr:col>46</xdr:col>
      <xdr:colOff>38100</xdr:colOff>
      <xdr:row>58</xdr:row>
      <xdr:rowOff>63543</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0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80070</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8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25977</xdr:rowOff>
    </xdr:from>
    <xdr:to>
      <xdr:col>41</xdr:col>
      <xdr:colOff>101600</xdr:colOff>
      <xdr:row>58</xdr:row>
      <xdr:rowOff>127577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118704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1006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151683</xdr:rowOff>
    </xdr:from>
    <xdr:to>
      <xdr:col>36</xdr:col>
      <xdr:colOff>165100</xdr:colOff>
      <xdr:row>58</xdr:row>
      <xdr:rowOff>81833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98360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9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114086</xdr:rowOff>
    </xdr:from>
    <xdr:to>
      <xdr:col>55</xdr:col>
      <xdr:colOff>0</xdr:colOff>
      <xdr:row>78</xdr:row>
      <xdr:rowOff>121968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87186"/>
          <a:ext cx="838200" cy="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20966</xdr:rowOff>
    </xdr:from>
    <xdr:to>
      <xdr:col>50</xdr:col>
      <xdr:colOff>114300</xdr:colOff>
      <xdr:row>78</xdr:row>
      <xdr:rowOff>121968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222616"/>
          <a:ext cx="889000" cy="27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20966</xdr:rowOff>
    </xdr:from>
    <xdr:to>
      <xdr:col>45</xdr:col>
      <xdr:colOff>177800</xdr:colOff>
      <xdr:row>78</xdr:row>
      <xdr:rowOff>94780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22616"/>
          <a:ext cx="889000" cy="2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54763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42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28349</xdr:rowOff>
    </xdr:from>
    <xdr:to>
      <xdr:col>41</xdr:col>
      <xdr:colOff>50800</xdr:colOff>
      <xdr:row>78</xdr:row>
      <xdr:rowOff>94780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229999"/>
          <a:ext cx="889000" cy="23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69744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44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63286</xdr:rowOff>
    </xdr:from>
    <xdr:to>
      <xdr:col>55</xdr:col>
      <xdr:colOff>50800</xdr:colOff>
      <xdr:row>78</xdr:row>
      <xdr:rowOff>164886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149663</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71168</xdr:rowOff>
    </xdr:from>
    <xdr:to>
      <xdr:col>50</xdr:col>
      <xdr:colOff>165100</xdr:colOff>
      <xdr:row>79</xdr:row>
      <xdr:rowOff>1318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163895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3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141616</xdr:rowOff>
    </xdr:from>
    <xdr:to>
      <xdr:col>46</xdr:col>
      <xdr:colOff>38100</xdr:colOff>
      <xdr:row>77</xdr:row>
      <xdr:rowOff>71766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7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88293</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4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43980</xdr:rowOff>
    </xdr:from>
    <xdr:to>
      <xdr:col>41</xdr:col>
      <xdr:colOff>101600</xdr:colOff>
      <xdr:row>78</xdr:row>
      <xdr:rowOff>145580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148999</xdr:rowOff>
    </xdr:from>
    <xdr:to>
      <xdr:col>36</xdr:col>
      <xdr:colOff>165100</xdr:colOff>
      <xdr:row>77</xdr:row>
      <xdr:rowOff>79149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1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95676</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54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59849</xdr:rowOff>
    </xdr:from>
    <xdr:to>
      <xdr:col>55</xdr:col>
      <xdr:colOff>0</xdr:colOff>
      <xdr:row>98</xdr:row>
      <xdr:rowOff>94317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61949"/>
          <a:ext cx="8382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59849</xdr:rowOff>
    </xdr:from>
    <xdr:to>
      <xdr:col>50</xdr:col>
      <xdr:colOff>114300</xdr:colOff>
      <xdr:row>98</xdr:row>
      <xdr:rowOff>87578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61949"/>
          <a:ext cx="889000" cy="2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87578</xdr:rowOff>
    </xdr:from>
    <xdr:to>
      <xdr:col>45</xdr:col>
      <xdr:colOff>177800</xdr:colOff>
      <xdr:row>98</xdr:row>
      <xdr:rowOff>90343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89678"/>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90343</xdr:rowOff>
    </xdr:from>
    <xdr:to>
      <xdr:col>41</xdr:col>
      <xdr:colOff>50800</xdr:colOff>
      <xdr:row>98</xdr:row>
      <xdr:rowOff>105649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92443"/>
          <a:ext cx="889000" cy="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43517</xdr:rowOff>
    </xdr:from>
    <xdr:to>
      <xdr:col>55</xdr:col>
      <xdr:colOff>50800</xdr:colOff>
      <xdr:row>98</xdr:row>
      <xdr:rowOff>145117</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2894</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9049</xdr:rowOff>
    </xdr:from>
    <xdr:to>
      <xdr:col>50</xdr:col>
      <xdr:colOff>165100</xdr:colOff>
      <xdr:row>98</xdr:row>
      <xdr:rowOff>110649</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127176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8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36778</xdr:rowOff>
    </xdr:from>
    <xdr:to>
      <xdr:col>46</xdr:col>
      <xdr:colOff>38100</xdr:colOff>
      <xdr:row>98</xdr:row>
      <xdr:rowOff>138378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154905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61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39543</xdr:rowOff>
    </xdr:from>
    <xdr:to>
      <xdr:col>41</xdr:col>
      <xdr:colOff>101600</xdr:colOff>
      <xdr:row>98</xdr:row>
      <xdr:rowOff>141143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157670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1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54849</xdr:rowOff>
    </xdr:from>
    <xdr:to>
      <xdr:col>36</xdr:col>
      <xdr:colOff>165100</xdr:colOff>
      <xdr:row>98</xdr:row>
      <xdr:rowOff>156449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147576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94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159896</xdr:rowOff>
    </xdr:from>
    <xdr:to>
      <xdr:col>85</xdr:col>
      <xdr:colOff>127000</xdr:colOff>
      <xdr:row>39</xdr:row>
      <xdr:rowOff>7904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674996"/>
          <a:ext cx="838200"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159896</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74996"/>
          <a:ext cx="889000" cy="5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128554</xdr:rowOff>
    </xdr:from>
    <xdr:to>
      <xdr:col>85</xdr:col>
      <xdr:colOff>177800</xdr:colOff>
      <xdr:row>39</xdr:row>
      <xdr:rowOff>58704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109096</xdr:rowOff>
    </xdr:from>
    <xdr:to>
      <xdr:col>81</xdr:col>
      <xdr:colOff>101600</xdr:colOff>
      <xdr:row>39</xdr:row>
      <xdr:rowOff>39246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30373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71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133500</xdr:rowOff>
    </xdr:from>
    <xdr:to>
      <xdr:col>85</xdr:col>
      <xdr:colOff>127000</xdr:colOff>
      <xdr:row>77</xdr:row>
      <xdr:rowOff>7565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163700"/>
          <a:ext cx="8382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13734</xdr:rowOff>
    </xdr:from>
    <xdr:to>
      <xdr:col>81</xdr:col>
      <xdr:colOff>50800</xdr:colOff>
      <xdr:row>76</xdr:row>
      <xdr:rowOff>133500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872484"/>
          <a:ext cx="889000" cy="29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13734</xdr:rowOff>
    </xdr:from>
    <xdr:to>
      <xdr:col>76</xdr:col>
      <xdr:colOff>114300</xdr:colOff>
      <xdr:row>76</xdr:row>
      <xdr:rowOff>69197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872484"/>
          <a:ext cx="889000" cy="2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69197</xdr:rowOff>
    </xdr:from>
    <xdr:to>
      <xdr:col>71</xdr:col>
      <xdr:colOff>177800</xdr:colOff>
      <xdr:row>77</xdr:row>
      <xdr:rowOff>1744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099397"/>
          <a:ext cx="8890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128215</xdr:rowOff>
    </xdr:from>
    <xdr:to>
      <xdr:col>85</xdr:col>
      <xdr:colOff>177800</xdr:colOff>
      <xdr:row>77</xdr:row>
      <xdr:rowOff>58365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5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151092</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0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82700</xdr:rowOff>
    </xdr:from>
    <xdr:to>
      <xdr:col>81</xdr:col>
      <xdr:colOff>101600</xdr:colOff>
      <xdr:row>77</xdr:row>
      <xdr:rowOff>12850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1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29378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8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134384</xdr:rowOff>
    </xdr:from>
    <xdr:to>
      <xdr:col>76</xdr:col>
      <xdr:colOff>165100</xdr:colOff>
      <xdr:row>75</xdr:row>
      <xdr:rowOff>64534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82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81061</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59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18397</xdr:rowOff>
    </xdr:from>
    <xdr:to>
      <xdr:col>72</xdr:col>
      <xdr:colOff>38100</xdr:colOff>
      <xdr:row>76</xdr:row>
      <xdr:rowOff>119997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0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136525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82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122394</xdr:rowOff>
    </xdr:from>
    <xdr:to>
      <xdr:col>67</xdr:col>
      <xdr:colOff>101600</xdr:colOff>
      <xdr:row>77</xdr:row>
      <xdr:rowOff>52544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69071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2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68635</xdr:rowOff>
    </xdr:from>
    <xdr:to>
      <xdr:col>85</xdr:col>
      <xdr:colOff>127000</xdr:colOff>
      <xdr:row>99</xdr:row>
      <xdr:rowOff>10156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870735"/>
          <a:ext cx="838200" cy="1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94495</xdr:rowOff>
    </xdr:from>
    <xdr:to>
      <xdr:col>81</xdr:col>
      <xdr:colOff>50800</xdr:colOff>
      <xdr:row>99</xdr:row>
      <xdr:rowOff>10156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896595"/>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94495</xdr:rowOff>
    </xdr:from>
    <xdr:to>
      <xdr:col>76</xdr:col>
      <xdr:colOff>114300</xdr:colOff>
      <xdr:row>98</xdr:row>
      <xdr:rowOff>164240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96595"/>
          <a:ext cx="889000" cy="6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164240</xdr:rowOff>
    </xdr:from>
    <xdr:to>
      <xdr:col>71</xdr:col>
      <xdr:colOff>177800</xdr:colOff>
      <xdr:row>99</xdr:row>
      <xdr:rowOff>20486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66340"/>
          <a:ext cx="889000" cy="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17835</xdr:rowOff>
    </xdr:from>
    <xdr:to>
      <xdr:col>85</xdr:col>
      <xdr:colOff>177800</xdr:colOff>
      <xdr:row>98</xdr:row>
      <xdr:rowOff>119435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40712</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7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130806</xdr:rowOff>
    </xdr:from>
    <xdr:to>
      <xdr:col>81</xdr:col>
      <xdr:colOff>101600</xdr:colOff>
      <xdr:row>99</xdr:row>
      <xdr:rowOff>60956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52083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43695</xdr:rowOff>
    </xdr:from>
    <xdr:to>
      <xdr:col>76</xdr:col>
      <xdr:colOff>165100</xdr:colOff>
      <xdr:row>98</xdr:row>
      <xdr:rowOff>145295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8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136422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113440</xdr:rowOff>
    </xdr:from>
    <xdr:to>
      <xdr:col>72</xdr:col>
      <xdr:colOff>38100</xdr:colOff>
      <xdr:row>99</xdr:row>
      <xdr:rowOff>43590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34717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141136</xdr:rowOff>
    </xdr:from>
    <xdr:to>
      <xdr:col>67</xdr:col>
      <xdr:colOff>101600</xdr:colOff>
      <xdr:row>99</xdr:row>
      <xdr:rowOff>71286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4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62413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3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89774</xdr:rowOff>
    </xdr:from>
    <xdr:to>
      <xdr:col>116</xdr:col>
      <xdr:colOff>63500</xdr:colOff>
      <xdr:row>58</xdr:row>
      <xdr:rowOff>109200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33874"/>
          <a:ext cx="838200" cy="1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80731</xdr:rowOff>
    </xdr:from>
    <xdr:to>
      <xdr:col>111</xdr:col>
      <xdr:colOff>177800</xdr:colOff>
      <xdr:row>58</xdr:row>
      <xdr:rowOff>109200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24831"/>
          <a:ext cx="889000" cy="2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80731</xdr:rowOff>
    </xdr:from>
    <xdr:to>
      <xdr:col>107</xdr:col>
      <xdr:colOff>50800</xdr:colOff>
      <xdr:row>58</xdr:row>
      <xdr:rowOff>85183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024831"/>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85183</xdr:rowOff>
    </xdr:from>
    <xdr:to>
      <xdr:col>102</xdr:col>
      <xdr:colOff>114300</xdr:colOff>
      <xdr:row>58</xdr:row>
      <xdr:rowOff>105008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29283"/>
          <a:ext cx="889000" cy="1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151351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1009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155311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100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38974</xdr:rowOff>
    </xdr:from>
    <xdr:to>
      <xdr:col>116</xdr:col>
      <xdr:colOff>114300</xdr:colOff>
      <xdr:row>58</xdr:row>
      <xdr:rowOff>140574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169801</xdr:rowOff>
    </xdr:from>
    <xdr:ext cx="534377"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7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58400</xdr:rowOff>
    </xdr:from>
    <xdr:to>
      <xdr:col>112</xdr:col>
      <xdr:colOff>38100</xdr:colOff>
      <xdr:row>58</xdr:row>
      <xdr:rowOff>160000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29931</xdr:rowOff>
    </xdr:from>
    <xdr:to>
      <xdr:col>107</xdr:col>
      <xdr:colOff>101600</xdr:colOff>
      <xdr:row>58</xdr:row>
      <xdr:rowOff>131531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99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148058</xdr:rowOff>
    </xdr:from>
    <xdr:ext cx="534377"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67111" y="97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34383</xdr:rowOff>
    </xdr:from>
    <xdr:to>
      <xdr:col>102</xdr:col>
      <xdr:colOff>165100</xdr:colOff>
      <xdr:row>58</xdr:row>
      <xdr:rowOff>135983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99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152510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7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54208</xdr:rowOff>
    </xdr:from>
    <xdr:to>
      <xdr:col>98</xdr:col>
      <xdr:colOff>38100</xdr:colOff>
      <xdr:row>58</xdr:row>
      <xdr:rowOff>155808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99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885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7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45360</xdr:rowOff>
    </xdr:from>
    <xdr:to>
      <xdr:col>116</xdr:col>
      <xdr:colOff>63500</xdr:colOff>
      <xdr:row>76</xdr:row>
      <xdr:rowOff>93210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075560"/>
          <a:ext cx="838200" cy="4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45360</xdr:rowOff>
    </xdr:from>
    <xdr:to>
      <xdr:col>111</xdr:col>
      <xdr:colOff>177800</xdr:colOff>
      <xdr:row>76</xdr:row>
      <xdr:rowOff>120563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075560"/>
          <a:ext cx="889000" cy="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120563</xdr:rowOff>
    </xdr:from>
    <xdr:to>
      <xdr:col>107</xdr:col>
      <xdr:colOff>50800</xdr:colOff>
      <xdr:row>76</xdr:row>
      <xdr:rowOff>151927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150763"/>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151927</xdr:rowOff>
    </xdr:from>
    <xdr:to>
      <xdr:col>102</xdr:col>
      <xdr:colOff>114300</xdr:colOff>
      <xdr:row>77</xdr:row>
      <xdr:rowOff>52649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182127"/>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42410</xdr:rowOff>
    </xdr:from>
    <xdr:to>
      <xdr:col>116</xdr:col>
      <xdr:colOff>114300</xdr:colOff>
      <xdr:row>76</xdr:row>
      <xdr:rowOff>144010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65286</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92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166010</xdr:rowOff>
    </xdr:from>
    <xdr:to>
      <xdr:col>112</xdr:col>
      <xdr:colOff>38100</xdr:colOff>
      <xdr:row>76</xdr:row>
      <xdr:rowOff>96160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112687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79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69763</xdr:rowOff>
    </xdr:from>
    <xdr:to>
      <xdr:col>107</xdr:col>
      <xdr:colOff>101600</xdr:colOff>
      <xdr:row>76</xdr:row>
      <xdr:rowOff>171363</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16440</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7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101127</xdr:rowOff>
    </xdr:from>
    <xdr:to>
      <xdr:col>102</xdr:col>
      <xdr:colOff>165100</xdr:colOff>
      <xdr:row>77</xdr:row>
      <xdr:rowOff>31277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47804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90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1849</xdr:rowOff>
    </xdr:from>
    <xdr:to>
      <xdr:col>98</xdr:col>
      <xdr:colOff>38100</xdr:colOff>
      <xdr:row>77</xdr:row>
      <xdr:rowOff>103449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94576</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32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が、トマムリゾートの運営状況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が人口に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大きく影響を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与えるもの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類似団体を上回っているが、年齢構成が不均衡であり、職員の平均年齢が高いことから高い水準にある。　職員の計画的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な採用を行うことで費用の抑制に努める必要がある。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維持補修費は、類似団体を上回っているが、施設・設備の大規模改修を行っておらず老朽化が進んでいるためである。公共施設等総合管理計画に基づき、計画的な整備を行っていく必要がある。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北海道占冠村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
1,053
571.41
2,890,065
2,805,270
84,349
1,809,309
2,638,785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25730</xdr:rowOff>
    </xdr:from>
    <xdr:to>
      <xdr:col>24</xdr:col>
      <xdr:colOff>63500</xdr:colOff>
      <xdr:row>37</xdr:row>
      <xdr:rowOff>31090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9380"/>
          <a:ext cx="8382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168542</xdr:rowOff>
    </xdr:from>
    <xdr:to>
      <xdr:col>19</xdr:col>
      <xdr:colOff>177800</xdr:colOff>
      <xdr:row>37</xdr:row>
      <xdr:rowOff>31090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40742"/>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166294</xdr:rowOff>
    </xdr:from>
    <xdr:to>
      <xdr:col>15</xdr:col>
      <xdr:colOff>50800</xdr:colOff>
      <xdr:row>36</xdr:row>
      <xdr:rowOff>168542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3849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166294</xdr:rowOff>
    </xdr:from>
    <xdr:to>
      <xdr:col>10</xdr:col>
      <xdr:colOff>114300</xdr:colOff>
      <xdr:row>37</xdr:row>
      <xdr:rowOff>51460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38494"/>
          <a:ext cx="889000" cy="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146380</xdr:rowOff>
    </xdr:from>
    <xdr:to>
      <xdr:col>24</xdr:col>
      <xdr:colOff>114300</xdr:colOff>
      <xdr:row>37</xdr:row>
      <xdr:rowOff>76530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169257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7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151740</xdr:rowOff>
    </xdr:from>
    <xdr:to>
      <xdr:col>20</xdr:col>
      <xdr:colOff>38100</xdr:colOff>
      <xdr:row>37</xdr:row>
      <xdr:rowOff>81890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98417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117742</xdr:rowOff>
    </xdr:from>
    <xdr:to>
      <xdr:col>15</xdr:col>
      <xdr:colOff>101600</xdr:colOff>
      <xdr:row>37</xdr:row>
      <xdr:rowOff>47892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64419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115494</xdr:rowOff>
    </xdr:from>
    <xdr:to>
      <xdr:col>10</xdr:col>
      <xdr:colOff>165100</xdr:colOff>
      <xdr:row>37</xdr:row>
      <xdr:rowOff>45644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8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62171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6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660</xdr:rowOff>
    </xdr:from>
    <xdr:to>
      <xdr:col>6</xdr:col>
      <xdr:colOff>38100</xdr:colOff>
      <xdr:row>37</xdr:row>
      <xdr:rowOff>102260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118787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1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30457</xdr:rowOff>
    </xdr:from>
    <xdr:to>
      <xdr:col>24</xdr:col>
      <xdr:colOff>63500</xdr:colOff>
      <xdr:row>58</xdr:row>
      <xdr:rowOff>45218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74557"/>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27278</xdr:rowOff>
    </xdr:from>
    <xdr:to>
      <xdr:col>19</xdr:col>
      <xdr:colOff>177800</xdr:colOff>
      <xdr:row>58</xdr:row>
      <xdr:rowOff>30457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971378"/>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27278</xdr:rowOff>
    </xdr:from>
    <xdr:to>
      <xdr:col>15</xdr:col>
      <xdr:colOff>50800</xdr:colOff>
      <xdr:row>58</xdr:row>
      <xdr:rowOff>32033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71378"/>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32033</xdr:rowOff>
    </xdr:from>
    <xdr:to>
      <xdr:col>10</xdr:col>
      <xdr:colOff>114300</xdr:colOff>
      <xdr:row>58</xdr:row>
      <xdr:rowOff>70829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6133"/>
          <a:ext cx="889000" cy="3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165868</xdr:rowOff>
    </xdr:from>
    <xdr:to>
      <xdr:col>24</xdr:col>
      <xdr:colOff>114300</xdr:colOff>
      <xdr:row>58</xdr:row>
      <xdr:rowOff>96018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151107</xdr:rowOff>
    </xdr:from>
    <xdr:to>
      <xdr:col>20</xdr:col>
      <xdr:colOff>38100</xdr:colOff>
      <xdr:row>58</xdr:row>
      <xdr:rowOff>81257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97784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147928</xdr:rowOff>
    </xdr:from>
    <xdr:to>
      <xdr:col>15</xdr:col>
      <xdr:colOff>101600</xdr:colOff>
      <xdr:row>58</xdr:row>
      <xdr:rowOff>78078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69205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1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152683</xdr:rowOff>
    </xdr:from>
    <xdr:to>
      <xdr:col>10</xdr:col>
      <xdr:colOff>165100</xdr:colOff>
      <xdr:row>58</xdr:row>
      <xdr:rowOff>82833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99360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20029</xdr:rowOff>
    </xdr:from>
    <xdr:to>
      <xdr:col>6</xdr:col>
      <xdr:colOff>38100</xdr:colOff>
      <xdr:row>58</xdr:row>
      <xdr:rowOff>121629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112756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5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128881</xdr:rowOff>
    </xdr:from>
    <xdr:to>
      <xdr:col>24</xdr:col>
      <xdr:colOff>63500</xdr:colOff>
      <xdr:row>77</xdr:row>
      <xdr:rowOff>34277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59081"/>
          <a:ext cx="838200" cy="7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116712</xdr:rowOff>
    </xdr:from>
    <xdr:to>
      <xdr:col>19</xdr:col>
      <xdr:colOff>177800</xdr:colOff>
      <xdr:row>77</xdr:row>
      <xdr:rowOff>34277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975462"/>
          <a:ext cx="889000" cy="2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116712</xdr:rowOff>
    </xdr:from>
    <xdr:to>
      <xdr:col>15</xdr:col>
      <xdr:colOff>50800</xdr:colOff>
      <xdr:row>76</xdr:row>
      <xdr:rowOff>167629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75462"/>
          <a:ext cx="889000" cy="22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42375</xdr:rowOff>
    </xdr:from>
    <xdr:to>
      <xdr:col>10</xdr:col>
      <xdr:colOff>114300</xdr:colOff>
      <xdr:row>76</xdr:row>
      <xdr:rowOff>167629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558225"/>
          <a:ext cx="889000" cy="63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78081</xdr:rowOff>
    </xdr:from>
    <xdr:to>
      <xdr:col>24</xdr:col>
      <xdr:colOff>114300</xdr:colOff>
      <xdr:row>77</xdr:row>
      <xdr:rowOff>8231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0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56508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8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154927</xdr:rowOff>
    </xdr:from>
    <xdr:to>
      <xdr:col>20</xdr:col>
      <xdr:colOff>38100</xdr:colOff>
      <xdr:row>77</xdr:row>
      <xdr:rowOff>85077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76204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7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65912</xdr:rowOff>
    </xdr:from>
    <xdr:to>
      <xdr:col>15</xdr:col>
      <xdr:colOff>101600</xdr:colOff>
      <xdr:row>75</xdr:row>
      <xdr:rowOff>167512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92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9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116829</xdr:rowOff>
    </xdr:from>
    <xdr:to>
      <xdr:col>10</xdr:col>
      <xdr:colOff>165100</xdr:colOff>
      <xdr:row>77</xdr:row>
      <xdr:rowOff>46979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38106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3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163025</xdr:rowOff>
    </xdr:from>
    <xdr:to>
      <xdr:col>6</xdr:col>
      <xdr:colOff>38100</xdr:colOff>
      <xdr:row>73</xdr:row>
      <xdr:rowOff>93175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109702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28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114250</xdr:rowOff>
    </xdr:from>
    <xdr:to>
      <xdr:col>24</xdr:col>
      <xdr:colOff>63500</xdr:colOff>
      <xdr:row>95</xdr:row>
      <xdr:rowOff>160080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402000"/>
          <a:ext cx="838200" cy="4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96833</xdr:rowOff>
    </xdr:from>
    <xdr:to>
      <xdr:col>19</xdr:col>
      <xdr:colOff>177800</xdr:colOff>
      <xdr:row>95</xdr:row>
      <xdr:rowOff>114250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5870233"/>
          <a:ext cx="889000" cy="5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96833</xdr:rowOff>
    </xdr:from>
    <xdr:to>
      <xdr:col>15</xdr:col>
      <xdr:colOff>50800</xdr:colOff>
      <xdr:row>95</xdr:row>
      <xdr:rowOff>100412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5870233"/>
          <a:ext cx="889000" cy="5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100412</xdr:rowOff>
    </xdr:from>
    <xdr:to>
      <xdr:col>10</xdr:col>
      <xdr:colOff>114300</xdr:colOff>
      <xdr:row>96</xdr:row>
      <xdr:rowOff>24754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88162"/>
          <a:ext cx="889000" cy="9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109280</xdr:rowOff>
    </xdr:from>
    <xdr:to>
      <xdr:col>24</xdr:col>
      <xdr:colOff>114300</xdr:colOff>
      <xdr:row>96</xdr:row>
      <xdr:rowOff>39430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39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132157</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24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63450</xdr:rowOff>
    </xdr:from>
    <xdr:to>
      <xdr:col>20</xdr:col>
      <xdr:colOff>38100</xdr:colOff>
      <xdr:row>95</xdr:row>
      <xdr:rowOff>165050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10127</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12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46033</xdr:rowOff>
    </xdr:from>
    <xdr:to>
      <xdr:col>15</xdr:col>
      <xdr:colOff>101600</xdr:colOff>
      <xdr:row>92</xdr:row>
      <xdr:rowOff>147633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581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164160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559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49612</xdr:rowOff>
    </xdr:from>
    <xdr:to>
      <xdr:col>10</xdr:col>
      <xdr:colOff>165100</xdr:colOff>
      <xdr:row>95</xdr:row>
      <xdr:rowOff>151212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3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167739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11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145404</xdr:rowOff>
    </xdr:from>
    <xdr:to>
      <xdr:col>6</xdr:col>
      <xdr:colOff>38100</xdr:colOff>
      <xdr:row>96</xdr:row>
      <xdr:rowOff>75554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43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92081</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34772</xdr:rowOff>
    </xdr:from>
    <xdr:to>
      <xdr:col>55</xdr:col>
      <xdr:colOff>0</xdr:colOff>
      <xdr:row>39</xdr:row>
      <xdr:rowOff>35478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21322"/>
          <a:ext cx="8382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34239</xdr:rowOff>
    </xdr:from>
    <xdr:to>
      <xdr:col>50</xdr:col>
      <xdr:colOff>114300</xdr:colOff>
      <xdr:row>39</xdr:row>
      <xdr:rowOff>35478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20789"/>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56147</xdr:rowOff>
    </xdr:from>
    <xdr:to>
      <xdr:col>45</xdr:col>
      <xdr:colOff>177800</xdr:colOff>
      <xdr:row>39</xdr:row>
      <xdr:rowOff>34239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399797"/>
          <a:ext cx="889000" cy="3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56147</xdr:rowOff>
    </xdr:from>
    <xdr:to>
      <xdr:col>41</xdr:col>
      <xdr:colOff>50800</xdr:colOff>
      <xdr:row>39</xdr:row>
      <xdr:rowOff>33458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399797"/>
          <a:ext cx="889000" cy="3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25702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155422</xdr:rowOff>
    </xdr:from>
    <xdr:to>
      <xdr:col>55</xdr:col>
      <xdr:colOff>50800</xdr:colOff>
      <xdr:row>39</xdr:row>
      <xdr:rowOff>85572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156128</xdr:rowOff>
    </xdr:from>
    <xdr:to>
      <xdr:col>50</xdr:col>
      <xdr:colOff>165100</xdr:colOff>
      <xdr:row>39</xdr:row>
      <xdr:rowOff>86278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77405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76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154889</xdr:rowOff>
    </xdr:from>
    <xdr:to>
      <xdr:col>46</xdr:col>
      <xdr:colOff>38100</xdr:colOff>
      <xdr:row>39</xdr:row>
      <xdr:rowOff>85039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76166</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762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5347</xdr:rowOff>
    </xdr:from>
    <xdr:to>
      <xdr:col>41</xdr:col>
      <xdr:colOff>101600</xdr:colOff>
      <xdr:row>37</xdr:row>
      <xdr:rowOff>106947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34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123474</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594111" y="612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154108</xdr:rowOff>
    </xdr:from>
    <xdr:to>
      <xdr:col>36</xdr:col>
      <xdr:colOff>165100</xdr:colOff>
      <xdr:row>39</xdr:row>
      <xdr:rowOff>84258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75385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76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75109</xdr:rowOff>
    </xdr:from>
    <xdr:to>
      <xdr:col>55</xdr:col>
      <xdr:colOff>0</xdr:colOff>
      <xdr:row>58</xdr:row>
      <xdr:rowOff>116491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19209"/>
          <a:ext cx="838200" cy="4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59110</xdr:rowOff>
    </xdr:from>
    <xdr:to>
      <xdr:col>50</xdr:col>
      <xdr:colOff>114300</xdr:colOff>
      <xdr:row>58</xdr:row>
      <xdr:rowOff>75109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03210"/>
          <a:ext cx="889000" cy="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59110</xdr:rowOff>
    </xdr:from>
    <xdr:to>
      <xdr:col>45</xdr:col>
      <xdr:colOff>177800</xdr:colOff>
      <xdr:row>58</xdr:row>
      <xdr:rowOff>92019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03210"/>
          <a:ext cx="889000" cy="3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92019</xdr:rowOff>
    </xdr:from>
    <xdr:to>
      <xdr:col>41</xdr:col>
      <xdr:colOff>50800</xdr:colOff>
      <xdr:row>58</xdr:row>
      <xdr:rowOff>132434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36119"/>
          <a:ext cx="889000" cy="4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65691</xdr:rowOff>
    </xdr:from>
    <xdr:to>
      <xdr:col>55</xdr:col>
      <xdr:colOff>50800</xdr:colOff>
      <xdr:row>58</xdr:row>
      <xdr:rowOff>167291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0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88568</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24309</xdr:rowOff>
    </xdr:from>
    <xdr:to>
      <xdr:col>50</xdr:col>
      <xdr:colOff>165100</xdr:colOff>
      <xdr:row>58</xdr:row>
      <xdr:rowOff>125909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142436</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4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8310</xdr:rowOff>
    </xdr:from>
    <xdr:to>
      <xdr:col>46</xdr:col>
      <xdr:colOff>38100</xdr:colOff>
      <xdr:row>58</xdr:row>
      <xdr:rowOff>109910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126437</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2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41219</xdr:rowOff>
    </xdr:from>
    <xdr:to>
      <xdr:col>41</xdr:col>
      <xdr:colOff>101600</xdr:colOff>
      <xdr:row>58</xdr:row>
      <xdr:rowOff>142819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159346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76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81634</xdr:rowOff>
    </xdr:from>
    <xdr:to>
      <xdr:col>36</xdr:col>
      <xdr:colOff>165100</xdr:colOff>
      <xdr:row>59</xdr:row>
      <xdr:rowOff>11784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28311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80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66122</xdr:rowOff>
    </xdr:from>
    <xdr:to>
      <xdr:col>55</xdr:col>
      <xdr:colOff>0</xdr:colOff>
      <xdr:row>78</xdr:row>
      <xdr:rowOff>69600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39222"/>
          <a:ext cx="8382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44121</xdr:rowOff>
    </xdr:from>
    <xdr:to>
      <xdr:col>50</xdr:col>
      <xdr:colOff>114300</xdr:colOff>
      <xdr:row>78</xdr:row>
      <xdr:rowOff>66122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17221"/>
          <a:ext cx="889000" cy="2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25952</xdr:rowOff>
    </xdr:from>
    <xdr:to>
      <xdr:col>45</xdr:col>
      <xdr:colOff>177800</xdr:colOff>
      <xdr:row>78</xdr:row>
      <xdr:rowOff>44121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99052"/>
          <a:ext cx="889000" cy="1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25952</xdr:rowOff>
    </xdr:from>
    <xdr:to>
      <xdr:col>41</xdr:col>
      <xdr:colOff>50800</xdr:colOff>
      <xdr:row>78</xdr:row>
      <xdr:rowOff>80659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99052"/>
          <a:ext cx="889000" cy="5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18800</xdr:rowOff>
    </xdr:from>
    <xdr:to>
      <xdr:col>55</xdr:col>
      <xdr:colOff>50800</xdr:colOff>
      <xdr:row>78</xdr:row>
      <xdr:rowOff>120400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9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15322</xdr:rowOff>
    </xdr:from>
    <xdr:to>
      <xdr:col>50</xdr:col>
      <xdr:colOff>165100</xdr:colOff>
      <xdr:row>78</xdr:row>
      <xdr:rowOff>116922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108049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164771</xdr:rowOff>
    </xdr:from>
    <xdr:to>
      <xdr:col>46</xdr:col>
      <xdr:colOff>38100</xdr:colOff>
      <xdr:row>78</xdr:row>
      <xdr:rowOff>94921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111448</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314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146602</xdr:rowOff>
    </xdr:from>
    <xdr:to>
      <xdr:col>41</xdr:col>
      <xdr:colOff>101600</xdr:colOff>
      <xdr:row>78</xdr:row>
      <xdr:rowOff>76752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93279</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12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29859</xdr:rowOff>
    </xdr:from>
    <xdr:to>
      <xdr:col>36</xdr:col>
      <xdr:colOff>165100</xdr:colOff>
      <xdr:row>78</xdr:row>
      <xdr:rowOff>131459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122586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60220</xdr:rowOff>
    </xdr:from>
    <xdr:to>
      <xdr:col>55</xdr:col>
      <xdr:colOff>0</xdr:colOff>
      <xdr:row>98</xdr:row>
      <xdr:rowOff>76981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62320"/>
          <a:ext cx="8382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63677</xdr:rowOff>
    </xdr:from>
    <xdr:to>
      <xdr:col>50</xdr:col>
      <xdr:colOff>114300</xdr:colOff>
      <xdr:row>98</xdr:row>
      <xdr:rowOff>76981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65777"/>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63677</xdr:rowOff>
    </xdr:from>
    <xdr:to>
      <xdr:col>45</xdr:col>
      <xdr:colOff>177800</xdr:colOff>
      <xdr:row>98</xdr:row>
      <xdr:rowOff>80412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65777"/>
          <a:ext cx="889000" cy="1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80412</xdr:rowOff>
    </xdr:from>
    <xdr:to>
      <xdr:col>41</xdr:col>
      <xdr:colOff>50800</xdr:colOff>
      <xdr:row>98</xdr:row>
      <xdr:rowOff>91844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82512"/>
          <a:ext cx="88900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156012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61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9420</xdr:rowOff>
    </xdr:from>
    <xdr:to>
      <xdr:col>55</xdr:col>
      <xdr:colOff>50800</xdr:colOff>
      <xdr:row>98</xdr:row>
      <xdr:rowOff>111020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140247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26181</xdr:rowOff>
    </xdr:from>
    <xdr:to>
      <xdr:col>50</xdr:col>
      <xdr:colOff>165100</xdr:colOff>
      <xdr:row>98</xdr:row>
      <xdr:rowOff>127781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144308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6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12877</xdr:rowOff>
    </xdr:from>
    <xdr:to>
      <xdr:col>46</xdr:col>
      <xdr:colOff>38100</xdr:colOff>
      <xdr:row>98</xdr:row>
      <xdr:rowOff>114477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1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131004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9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29612</xdr:rowOff>
    </xdr:from>
    <xdr:to>
      <xdr:col>41</xdr:col>
      <xdr:colOff>101600</xdr:colOff>
      <xdr:row>98</xdr:row>
      <xdr:rowOff>131212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147739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60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41044</xdr:rowOff>
    </xdr:from>
    <xdr:to>
      <xdr:col>36</xdr:col>
      <xdr:colOff>165100</xdr:colOff>
      <xdr:row>98</xdr:row>
      <xdr:rowOff>142644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133771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9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124096</xdr:rowOff>
    </xdr:from>
    <xdr:to>
      <xdr:col>85</xdr:col>
      <xdr:colOff>127000</xdr:colOff>
      <xdr:row>36</xdr:row>
      <xdr:rowOff>13815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24846"/>
          <a:ext cx="838200" cy="6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108562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8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17033</xdr:rowOff>
    </xdr:from>
    <xdr:to>
      <xdr:col>81</xdr:col>
      <xdr:colOff>50800</xdr:colOff>
      <xdr:row>35</xdr:row>
      <xdr:rowOff>124096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017783"/>
          <a:ext cx="889000" cy="10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17033</xdr:rowOff>
    </xdr:from>
    <xdr:to>
      <xdr:col>76</xdr:col>
      <xdr:colOff>114300</xdr:colOff>
      <xdr:row>35</xdr:row>
      <xdr:rowOff>95731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017783"/>
          <a:ext cx="889000" cy="7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54740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39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95731</xdr:rowOff>
    </xdr:from>
    <xdr:to>
      <xdr:col>71</xdr:col>
      <xdr:colOff>177800</xdr:colOff>
      <xdr:row>36</xdr:row>
      <xdr:rowOff>14029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096481"/>
          <a:ext cx="889000" cy="8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3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3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134465</xdr:rowOff>
    </xdr:from>
    <xdr:to>
      <xdr:col>85</xdr:col>
      <xdr:colOff>177800</xdr:colOff>
      <xdr:row>36</xdr:row>
      <xdr:rowOff>64615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3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157342</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98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73296</xdr:rowOff>
    </xdr:from>
    <xdr:to>
      <xdr:col>81</xdr:col>
      <xdr:colOff>101600</xdr:colOff>
      <xdr:row>36</xdr:row>
      <xdr:rowOff>3446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0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19973</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84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137683</xdr:rowOff>
    </xdr:from>
    <xdr:to>
      <xdr:col>76</xdr:col>
      <xdr:colOff>165100</xdr:colOff>
      <xdr:row>35</xdr:row>
      <xdr:rowOff>67833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596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84360</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74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44931</xdr:rowOff>
    </xdr:from>
    <xdr:to>
      <xdr:col>72</xdr:col>
      <xdr:colOff>38100</xdr:colOff>
      <xdr:row>35</xdr:row>
      <xdr:rowOff>146531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04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163058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82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134679</xdr:rowOff>
    </xdr:from>
    <xdr:to>
      <xdr:col>67</xdr:col>
      <xdr:colOff>101600</xdr:colOff>
      <xdr:row>36</xdr:row>
      <xdr:rowOff>64829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1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81356</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91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108384</xdr:rowOff>
    </xdr:from>
    <xdr:to>
      <xdr:col>85</xdr:col>
      <xdr:colOff>127000</xdr:colOff>
      <xdr:row>58</xdr:row>
      <xdr:rowOff>123592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52484"/>
          <a:ext cx="8382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102497</xdr:rowOff>
    </xdr:from>
    <xdr:to>
      <xdr:col>81</xdr:col>
      <xdr:colOff>50800</xdr:colOff>
      <xdr:row>58</xdr:row>
      <xdr:rowOff>108384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46597"/>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102497</xdr:rowOff>
    </xdr:from>
    <xdr:to>
      <xdr:col>76</xdr:col>
      <xdr:colOff>114300</xdr:colOff>
      <xdr:row>58</xdr:row>
      <xdr:rowOff>109258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46597"/>
          <a:ext cx="889000" cy="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109258</xdr:rowOff>
    </xdr:from>
    <xdr:to>
      <xdr:col>71</xdr:col>
      <xdr:colOff>177800</xdr:colOff>
      <xdr:row>58</xdr:row>
      <xdr:rowOff>128637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053358"/>
          <a:ext cx="889000" cy="1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72792</xdr:rowOff>
    </xdr:from>
    <xdr:to>
      <xdr:col>85</xdr:col>
      <xdr:colOff>177800</xdr:colOff>
      <xdr:row>59</xdr:row>
      <xdr:rowOff>2942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57584</xdr:rowOff>
    </xdr:from>
    <xdr:to>
      <xdr:col>81</xdr:col>
      <xdr:colOff>101600</xdr:colOff>
      <xdr:row>58</xdr:row>
      <xdr:rowOff>159184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0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150311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9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51697</xdr:rowOff>
    </xdr:from>
    <xdr:to>
      <xdr:col>76</xdr:col>
      <xdr:colOff>165100</xdr:colOff>
      <xdr:row>58</xdr:row>
      <xdr:rowOff>153297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169824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7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58458</xdr:rowOff>
    </xdr:from>
    <xdr:to>
      <xdr:col>72</xdr:col>
      <xdr:colOff>38100</xdr:colOff>
      <xdr:row>58</xdr:row>
      <xdr:rowOff>160058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5135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7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77837</xdr:rowOff>
    </xdr:from>
    <xdr:to>
      <xdr:col>67</xdr:col>
      <xdr:colOff>101600</xdr:colOff>
      <xdr:row>59</xdr:row>
      <xdr:rowOff>7987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170564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11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159897</xdr:rowOff>
    </xdr:from>
    <xdr:to>
      <xdr:col>85</xdr:col>
      <xdr:colOff>127000</xdr:colOff>
      <xdr:row>79</xdr:row>
      <xdr:rowOff>7905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32997"/>
          <a:ext cx="838200"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159897</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32997"/>
          <a:ext cx="889000" cy="5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128555</xdr:rowOff>
    </xdr:from>
    <xdr:to>
      <xdr:col>85</xdr:col>
      <xdr:colOff>177800</xdr:colOff>
      <xdr:row>79</xdr:row>
      <xdr:rowOff>58705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109097</xdr:rowOff>
    </xdr:from>
    <xdr:to>
      <xdr:col>81</xdr:col>
      <xdr:colOff>101600</xdr:colOff>
      <xdr:row>79</xdr:row>
      <xdr:rowOff>39247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30374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5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133500</xdr:rowOff>
    </xdr:from>
    <xdr:to>
      <xdr:col>85</xdr:col>
      <xdr:colOff>127000</xdr:colOff>
      <xdr:row>97</xdr:row>
      <xdr:rowOff>7565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92700"/>
          <a:ext cx="838200" cy="4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13734</xdr:rowOff>
    </xdr:from>
    <xdr:to>
      <xdr:col>81</xdr:col>
      <xdr:colOff>50800</xdr:colOff>
      <xdr:row>96</xdr:row>
      <xdr:rowOff>133500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301484"/>
          <a:ext cx="889000" cy="29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13734</xdr:rowOff>
    </xdr:from>
    <xdr:to>
      <xdr:col>76</xdr:col>
      <xdr:colOff>114300</xdr:colOff>
      <xdr:row>96</xdr:row>
      <xdr:rowOff>69197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01484"/>
          <a:ext cx="889000" cy="22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69197</xdr:rowOff>
    </xdr:from>
    <xdr:to>
      <xdr:col>71</xdr:col>
      <xdr:colOff>177800</xdr:colOff>
      <xdr:row>97</xdr:row>
      <xdr:rowOff>1744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28397"/>
          <a:ext cx="889000" cy="10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128215</xdr:rowOff>
    </xdr:from>
    <xdr:to>
      <xdr:col>85</xdr:col>
      <xdr:colOff>177800</xdr:colOff>
      <xdr:row>97</xdr:row>
      <xdr:rowOff>58365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151092</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3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82700</xdr:rowOff>
    </xdr:from>
    <xdr:to>
      <xdr:col>81</xdr:col>
      <xdr:colOff>101600</xdr:colOff>
      <xdr:row>97</xdr:row>
      <xdr:rowOff>12850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29377</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31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134384</xdr:rowOff>
    </xdr:from>
    <xdr:to>
      <xdr:col>76</xdr:col>
      <xdr:colOff>165100</xdr:colOff>
      <xdr:row>95</xdr:row>
      <xdr:rowOff>64534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81061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02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18397</xdr:rowOff>
    </xdr:from>
    <xdr:to>
      <xdr:col>72</xdr:col>
      <xdr:colOff>38100</xdr:colOff>
      <xdr:row>96</xdr:row>
      <xdr:rowOff>119997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4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136524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25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122394</xdr:rowOff>
    </xdr:from>
    <xdr:to>
      <xdr:col>67</xdr:col>
      <xdr:colOff>101600</xdr:colOff>
      <xdr:row>97</xdr:row>
      <xdr:rowOff>52544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69071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356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132349</xdr:rowOff>
    </xdr:from>
    <xdr:to>
      <xdr:col>116</xdr:col>
      <xdr:colOff>63500</xdr:colOff>
      <xdr:row>38</xdr:row>
      <xdr:rowOff>133185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1323300" y="6647449"/>
          <a:ext cx="8382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133185</xdr:rowOff>
    </xdr:from>
    <xdr:to>
      <xdr:col>111</xdr:col>
      <xdr:colOff>177800</xdr:colOff>
      <xdr:row>38</xdr:row>
      <xdr:rowOff>137158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0434300" y="6648285"/>
          <a:ext cx="889000" cy="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137158</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9545300" y="6652258"/>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139284</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384"/>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81549</xdr:rowOff>
    </xdr:from>
    <xdr:to>
      <xdr:col>116</xdr:col>
      <xdr:colOff>114300</xdr:colOff>
      <xdr:row>39</xdr:row>
      <xdr:rowOff>11699</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59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55221</xdr:rowOff>
    </xdr:from>
    <xdr:ext cx="469744"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82385</xdr:rowOff>
    </xdr:from>
    <xdr:to>
      <xdr:col>112</xdr:col>
      <xdr:colOff>38100</xdr:colOff>
      <xdr:row>39</xdr:row>
      <xdr:rowOff>12535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5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3662</xdr:rowOff>
    </xdr:from>
    <xdr:ext cx="469744"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088428" y="669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86358</xdr:rowOff>
    </xdr:from>
    <xdr:to>
      <xdr:col>107</xdr:col>
      <xdr:colOff>101600</xdr:colOff>
      <xdr:row>39</xdr:row>
      <xdr:rowOff>16508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7635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694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88484</xdr:rowOff>
    </xdr:from>
    <xdr:to>
      <xdr:col>98</xdr:col>
      <xdr:colOff>38100</xdr:colOff>
      <xdr:row>39</xdr:row>
      <xdr:rowOff>18634</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9761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69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及び衛生費が類似団体を上回っているのは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消防やごみ処理を広域連合において実施しており人口に対して負担金が高いことによるものである。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不足する財源として、財政調整基金、その他特定目的基金の取り崩しにより、実質単年度収支は前年度同様にマイナスとなった。今後も、計画的に基金を管理し適切な財政運営を行っていく。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公共下水道事業特別会計及び簡易水道事業特別会計の公営企業会計への移行に伴う打切り決算のため、一般会計から繰入を行ったことから一時的に黒字額は多くなっている。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全体において一般会計からの繰入金により赤字になることなく推移しているが、各会計においては繰入金が大きくならないよう歳入の確保や歳出の削減に努めており、今後においても各会計とも一層の財政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の保育所の建替に係る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償還が開始されたことから増加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の最終処分場の嵩上げ等の起債償還が始まることから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、償還額の増加が見込まれる。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今後においては、健全化判断比率の基準を元に、交付税措置のない起債の制限や財政状況により事業の先送りによる起債発行の抑制を検討し負担軽減に努める。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満期一括償還地方債の償還の財源に係るものについては該当はない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北海道占冠村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の保育所の建替及び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の最終処分場の埋め立て地の嵩上げ等により地方債残高は一時増加したが、償還終了したものもあり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今後は、緊急性・住民ニーズを的確に把握した事業を選択して実施し、新規地方債の発行を抑制するなど、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比率の上昇を抑えるよう努める。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北海道占冠村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ＪＲ根室本線廃線に伴う寄附金による占冠村地域振興基金を創設し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・企業版ふるさと納税に係る寄附金による占冠村ふるさと納税・地方創生基金を創設し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百万円積立し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ふるさと納税に係る寄附金の増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り各基金へ積立した。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財源不足により、財政調整基金を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姉妹都市提携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周年記念事業の実施のため国際交流基金を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こと等により、基金全体として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人件費や物価の高騰により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公共施設の維持修繕、社会福祉費の増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により、基金の取り崩しが見込まれる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。経常経費を圧縮し基金の積立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・占冠村地域振興基金：</a:t>
          </a:r>
          <a:r>
            <a:rPr lang="ja-JP" altLang="ja-JP" sz="1300" b="0" i="0">
              <a:solidFill>
                <a:schemeClr val="dk1"/>
              </a:solidFill>
              <a:effectLst/>
              <a:latin typeface="ＭＳ Ｐゴシック" panose="020B0600070205080204" pitchFamily="50" charset="-128"/>
              <a:ea typeface="ＭＳ Ｐゴシック" panose="020B0600070205080204" pitchFamily="50" charset="-128"/>
              <a:cs typeface="+mn-cs"/>
            </a:rPr>
            <a:t>住民生活の利便性向上及び快適な生活環境の形成等に資するため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・福祉基金：在宅福祉の普及及び向上、健康及び生きがいづくりの推進、老人福祉施設の整備、その他の福祉の推進を図るための基金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・環境保全と観光振興基金：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大自然の恵みの保全と活用の推進、観光施設の環境整備や情報発信のための基金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・国際交流基金：村民による国際親善交流の発展に寄与するための基金</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・占冠村地域振興基金：ＪＲ根室本線廃線に伴う寄附金により基金創設（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環境保全と観光振興基金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環境保全と観光振興の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ためにふるさと寄附金から積立（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・国際交流基金：姉妹都市提携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周年記念事業に充当（△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小規模多機能型居宅介護施設の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運営委託に充当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・福祉基金については、小規模多機能型居宅介護施設の運営費などの財源不足がある場合には、取崩を行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福祉基金・環境保全と観光振興基金等については、ふるさと納税寄附金により積立を行う。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特定目的基金については、その目的達成のため今後も取崩を行う予定ではあるが、適正な基金管理に基づいて基金残高の維持に努める。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施設維持にかかる燃料費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光熱費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等、物価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高騰により物件費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の支出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・財源不足が発生しているため、歳出削減を行い取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額の減少に努める。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利子の積立による増加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・今後も見込まれる公共施設維持等のため一定の積立が必要となる。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2890065</v>
      </c>
      <c r="BO4" s="371"/>
      <c r="BP4" s="371"/>
      <c r="BQ4" s="371"/>
      <c r="BR4" s="371"/>
      <c r="BS4" s="371"/>
      <c r="BT4" s="371"/>
      <c r="BU4" s="372"/>
      <c r="BV4" s="370">
        <v>2710056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4.7</v>
      </c>
      <c r="CU4" s="377"/>
      <c r="CV4" s="377"/>
      <c r="CW4" s="377"/>
      <c r="CX4" s="377"/>
      <c r="CY4" s="377"/>
      <c r="CZ4" s="377"/>
      <c r="DA4" s="378"/>
      <c r="DB4" s="376">
        <v>2.9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2805270</v>
      </c>
      <c r="BO5" s="408"/>
      <c r="BP5" s="408"/>
      <c r="BQ5" s="408"/>
      <c r="BR5" s="408"/>
      <c r="BS5" s="408"/>
      <c r="BT5" s="408"/>
      <c r="BU5" s="409"/>
      <c r="BV5" s="407">
        <v>2656707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85.7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84795</v>
      </c>
      <c r="BO6" s="408"/>
      <c r="BP6" s="408"/>
      <c r="BQ6" s="408"/>
      <c r="BR6" s="408"/>
      <c r="BS6" s="408"/>
      <c r="BT6" s="408"/>
      <c r="BU6" s="409"/>
      <c r="BV6" s="407">
        <v>53349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91.8</v>
      </c>
      <c r="CU6" s="445"/>
      <c r="CV6" s="445"/>
      <c r="CW6" s="445"/>
      <c r="CX6" s="445"/>
      <c r="CY6" s="445"/>
      <c r="CZ6" s="445"/>
      <c r="DA6" s="446"/>
      <c r="DB6" s="444">
        <v>86.5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446</v>
      </c>
      <c r="BO7" s="408"/>
      <c r="BP7" s="408"/>
      <c r="BQ7" s="408"/>
      <c r="BR7" s="408"/>
      <c r="BS7" s="408"/>
      <c r="BT7" s="408"/>
      <c r="BU7" s="409"/>
      <c r="BV7" s="407">
        <v>1120</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1809309</v>
      </c>
      <c r="CU7" s="408"/>
      <c r="CV7" s="408"/>
      <c r="CW7" s="408"/>
      <c r="CX7" s="408"/>
      <c r="CY7" s="408"/>
      <c r="CZ7" s="408"/>
      <c r="DA7" s="409"/>
      <c r="DB7" s="407">
        <v>1788766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84349</v>
      </c>
      <c r="BO8" s="408"/>
      <c r="BP8" s="408"/>
      <c r="BQ8" s="408"/>
      <c r="BR8" s="408"/>
      <c r="BS8" s="408"/>
      <c r="BT8" s="408"/>
      <c r="BU8" s="409"/>
      <c r="BV8" s="407">
        <v>52229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0.23</v>
      </c>
      <c r="CU8" s="448"/>
      <c r="CV8" s="448"/>
      <c r="CW8" s="448"/>
      <c r="CX8" s="448"/>
      <c r="CY8" s="448"/>
      <c r="CZ8" s="448"/>
      <c r="DA8" s="449"/>
      <c r="DB8" s="447">
        <v>0.23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1306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32118</v>
      </c>
      <c r="BO9" s="408"/>
      <c r="BP9" s="408"/>
      <c r="BQ9" s="408"/>
      <c r="BR9" s="408"/>
      <c r="BS9" s="408"/>
      <c r="BT9" s="408"/>
      <c r="BU9" s="409"/>
      <c r="BV9" s="407">
        <v>-8434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14.8</v>
      </c>
      <c r="CU9" s="405"/>
      <c r="CV9" s="405"/>
      <c r="CW9" s="405"/>
      <c r="CX9" s="405"/>
      <c r="CY9" s="405"/>
      <c r="CZ9" s="405"/>
      <c r="DA9" s="406"/>
      <c r="DB9" s="404">
        <v>14.3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1211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v>
      </c>
      <c r="BO10" s="408"/>
      <c r="BP10" s="408"/>
      <c r="BQ10" s="408"/>
      <c r="BR10" s="408"/>
      <c r="BS10" s="408"/>
      <c r="BT10" s="408"/>
      <c r="BU10" s="409"/>
      <c r="BV10" s="407">
        <v>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1591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72347</v>
      </c>
      <c r="BO12" s="408"/>
      <c r="BP12" s="408"/>
      <c r="BQ12" s="408"/>
      <c r="BR12" s="408"/>
      <c r="BS12" s="408"/>
      <c r="BT12" s="408"/>
      <c r="BU12" s="409"/>
      <c r="BV12" s="407">
        <v>15060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1053</v>
      </c>
      <c r="S13" s="492"/>
      <c r="T13" s="492"/>
      <c r="U13" s="492"/>
      <c r="V13" s="493"/>
      <c r="W13" s="423" t="s">
        <v>131</v>
      </c>
      <c r="X13" s="424"/>
      <c r="Y13" s="424"/>
      <c r="Z13" s="424"/>
      <c r="AA13" s="424"/>
      <c r="AB13" s="414"/>
      <c r="AC13" s="458">
        <v>69</v>
      </c>
      <c r="AD13" s="459"/>
      <c r="AE13" s="459"/>
      <c r="AF13" s="459"/>
      <c r="AG13" s="501"/>
      <c r="AH13" s="458">
        <v>66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-40224</v>
      </c>
      <c r="BO13" s="408"/>
      <c r="BP13" s="408"/>
      <c r="BQ13" s="408"/>
      <c r="BR13" s="408"/>
      <c r="BS13" s="408"/>
      <c r="BT13" s="408"/>
      <c r="BU13" s="409"/>
      <c r="BV13" s="407">
        <v>-23490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7.2</v>
      </c>
      <c r="CU13" s="405"/>
      <c r="CV13" s="405"/>
      <c r="CW13" s="405"/>
      <c r="CX13" s="405"/>
      <c r="CY13" s="405"/>
      <c r="CZ13" s="405"/>
      <c r="DA13" s="406"/>
      <c r="DB13" s="404">
        <v>7.1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1394</v>
      </c>
      <c r="S14" s="492"/>
      <c r="T14" s="492"/>
      <c r="U14" s="492"/>
      <c r="V14" s="493"/>
      <c r="W14" s="397"/>
      <c r="X14" s="398"/>
      <c r="Y14" s="398"/>
      <c r="Z14" s="398"/>
      <c r="AA14" s="398"/>
      <c r="AB14" s="387"/>
      <c r="AC14" s="494">
        <v>7.9</v>
      </c>
      <c r="AD14" s="495"/>
      <c r="AE14" s="495"/>
      <c r="AF14" s="495"/>
      <c r="AG14" s="496"/>
      <c r="AH14" s="494">
        <v>8.9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36.4</v>
      </c>
      <c r="CU14" s="506"/>
      <c r="CV14" s="506"/>
      <c r="CW14" s="506"/>
      <c r="CX14" s="506"/>
      <c r="CY14" s="506"/>
      <c r="CZ14" s="506"/>
      <c r="DA14" s="507"/>
      <c r="DB14" s="505">
        <v>44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1073</v>
      </c>
      <c r="S15" s="492"/>
      <c r="T15" s="492"/>
      <c r="U15" s="492"/>
      <c r="V15" s="493"/>
      <c r="W15" s="423" t="s">
        <v>137</v>
      </c>
      <c r="X15" s="424"/>
      <c r="Y15" s="424"/>
      <c r="Z15" s="424"/>
      <c r="AA15" s="424"/>
      <c r="AB15" s="414"/>
      <c r="AC15" s="458">
        <v>65</v>
      </c>
      <c r="AD15" s="459"/>
      <c r="AE15" s="459"/>
      <c r="AF15" s="459"/>
      <c r="AG15" s="501"/>
      <c r="AH15" s="458">
        <v>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462461</v>
      </c>
      <c r="BO15" s="371"/>
      <c r="BP15" s="371"/>
      <c r="BQ15" s="371"/>
      <c r="BR15" s="371"/>
      <c r="BS15" s="371"/>
      <c r="BT15" s="371"/>
      <c r="BU15" s="372"/>
      <c r="BV15" s="370">
        <v>360915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7.4</v>
      </c>
      <c r="AD16" s="495"/>
      <c r="AE16" s="495"/>
      <c r="AF16" s="495"/>
      <c r="AG16" s="496"/>
      <c r="AH16" s="494">
        <v>9.3000000000000007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1673747</v>
      </c>
      <c r="BO16" s="408"/>
      <c r="BP16" s="408"/>
      <c r="BQ16" s="408"/>
      <c r="BR16" s="408"/>
      <c r="BS16" s="408"/>
      <c r="BT16" s="408"/>
      <c r="BU16" s="409"/>
      <c r="BV16" s="407">
        <v>1672927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740</v>
      </c>
      <c r="AD17" s="459"/>
      <c r="AE17" s="459"/>
      <c r="AF17" s="459"/>
      <c r="AG17" s="501"/>
      <c r="AH17" s="458">
        <v>607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590598</v>
      </c>
      <c r="BO17" s="408"/>
      <c r="BP17" s="408"/>
      <c r="BQ17" s="408"/>
      <c r="BR17" s="408"/>
      <c r="BS17" s="408"/>
      <c r="BT17" s="408"/>
      <c r="BU17" s="409"/>
      <c r="BV17" s="407">
        <v>458970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571.41</v>
      </c>
      <c r="M18" s="531"/>
      <c r="N18" s="531"/>
      <c r="O18" s="531"/>
      <c r="P18" s="531"/>
      <c r="Q18" s="531"/>
      <c r="R18" s="532"/>
      <c r="S18" s="532"/>
      <c r="T18" s="532"/>
      <c r="U18" s="532"/>
      <c r="V18" s="533"/>
      <c r="W18" s="425"/>
      <c r="X18" s="426"/>
      <c r="Y18" s="426"/>
      <c r="Z18" s="426"/>
      <c r="AA18" s="426"/>
      <c r="AB18" s="417"/>
      <c r="AC18" s="534">
        <v>84.7</v>
      </c>
      <c r="AD18" s="535"/>
      <c r="AE18" s="535"/>
      <c r="AF18" s="535"/>
      <c r="AG18" s="536"/>
      <c r="AH18" s="534">
        <v>81.8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1693064</v>
      </c>
      <c r="BO18" s="408"/>
      <c r="BP18" s="408"/>
      <c r="BQ18" s="408"/>
      <c r="BR18" s="408"/>
      <c r="BS18" s="408"/>
      <c r="BT18" s="408"/>
      <c r="BU18" s="409"/>
      <c r="BV18" s="407">
        <v>1588802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2141372</v>
      </c>
      <c r="BO19" s="408"/>
      <c r="BP19" s="408"/>
      <c r="BQ19" s="408"/>
      <c r="BR19" s="408"/>
      <c r="BS19" s="408"/>
      <c r="BT19" s="408"/>
      <c r="BU19" s="409"/>
      <c r="BV19" s="407">
        <v>2169065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849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2638785</v>
      </c>
      <c r="BO22" s="371"/>
      <c r="BP22" s="371"/>
      <c r="BQ22" s="371"/>
      <c r="BR22" s="371"/>
      <c r="BS22" s="371"/>
      <c r="BT22" s="371"/>
      <c r="BU22" s="372"/>
      <c r="BV22" s="370">
        <v>2828784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2612340</v>
      </c>
      <c r="BO23" s="408"/>
      <c r="BP23" s="408"/>
      <c r="BQ23" s="408"/>
      <c r="BR23" s="408"/>
      <c r="BS23" s="408"/>
      <c r="BT23" s="408"/>
      <c r="BU23" s="409"/>
      <c r="BV23" s="407">
        <v>2803192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6480</v>
      </c>
      <c r="R24" s="459"/>
      <c r="S24" s="459"/>
      <c r="T24" s="459"/>
      <c r="U24" s="459"/>
      <c r="V24" s="501"/>
      <c r="W24" s="553"/>
      <c r="X24" s="554"/>
      <c r="Y24" s="555"/>
      <c r="Z24" s="457" t="s">
        <v>162</v>
      </c>
      <c r="AA24" s="437"/>
      <c r="AB24" s="437"/>
      <c r="AC24" s="437"/>
      <c r="AD24" s="437"/>
      <c r="AE24" s="437"/>
      <c r="AF24" s="437"/>
      <c r="AG24" s="438"/>
      <c r="AH24" s="458">
        <v>52</v>
      </c>
      <c r="AI24" s="459"/>
      <c r="AJ24" s="459"/>
      <c r="AK24" s="459"/>
      <c r="AL24" s="501"/>
      <c r="AM24" s="458">
        <v>169520</v>
      </c>
      <c r="AN24" s="459"/>
      <c r="AO24" s="459"/>
      <c r="AP24" s="459"/>
      <c r="AQ24" s="459"/>
      <c r="AR24" s="501"/>
      <c r="AS24" s="458">
        <v>3260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1753269</v>
      </c>
      <c r="BO24" s="408"/>
      <c r="BP24" s="408"/>
      <c r="BQ24" s="408"/>
      <c r="BR24" s="408"/>
      <c r="BS24" s="408"/>
      <c r="BT24" s="408"/>
      <c r="BU24" s="409"/>
      <c r="BV24" s="407">
        <v>1833332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5620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285094</v>
      </c>
      <c r="BO25" s="371"/>
      <c r="BP25" s="371"/>
      <c r="BQ25" s="371"/>
      <c r="BR25" s="371"/>
      <c r="BS25" s="371"/>
      <c r="BT25" s="371"/>
      <c r="BU25" s="372"/>
      <c r="BV25" s="370">
        <v>187014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5390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2250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1700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224343</v>
      </c>
      <c r="BO28" s="371"/>
      <c r="BP28" s="371"/>
      <c r="BQ28" s="371"/>
      <c r="BR28" s="371"/>
      <c r="BS28" s="371"/>
      <c r="BT28" s="371"/>
      <c r="BU28" s="372"/>
      <c r="BV28" s="370">
        <v>296685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6</v>
      </c>
      <c r="M29" s="459"/>
      <c r="N29" s="459"/>
      <c r="O29" s="459"/>
      <c r="P29" s="501"/>
      <c r="Q29" s="458">
        <v>1400</v>
      </c>
      <c r="R29" s="459"/>
      <c r="S29" s="459"/>
      <c r="T29" s="459"/>
      <c r="U29" s="459"/>
      <c r="V29" s="501"/>
      <c r="W29" s="556"/>
      <c r="X29" s="557"/>
      <c r="Y29" s="558"/>
      <c r="Z29" s="457" t="s">
        <v>177</v>
      </c>
      <c r="AA29" s="437"/>
      <c r="AB29" s="437"/>
      <c r="AC29" s="437"/>
      <c r="AD29" s="437"/>
      <c r="AE29" s="437"/>
      <c r="AF29" s="437"/>
      <c r="AG29" s="438"/>
      <c r="AH29" s="458">
        <v>52</v>
      </c>
      <c r="AI29" s="459"/>
      <c r="AJ29" s="459"/>
      <c r="AK29" s="459"/>
      <c r="AL29" s="501"/>
      <c r="AM29" s="458">
        <v>169520</v>
      </c>
      <c r="AN29" s="459"/>
      <c r="AO29" s="459"/>
      <c r="AP29" s="459"/>
      <c r="AQ29" s="459"/>
      <c r="AR29" s="501"/>
      <c r="AS29" s="458">
        <v>3260</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207997</v>
      </c>
      <c r="BO29" s="408"/>
      <c r="BP29" s="408"/>
      <c r="BQ29" s="408"/>
      <c r="BR29" s="408"/>
      <c r="BS29" s="408"/>
      <c r="BT29" s="408"/>
      <c r="BU29" s="409"/>
      <c r="BV29" s="407">
        <v>207995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380415</v>
      </c>
      <c r="BO30" s="527"/>
      <c r="BP30" s="527"/>
      <c r="BQ30" s="527"/>
      <c r="BR30" s="527"/>
      <c r="BS30" s="527"/>
      <c r="BT30" s="527"/>
      <c r="BU30" s="528"/>
      <c r="BV30" s="526">
        <v>310620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富良野広域連合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村立診療所特別会計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IF('各会計、関係団体の財政状況及び健全化判断比率'!B32="","",'各会計、関係団体の財政状況及び健全化判断比率'!B32)</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上川教育研修センター</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占冠村歯科診療所事業特別会計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ZFXL2BZkF38C9gTbd6JqQx9KW4Qd5D4yE/ypuo0QCud7CJ8VLhjesx50wCOZdftPS2fipVgoGlXOmLRgTyWOTA==" saltValue="PJI7HXDSN0ui9TO1e/oL2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546849</v>
      </c>
      <c r="S5" s="613"/>
      <c r="T5" s="613"/>
      <c r="U5" s="613"/>
      <c r="V5" s="613"/>
      <c r="W5" s="613"/>
      <c r="X5" s="613"/>
      <c r="Y5" s="614"/>
      <c r="Z5" s="615">
        <v>18.899999999999999</v>
      </c>
      <c r="AA5" s="615"/>
      <c r="AB5" s="615"/>
      <c r="AC5" s="615"/>
      <c r="AD5" s="616">
        <v>546849</v>
      </c>
      <c r="AE5" s="616"/>
      <c r="AF5" s="616"/>
      <c r="AG5" s="616"/>
      <c r="AH5" s="616"/>
      <c r="AI5" s="616"/>
      <c r="AJ5" s="616"/>
      <c r="AK5" s="616"/>
      <c r="AL5" s="617">
        <v>29.7</v>
      </c>
      <c r="AM5" s="618"/>
      <c r="AN5" s="618"/>
      <c r="AO5" s="619"/>
      <c r="AP5" s="609" t="s">
        <v>216</v>
      </c>
      <c r="AQ5" s="610"/>
      <c r="AR5" s="610"/>
      <c r="AS5" s="610"/>
      <c r="AT5" s="610"/>
      <c r="AU5" s="610"/>
      <c r="AV5" s="610"/>
      <c r="AW5" s="610"/>
      <c r="AX5" s="610"/>
      <c r="AY5" s="610"/>
      <c r="AZ5" s="610"/>
      <c r="BA5" s="610"/>
      <c r="BB5" s="610"/>
      <c r="BC5" s="610"/>
      <c r="BD5" s="610"/>
      <c r="BE5" s="610"/>
      <c r="BF5" s="611"/>
      <c r="BG5" s="623">
        <v>546849</v>
      </c>
      <c r="BH5" s="624"/>
      <c r="BI5" s="624"/>
      <c r="BJ5" s="624"/>
      <c r="BK5" s="624"/>
      <c r="BL5" s="624"/>
      <c r="BM5" s="624"/>
      <c r="BN5" s="625"/>
      <c r="BO5" s="626">
        <v>100</v>
      </c>
      <c r="BP5" s="626"/>
      <c r="BQ5" s="626"/>
      <c r="BR5" s="626"/>
      <c r="BS5" s="627">
        <v>13303</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37371</v>
      </c>
      <c r="S6" s="624"/>
      <c r="T6" s="624"/>
      <c r="U6" s="624"/>
      <c r="V6" s="624"/>
      <c r="W6" s="624"/>
      <c r="X6" s="624"/>
      <c r="Y6" s="625"/>
      <c r="Z6" s="626">
        <v>1.3</v>
      </c>
      <c r="AA6" s="626"/>
      <c r="AB6" s="626"/>
      <c r="AC6" s="626"/>
      <c r="AD6" s="627">
        <v>37371</v>
      </c>
      <c r="AE6" s="627"/>
      <c r="AF6" s="627"/>
      <c r="AG6" s="627"/>
      <c r="AH6" s="627"/>
      <c r="AI6" s="627"/>
      <c r="AJ6" s="627"/>
      <c r="AK6" s="627"/>
      <c r="AL6" s="628">
        <v>2</v>
      </c>
      <c r="AM6" s="629"/>
      <c r="AN6" s="629"/>
      <c r="AO6" s="630"/>
      <c r="AP6" s="620" t="s">
        <v>221</v>
      </c>
      <c r="AQ6" s="621"/>
      <c r="AR6" s="621"/>
      <c r="AS6" s="621"/>
      <c r="AT6" s="621"/>
      <c r="AU6" s="621"/>
      <c r="AV6" s="621"/>
      <c r="AW6" s="621"/>
      <c r="AX6" s="621"/>
      <c r="AY6" s="621"/>
      <c r="AZ6" s="621"/>
      <c r="BA6" s="621"/>
      <c r="BB6" s="621"/>
      <c r="BC6" s="621"/>
      <c r="BD6" s="621"/>
      <c r="BE6" s="621"/>
      <c r="BF6" s="622"/>
      <c r="BG6" s="623">
        <v>546849</v>
      </c>
      <c r="BH6" s="624"/>
      <c r="BI6" s="624"/>
      <c r="BJ6" s="624"/>
      <c r="BK6" s="624"/>
      <c r="BL6" s="624"/>
      <c r="BM6" s="624"/>
      <c r="BN6" s="625"/>
      <c r="BO6" s="626">
        <v>100</v>
      </c>
      <c r="BP6" s="626"/>
      <c r="BQ6" s="626"/>
      <c r="BR6" s="626"/>
      <c r="BS6" s="627">
        <v>13303</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45302</v>
      </c>
      <c r="CS6" s="624"/>
      <c r="CT6" s="624"/>
      <c r="CU6" s="624"/>
      <c r="CV6" s="624"/>
      <c r="CW6" s="624"/>
      <c r="CX6" s="624"/>
      <c r="CY6" s="625"/>
      <c r="CZ6" s="617">
        <v>1.6</v>
      </c>
      <c r="DA6" s="618"/>
      <c r="DB6" s="618"/>
      <c r="DC6" s="634"/>
      <c r="DD6" s="632" t="s">
        <v>122</v>
      </c>
      <c r="DE6" s="624"/>
      <c r="DF6" s="624"/>
      <c r="DG6" s="624"/>
      <c r="DH6" s="624"/>
      <c r="DI6" s="624"/>
      <c r="DJ6" s="624"/>
      <c r="DK6" s="624"/>
      <c r="DL6" s="624"/>
      <c r="DM6" s="624"/>
      <c r="DN6" s="624"/>
      <c r="DO6" s="624"/>
      <c r="DP6" s="625"/>
      <c r="DQ6" s="632">
        <v>45302</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52</v>
      </c>
      <c r="S7" s="624"/>
      <c r="T7" s="624"/>
      <c r="U7" s="624"/>
      <c r="V7" s="624"/>
      <c r="W7" s="624"/>
      <c r="X7" s="624"/>
      <c r="Y7" s="625"/>
      <c r="Z7" s="626">
        <v>0</v>
      </c>
      <c r="AA7" s="626"/>
      <c r="AB7" s="626"/>
      <c r="AC7" s="626"/>
      <c r="AD7" s="627">
        <v>52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136734</v>
      </c>
      <c r="BH7" s="624"/>
      <c r="BI7" s="624"/>
      <c r="BJ7" s="624"/>
      <c r="BK7" s="624"/>
      <c r="BL7" s="624"/>
      <c r="BM7" s="624"/>
      <c r="BN7" s="625"/>
      <c r="BO7" s="626">
        <v>25</v>
      </c>
      <c r="BP7" s="626"/>
      <c r="BQ7" s="626"/>
      <c r="BR7" s="626"/>
      <c r="BS7" s="627">
        <v>13303</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657568</v>
      </c>
      <c r="CS7" s="624"/>
      <c r="CT7" s="624"/>
      <c r="CU7" s="624"/>
      <c r="CV7" s="624"/>
      <c r="CW7" s="624"/>
      <c r="CX7" s="624"/>
      <c r="CY7" s="625"/>
      <c r="CZ7" s="626">
        <v>23.4</v>
      </c>
      <c r="DA7" s="626"/>
      <c r="DB7" s="626"/>
      <c r="DC7" s="626"/>
      <c r="DD7" s="632">
        <v>147695</v>
      </c>
      <c r="DE7" s="624"/>
      <c r="DF7" s="624"/>
      <c r="DG7" s="624"/>
      <c r="DH7" s="624"/>
      <c r="DI7" s="624"/>
      <c r="DJ7" s="624"/>
      <c r="DK7" s="624"/>
      <c r="DL7" s="624"/>
      <c r="DM7" s="624"/>
      <c r="DN7" s="624"/>
      <c r="DO7" s="624"/>
      <c r="DP7" s="625"/>
      <c r="DQ7" s="632">
        <v>466771</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495</v>
      </c>
      <c r="S8" s="624"/>
      <c r="T8" s="624"/>
      <c r="U8" s="624"/>
      <c r="V8" s="624"/>
      <c r="W8" s="624"/>
      <c r="X8" s="624"/>
      <c r="Y8" s="625"/>
      <c r="Z8" s="626">
        <v>0</v>
      </c>
      <c r="AA8" s="626"/>
      <c r="AB8" s="626"/>
      <c r="AC8" s="626"/>
      <c r="AD8" s="627">
        <v>495</v>
      </c>
      <c r="AE8" s="627"/>
      <c r="AF8" s="627"/>
      <c r="AG8" s="627"/>
      <c r="AH8" s="627"/>
      <c r="AI8" s="627"/>
      <c r="AJ8" s="627"/>
      <c r="AK8" s="627"/>
      <c r="AL8" s="628">
        <v>0</v>
      </c>
      <c r="AM8" s="629"/>
      <c r="AN8" s="629"/>
      <c r="AO8" s="630"/>
      <c r="AP8" s="620" t="s">
        <v>227</v>
      </c>
      <c r="AQ8" s="621"/>
      <c r="AR8" s="621"/>
      <c r="AS8" s="621"/>
      <c r="AT8" s="621"/>
      <c r="AU8" s="621"/>
      <c r="AV8" s="621"/>
      <c r="AW8" s="621"/>
      <c r="AX8" s="621"/>
      <c r="AY8" s="621"/>
      <c r="AZ8" s="621"/>
      <c r="BA8" s="621"/>
      <c r="BB8" s="621"/>
      <c r="BC8" s="621"/>
      <c r="BD8" s="621"/>
      <c r="BE8" s="621"/>
      <c r="BF8" s="622"/>
      <c r="BG8" s="623">
        <v>2510</v>
      </c>
      <c r="BH8" s="624"/>
      <c r="BI8" s="624"/>
      <c r="BJ8" s="624"/>
      <c r="BK8" s="624"/>
      <c r="BL8" s="624"/>
      <c r="BM8" s="624"/>
      <c r="BN8" s="625"/>
      <c r="BO8" s="626">
        <v>0.5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395066</v>
      </c>
      <c r="CS8" s="624"/>
      <c r="CT8" s="624"/>
      <c r="CU8" s="624"/>
      <c r="CV8" s="624"/>
      <c r="CW8" s="624"/>
      <c r="CX8" s="624"/>
      <c r="CY8" s="625"/>
      <c r="CZ8" s="626">
        <v>14.1</v>
      </c>
      <c r="DA8" s="626"/>
      <c r="DB8" s="626"/>
      <c r="DC8" s="626"/>
      <c r="DD8" s="632">
        <v>21092</v>
      </c>
      <c r="DE8" s="624"/>
      <c r="DF8" s="624"/>
      <c r="DG8" s="624"/>
      <c r="DH8" s="624"/>
      <c r="DI8" s="624"/>
      <c r="DJ8" s="624"/>
      <c r="DK8" s="624"/>
      <c r="DL8" s="624"/>
      <c r="DM8" s="624"/>
      <c r="DN8" s="624"/>
      <c r="DO8" s="624"/>
      <c r="DP8" s="625"/>
      <c r="DQ8" s="632">
        <v>223001</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571</v>
      </c>
      <c r="S9" s="624"/>
      <c r="T9" s="624"/>
      <c r="U9" s="624"/>
      <c r="V9" s="624"/>
      <c r="W9" s="624"/>
      <c r="X9" s="624"/>
      <c r="Y9" s="625"/>
      <c r="Z9" s="626">
        <v>0</v>
      </c>
      <c r="AA9" s="626"/>
      <c r="AB9" s="626"/>
      <c r="AC9" s="626"/>
      <c r="AD9" s="627">
        <v>571</v>
      </c>
      <c r="AE9" s="627"/>
      <c r="AF9" s="627"/>
      <c r="AG9" s="627"/>
      <c r="AH9" s="627"/>
      <c r="AI9" s="627"/>
      <c r="AJ9" s="627"/>
      <c r="AK9" s="627"/>
      <c r="AL9" s="628">
        <v>0</v>
      </c>
      <c r="AM9" s="629"/>
      <c r="AN9" s="629"/>
      <c r="AO9" s="630"/>
      <c r="AP9" s="620" t="s">
        <v>230</v>
      </c>
      <c r="AQ9" s="621"/>
      <c r="AR9" s="621"/>
      <c r="AS9" s="621"/>
      <c r="AT9" s="621"/>
      <c r="AU9" s="621"/>
      <c r="AV9" s="621"/>
      <c r="AW9" s="621"/>
      <c r="AX9" s="621"/>
      <c r="AY9" s="621"/>
      <c r="AZ9" s="621"/>
      <c r="BA9" s="621"/>
      <c r="BB9" s="621"/>
      <c r="BC9" s="621"/>
      <c r="BD9" s="621"/>
      <c r="BE9" s="621"/>
      <c r="BF9" s="622"/>
      <c r="BG9" s="623">
        <v>59968</v>
      </c>
      <c r="BH9" s="624"/>
      <c r="BI9" s="624"/>
      <c r="BJ9" s="624"/>
      <c r="BK9" s="624"/>
      <c r="BL9" s="624"/>
      <c r="BM9" s="624"/>
      <c r="BN9" s="625"/>
      <c r="BO9" s="626">
        <v>11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343792</v>
      </c>
      <c r="CS9" s="624"/>
      <c r="CT9" s="624"/>
      <c r="CU9" s="624"/>
      <c r="CV9" s="624"/>
      <c r="CW9" s="624"/>
      <c r="CX9" s="624"/>
      <c r="CY9" s="625"/>
      <c r="CZ9" s="626">
        <v>12.3</v>
      </c>
      <c r="DA9" s="626"/>
      <c r="DB9" s="626"/>
      <c r="DC9" s="626"/>
      <c r="DD9" s="632">
        <v>10719</v>
      </c>
      <c r="DE9" s="624"/>
      <c r="DF9" s="624"/>
      <c r="DG9" s="624"/>
      <c r="DH9" s="624"/>
      <c r="DI9" s="624"/>
      <c r="DJ9" s="624"/>
      <c r="DK9" s="624"/>
      <c r="DL9" s="624"/>
      <c r="DM9" s="624"/>
      <c r="DN9" s="624"/>
      <c r="DO9" s="624"/>
      <c r="DP9" s="625"/>
      <c r="DQ9" s="632">
        <v>270703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27696</v>
      </c>
      <c r="BH10" s="624"/>
      <c r="BI10" s="624"/>
      <c r="BJ10" s="624"/>
      <c r="BK10" s="624"/>
      <c r="BL10" s="624"/>
      <c r="BM10" s="624"/>
      <c r="BN10" s="625"/>
      <c r="BO10" s="626">
        <v>5.0999999999999996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809</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809</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38133</v>
      </c>
      <c r="S11" s="624"/>
      <c r="T11" s="624"/>
      <c r="U11" s="624"/>
      <c r="V11" s="624"/>
      <c r="W11" s="624"/>
      <c r="X11" s="624"/>
      <c r="Y11" s="625"/>
      <c r="Z11" s="628">
        <v>1.3</v>
      </c>
      <c r="AA11" s="629"/>
      <c r="AB11" s="629"/>
      <c r="AC11" s="635"/>
      <c r="AD11" s="632">
        <v>38133</v>
      </c>
      <c r="AE11" s="624"/>
      <c r="AF11" s="624"/>
      <c r="AG11" s="624"/>
      <c r="AH11" s="624"/>
      <c r="AI11" s="624"/>
      <c r="AJ11" s="624"/>
      <c r="AK11" s="625"/>
      <c r="AL11" s="628">
        <v>2.1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46560</v>
      </c>
      <c r="BH11" s="624"/>
      <c r="BI11" s="624"/>
      <c r="BJ11" s="624"/>
      <c r="BK11" s="624"/>
      <c r="BL11" s="624"/>
      <c r="BM11" s="624"/>
      <c r="BN11" s="625"/>
      <c r="BO11" s="626">
        <v>8.5</v>
      </c>
      <c r="BP11" s="626"/>
      <c r="BQ11" s="626"/>
      <c r="BR11" s="626"/>
      <c r="BS11" s="627">
        <v>13303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224842</v>
      </c>
      <c r="CS11" s="624"/>
      <c r="CT11" s="624"/>
      <c r="CU11" s="624"/>
      <c r="CV11" s="624"/>
      <c r="CW11" s="624"/>
      <c r="CX11" s="624"/>
      <c r="CY11" s="625"/>
      <c r="CZ11" s="626">
        <v>8</v>
      </c>
      <c r="DA11" s="626"/>
      <c r="DB11" s="626"/>
      <c r="DC11" s="626"/>
      <c r="DD11" s="632">
        <v>110687</v>
      </c>
      <c r="DE11" s="624"/>
      <c r="DF11" s="624"/>
      <c r="DG11" s="624"/>
      <c r="DH11" s="624"/>
      <c r="DI11" s="624"/>
      <c r="DJ11" s="624"/>
      <c r="DK11" s="624"/>
      <c r="DL11" s="624"/>
      <c r="DM11" s="624"/>
      <c r="DN11" s="624"/>
      <c r="DO11" s="624"/>
      <c r="DP11" s="625"/>
      <c r="DQ11" s="632">
        <v>110964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399663</v>
      </c>
      <c r="BH12" s="624"/>
      <c r="BI12" s="624"/>
      <c r="BJ12" s="624"/>
      <c r="BK12" s="624"/>
      <c r="BL12" s="624"/>
      <c r="BM12" s="624"/>
      <c r="BN12" s="625"/>
      <c r="BO12" s="626">
        <v>73.099999999999994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121970</v>
      </c>
      <c r="CS12" s="624"/>
      <c r="CT12" s="624"/>
      <c r="CU12" s="624"/>
      <c r="CV12" s="624"/>
      <c r="CW12" s="624"/>
      <c r="CX12" s="624"/>
      <c r="CY12" s="625"/>
      <c r="CZ12" s="626">
        <v>4.3</v>
      </c>
      <c r="DA12" s="626"/>
      <c r="DB12" s="626"/>
      <c r="DC12" s="626"/>
      <c r="DD12" s="632">
        <v>31580</v>
      </c>
      <c r="DE12" s="624"/>
      <c r="DF12" s="624"/>
      <c r="DG12" s="624"/>
      <c r="DH12" s="624"/>
      <c r="DI12" s="624"/>
      <c r="DJ12" s="624"/>
      <c r="DK12" s="624"/>
      <c r="DL12" s="624"/>
      <c r="DM12" s="624"/>
      <c r="DN12" s="624"/>
      <c r="DO12" s="624"/>
      <c r="DP12" s="625"/>
      <c r="DQ12" s="632">
        <v>89590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388090</v>
      </c>
      <c r="BH13" s="624"/>
      <c r="BI13" s="624"/>
      <c r="BJ13" s="624"/>
      <c r="BK13" s="624"/>
      <c r="BL13" s="624"/>
      <c r="BM13" s="624"/>
      <c r="BN13" s="625"/>
      <c r="BO13" s="626">
        <v>71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325051</v>
      </c>
      <c r="CS13" s="624"/>
      <c r="CT13" s="624"/>
      <c r="CU13" s="624"/>
      <c r="CV13" s="624"/>
      <c r="CW13" s="624"/>
      <c r="CX13" s="624"/>
      <c r="CY13" s="625"/>
      <c r="CZ13" s="626">
        <v>11.6</v>
      </c>
      <c r="DA13" s="626"/>
      <c r="DB13" s="626"/>
      <c r="DC13" s="626"/>
      <c r="DD13" s="632">
        <v>52564</v>
      </c>
      <c r="DE13" s="624"/>
      <c r="DF13" s="624"/>
      <c r="DG13" s="624"/>
      <c r="DH13" s="624"/>
      <c r="DI13" s="624"/>
      <c r="DJ13" s="624"/>
      <c r="DK13" s="624"/>
      <c r="DL13" s="624"/>
      <c r="DM13" s="624"/>
      <c r="DN13" s="624"/>
      <c r="DO13" s="624"/>
      <c r="DP13" s="625"/>
      <c r="DQ13" s="632">
        <v>209324</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281</v>
      </c>
      <c r="S14" s="624"/>
      <c r="T14" s="624"/>
      <c r="U14" s="624"/>
      <c r="V14" s="624"/>
      <c r="W14" s="624"/>
      <c r="X14" s="624"/>
      <c r="Y14" s="625"/>
      <c r="Z14" s="626">
        <v>0</v>
      </c>
      <c r="AA14" s="626"/>
      <c r="AB14" s="626"/>
      <c r="AC14" s="626"/>
      <c r="AD14" s="627">
        <v>281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3322</v>
      </c>
      <c r="BH14" s="624"/>
      <c r="BI14" s="624"/>
      <c r="BJ14" s="624"/>
      <c r="BK14" s="624"/>
      <c r="BL14" s="624"/>
      <c r="BM14" s="624"/>
      <c r="BN14" s="625"/>
      <c r="BO14" s="626">
        <v>0.6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163132</v>
      </c>
      <c r="CS14" s="624"/>
      <c r="CT14" s="624"/>
      <c r="CU14" s="624"/>
      <c r="CV14" s="624"/>
      <c r="CW14" s="624"/>
      <c r="CX14" s="624"/>
      <c r="CY14" s="625"/>
      <c r="CZ14" s="626">
        <v>5.8</v>
      </c>
      <c r="DA14" s="626"/>
      <c r="DB14" s="626"/>
      <c r="DC14" s="626"/>
      <c r="DD14" s="632" t="s">
        <v>122</v>
      </c>
      <c r="DE14" s="624"/>
      <c r="DF14" s="624"/>
      <c r="DG14" s="624"/>
      <c r="DH14" s="624"/>
      <c r="DI14" s="624"/>
      <c r="DJ14" s="624"/>
      <c r="DK14" s="624"/>
      <c r="DL14" s="624"/>
      <c r="DM14" s="624"/>
      <c r="DN14" s="624"/>
      <c r="DO14" s="624"/>
      <c r="DP14" s="625"/>
      <c r="DQ14" s="632">
        <v>163132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7130</v>
      </c>
      <c r="BH15" s="624"/>
      <c r="BI15" s="624"/>
      <c r="BJ15" s="624"/>
      <c r="BK15" s="624"/>
      <c r="BL15" s="624"/>
      <c r="BM15" s="624"/>
      <c r="BN15" s="625"/>
      <c r="BO15" s="626">
        <v>1.3</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192733</v>
      </c>
      <c r="CS15" s="624"/>
      <c r="CT15" s="624"/>
      <c r="CU15" s="624"/>
      <c r="CV15" s="624"/>
      <c r="CW15" s="624"/>
      <c r="CX15" s="624"/>
      <c r="CY15" s="625"/>
      <c r="CZ15" s="626">
        <v>6.9</v>
      </c>
      <c r="DA15" s="626"/>
      <c r="DB15" s="626"/>
      <c r="DC15" s="626"/>
      <c r="DD15" s="632">
        <v>33597</v>
      </c>
      <c r="DE15" s="624"/>
      <c r="DF15" s="624"/>
      <c r="DG15" s="624"/>
      <c r="DH15" s="624"/>
      <c r="DI15" s="624"/>
      <c r="DJ15" s="624"/>
      <c r="DK15" s="624"/>
      <c r="DL15" s="624"/>
      <c r="DM15" s="624"/>
      <c r="DN15" s="624"/>
      <c r="DO15" s="624"/>
      <c r="DP15" s="625"/>
      <c r="DQ15" s="632">
        <v>156869</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3372</v>
      </c>
      <c r="S16" s="624"/>
      <c r="T16" s="624"/>
      <c r="U16" s="624"/>
      <c r="V16" s="624"/>
      <c r="W16" s="624"/>
      <c r="X16" s="624"/>
      <c r="Y16" s="625"/>
      <c r="Z16" s="626">
        <v>0.1</v>
      </c>
      <c r="AA16" s="626"/>
      <c r="AB16" s="626"/>
      <c r="AC16" s="626"/>
      <c r="AD16" s="627">
        <v>3372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15261</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368</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4328</v>
      </c>
      <c r="S17" s="624"/>
      <c r="T17" s="624"/>
      <c r="U17" s="624"/>
      <c r="V17" s="624"/>
      <c r="W17" s="624"/>
      <c r="X17" s="624"/>
      <c r="Y17" s="625"/>
      <c r="Z17" s="626">
        <v>0.1</v>
      </c>
      <c r="AA17" s="626"/>
      <c r="AB17" s="626"/>
      <c r="AC17" s="626"/>
      <c r="AD17" s="627">
        <v>4328</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317185</v>
      </c>
      <c r="CS17" s="624"/>
      <c r="CT17" s="624"/>
      <c r="CU17" s="624"/>
      <c r="CV17" s="624"/>
      <c r="CW17" s="624"/>
      <c r="CX17" s="624"/>
      <c r="CY17" s="625"/>
      <c r="CZ17" s="626">
        <v>11.3</v>
      </c>
      <c r="DA17" s="626"/>
      <c r="DB17" s="626"/>
      <c r="DC17" s="626"/>
      <c r="DD17" s="632" t="s">
        <v>122</v>
      </c>
      <c r="DE17" s="624"/>
      <c r="DF17" s="624"/>
      <c r="DG17" s="624"/>
      <c r="DH17" s="624"/>
      <c r="DI17" s="624"/>
      <c r="DJ17" s="624"/>
      <c r="DK17" s="624"/>
      <c r="DL17" s="624"/>
      <c r="DM17" s="624"/>
      <c r="DN17" s="624"/>
      <c r="DO17" s="624"/>
      <c r="DP17" s="625"/>
      <c r="DQ17" s="632">
        <v>317185</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389</v>
      </c>
      <c r="S18" s="624"/>
      <c r="T18" s="624"/>
      <c r="U18" s="624"/>
      <c r="V18" s="624"/>
      <c r="W18" s="624"/>
      <c r="X18" s="624"/>
      <c r="Y18" s="625"/>
      <c r="Z18" s="626">
        <v>0</v>
      </c>
      <c r="AA18" s="626"/>
      <c r="AB18" s="626"/>
      <c r="AC18" s="626"/>
      <c r="AD18" s="627">
        <v>389</v>
      </c>
      <c r="AE18" s="627"/>
      <c r="AF18" s="627"/>
      <c r="AG18" s="627"/>
      <c r="AH18" s="627"/>
      <c r="AI18" s="627"/>
      <c r="AJ18" s="627"/>
      <c r="AK18" s="627"/>
      <c r="AL18" s="628">
        <v>0</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2559</v>
      </c>
      <c r="CS18" s="624"/>
      <c r="CT18" s="624"/>
      <c r="CU18" s="624"/>
      <c r="CV18" s="624"/>
      <c r="CW18" s="624"/>
      <c r="CX18" s="624"/>
      <c r="CY18" s="625"/>
      <c r="CZ18" s="626">
        <v>0.1</v>
      </c>
      <c r="DA18" s="626"/>
      <c r="DB18" s="626"/>
      <c r="DC18" s="626"/>
      <c r="DD18" s="632">
        <v>2559</v>
      </c>
      <c r="DE18" s="624"/>
      <c r="DF18" s="624"/>
      <c r="DG18" s="624"/>
      <c r="DH18" s="624"/>
      <c r="DI18" s="624"/>
      <c r="DJ18" s="624"/>
      <c r="DK18" s="624"/>
      <c r="DL18" s="624"/>
      <c r="DM18" s="624"/>
      <c r="DN18" s="624"/>
      <c r="DO18" s="624"/>
      <c r="DP18" s="625"/>
      <c r="DQ18" s="632">
        <v>2559</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389</v>
      </c>
      <c r="S19" s="624"/>
      <c r="T19" s="624"/>
      <c r="U19" s="624"/>
      <c r="V19" s="624"/>
      <c r="W19" s="624"/>
      <c r="X19" s="624"/>
      <c r="Y19" s="625"/>
      <c r="Z19" s="626">
        <v>0</v>
      </c>
      <c r="AA19" s="626"/>
      <c r="AB19" s="626"/>
      <c r="AC19" s="626"/>
      <c r="AD19" s="627">
        <v>389</v>
      </c>
      <c r="AE19" s="627"/>
      <c r="AF19" s="627"/>
      <c r="AG19" s="627"/>
      <c r="AH19" s="627"/>
      <c r="AI19" s="627"/>
      <c r="AJ19" s="627"/>
      <c r="AK19" s="627"/>
      <c r="AL19" s="628">
        <v>0</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2805270</v>
      </c>
      <c r="CS20" s="624"/>
      <c r="CT20" s="624"/>
      <c r="CU20" s="624"/>
      <c r="CV20" s="624"/>
      <c r="CW20" s="624"/>
      <c r="CX20" s="624"/>
      <c r="CY20" s="625"/>
      <c r="CZ20" s="626">
        <v>100</v>
      </c>
      <c r="DA20" s="626"/>
      <c r="DB20" s="626"/>
      <c r="DC20" s="626"/>
      <c r="DD20" s="632">
        <v>410493</v>
      </c>
      <c r="DE20" s="624"/>
      <c r="DF20" s="624"/>
      <c r="DG20" s="624"/>
      <c r="DH20" s="624"/>
      <c r="DI20" s="624"/>
      <c r="DJ20" s="624"/>
      <c r="DK20" s="624"/>
      <c r="DL20" s="624"/>
      <c r="DM20" s="624"/>
      <c r="DN20" s="624"/>
      <c r="DO20" s="624"/>
      <c r="DP20" s="625"/>
      <c r="DQ20" s="632">
        <v>2056577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1343074</v>
      </c>
      <c r="S21" s="624"/>
      <c r="T21" s="624"/>
      <c r="U21" s="624"/>
      <c r="V21" s="624"/>
      <c r="W21" s="624"/>
      <c r="X21" s="624"/>
      <c r="Y21" s="625"/>
      <c r="Z21" s="626">
        <v>46.5</v>
      </c>
      <c r="AA21" s="626"/>
      <c r="AB21" s="626"/>
      <c r="AC21" s="626"/>
      <c r="AD21" s="627">
        <v>1211286</v>
      </c>
      <c r="AE21" s="627"/>
      <c r="AF21" s="627"/>
      <c r="AG21" s="627"/>
      <c r="AH21" s="627"/>
      <c r="AI21" s="627"/>
      <c r="AJ21" s="627"/>
      <c r="AK21" s="627"/>
      <c r="AL21" s="628">
        <v>65.7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1211286</v>
      </c>
      <c r="S22" s="624"/>
      <c r="T22" s="624"/>
      <c r="U22" s="624"/>
      <c r="V22" s="624"/>
      <c r="W22" s="624"/>
      <c r="X22" s="624"/>
      <c r="Y22" s="625"/>
      <c r="Z22" s="626">
        <v>41.9</v>
      </c>
      <c r="AA22" s="626"/>
      <c r="AB22" s="626"/>
      <c r="AC22" s="626"/>
      <c r="AD22" s="627">
        <v>1211286</v>
      </c>
      <c r="AE22" s="627"/>
      <c r="AF22" s="627"/>
      <c r="AG22" s="627"/>
      <c r="AH22" s="627"/>
      <c r="AI22" s="627"/>
      <c r="AJ22" s="627"/>
      <c r="AK22" s="627"/>
      <c r="AL22" s="628">
        <v>65.7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131788</v>
      </c>
      <c r="S23" s="624"/>
      <c r="T23" s="624"/>
      <c r="U23" s="624"/>
      <c r="V23" s="624"/>
      <c r="W23" s="624"/>
      <c r="X23" s="624"/>
      <c r="Y23" s="625"/>
      <c r="Z23" s="626">
        <v>4.5999999999999996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1015365</v>
      </c>
      <c r="CS24" s="613"/>
      <c r="CT24" s="613"/>
      <c r="CU24" s="613"/>
      <c r="CV24" s="613"/>
      <c r="CW24" s="613"/>
      <c r="CX24" s="613"/>
      <c r="CY24" s="614"/>
      <c r="CZ24" s="617">
        <v>36.200000000000003</v>
      </c>
      <c r="DA24" s="618"/>
      <c r="DB24" s="618"/>
      <c r="DC24" s="634"/>
      <c r="DD24" s="655">
        <v>917967</v>
      </c>
      <c r="DE24" s="613"/>
      <c r="DF24" s="613"/>
      <c r="DG24" s="613"/>
      <c r="DH24" s="613"/>
      <c r="DI24" s="613"/>
      <c r="DJ24" s="613"/>
      <c r="DK24" s="614"/>
      <c r="DL24" s="655">
        <v>820258</v>
      </c>
      <c r="DM24" s="613"/>
      <c r="DN24" s="613"/>
      <c r="DO24" s="613"/>
      <c r="DP24" s="613"/>
      <c r="DQ24" s="613"/>
      <c r="DR24" s="613"/>
      <c r="DS24" s="613"/>
      <c r="DT24" s="613"/>
      <c r="DU24" s="613"/>
      <c r="DV24" s="614"/>
      <c r="DW24" s="617">
        <v>44.3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1974915</v>
      </c>
      <c r="S25" s="624"/>
      <c r="T25" s="624"/>
      <c r="U25" s="624"/>
      <c r="V25" s="624"/>
      <c r="W25" s="624"/>
      <c r="X25" s="624"/>
      <c r="Y25" s="625"/>
      <c r="Z25" s="626">
        <v>68.3</v>
      </c>
      <c r="AA25" s="626"/>
      <c r="AB25" s="626"/>
      <c r="AC25" s="626"/>
      <c r="AD25" s="627">
        <v>1843127</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587750</v>
      </c>
      <c r="CS25" s="656"/>
      <c r="CT25" s="656"/>
      <c r="CU25" s="656"/>
      <c r="CV25" s="656"/>
      <c r="CW25" s="656"/>
      <c r="CX25" s="656"/>
      <c r="CY25" s="657"/>
      <c r="CZ25" s="628">
        <v>21</v>
      </c>
      <c r="DA25" s="653"/>
      <c r="DB25" s="653"/>
      <c r="DC25" s="658"/>
      <c r="DD25" s="632">
        <v>543299</v>
      </c>
      <c r="DE25" s="656"/>
      <c r="DF25" s="656"/>
      <c r="DG25" s="656"/>
      <c r="DH25" s="656"/>
      <c r="DI25" s="656"/>
      <c r="DJ25" s="656"/>
      <c r="DK25" s="657"/>
      <c r="DL25" s="632">
        <v>463023</v>
      </c>
      <c r="DM25" s="656"/>
      <c r="DN25" s="656"/>
      <c r="DO25" s="656"/>
      <c r="DP25" s="656"/>
      <c r="DQ25" s="656"/>
      <c r="DR25" s="656"/>
      <c r="DS25" s="656"/>
      <c r="DT25" s="656"/>
      <c r="DU25" s="656"/>
      <c r="DV25" s="657"/>
      <c r="DW25" s="628">
        <v>25</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321129</v>
      </c>
      <c r="CS26" s="624"/>
      <c r="CT26" s="624"/>
      <c r="CU26" s="624"/>
      <c r="CV26" s="624"/>
      <c r="CW26" s="624"/>
      <c r="CX26" s="624"/>
      <c r="CY26" s="625"/>
      <c r="CZ26" s="628">
        <v>11.4</v>
      </c>
      <c r="DA26" s="653"/>
      <c r="DB26" s="653"/>
      <c r="DC26" s="658"/>
      <c r="DD26" s="632">
        <v>295872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4054</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546849</v>
      </c>
      <c r="BH27" s="624"/>
      <c r="BI27" s="624"/>
      <c r="BJ27" s="624"/>
      <c r="BK27" s="624"/>
      <c r="BL27" s="624"/>
      <c r="BM27" s="624"/>
      <c r="BN27" s="625"/>
      <c r="BO27" s="626">
        <v>100</v>
      </c>
      <c r="BP27" s="626"/>
      <c r="BQ27" s="626"/>
      <c r="BR27" s="626"/>
      <c r="BS27" s="627">
        <v>13303</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110430</v>
      </c>
      <c r="CS27" s="656"/>
      <c r="CT27" s="656"/>
      <c r="CU27" s="656"/>
      <c r="CV27" s="656"/>
      <c r="CW27" s="656"/>
      <c r="CX27" s="656"/>
      <c r="CY27" s="657"/>
      <c r="CZ27" s="628">
        <v>3.9</v>
      </c>
      <c r="DA27" s="653"/>
      <c r="DB27" s="653"/>
      <c r="DC27" s="658"/>
      <c r="DD27" s="632">
        <v>57483</v>
      </c>
      <c r="DE27" s="656"/>
      <c r="DF27" s="656"/>
      <c r="DG27" s="656"/>
      <c r="DH27" s="656"/>
      <c r="DI27" s="656"/>
      <c r="DJ27" s="656"/>
      <c r="DK27" s="657"/>
      <c r="DL27" s="632">
        <v>40050</v>
      </c>
      <c r="DM27" s="656"/>
      <c r="DN27" s="656"/>
      <c r="DO27" s="656"/>
      <c r="DP27" s="656"/>
      <c r="DQ27" s="656"/>
      <c r="DR27" s="656"/>
      <c r="DS27" s="656"/>
      <c r="DT27" s="656"/>
      <c r="DU27" s="656"/>
      <c r="DV27" s="657"/>
      <c r="DW27" s="628">
        <v>2.2000000000000002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52220</v>
      </c>
      <c r="S28" s="624"/>
      <c r="T28" s="624"/>
      <c r="U28" s="624"/>
      <c r="V28" s="624"/>
      <c r="W28" s="624"/>
      <c r="X28" s="624"/>
      <c r="Y28" s="625"/>
      <c r="Z28" s="626">
        <v>1.8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317185</v>
      </c>
      <c r="CS28" s="624"/>
      <c r="CT28" s="624"/>
      <c r="CU28" s="624"/>
      <c r="CV28" s="624"/>
      <c r="CW28" s="624"/>
      <c r="CX28" s="624"/>
      <c r="CY28" s="625"/>
      <c r="CZ28" s="628">
        <v>11.3</v>
      </c>
      <c r="DA28" s="653"/>
      <c r="DB28" s="653"/>
      <c r="DC28" s="658"/>
      <c r="DD28" s="632">
        <v>317185</v>
      </c>
      <c r="DE28" s="624"/>
      <c r="DF28" s="624"/>
      <c r="DG28" s="624"/>
      <c r="DH28" s="624"/>
      <c r="DI28" s="624"/>
      <c r="DJ28" s="624"/>
      <c r="DK28" s="625"/>
      <c r="DL28" s="632">
        <v>317185</v>
      </c>
      <c r="DM28" s="624"/>
      <c r="DN28" s="624"/>
      <c r="DO28" s="624"/>
      <c r="DP28" s="624"/>
      <c r="DQ28" s="624"/>
      <c r="DR28" s="624"/>
      <c r="DS28" s="624"/>
      <c r="DT28" s="624"/>
      <c r="DU28" s="624"/>
      <c r="DV28" s="625"/>
      <c r="DW28" s="628">
        <v>17.100000000000001</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5206</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316764</v>
      </c>
      <c r="CS29" s="656"/>
      <c r="CT29" s="656"/>
      <c r="CU29" s="656"/>
      <c r="CV29" s="656"/>
      <c r="CW29" s="656"/>
      <c r="CX29" s="656"/>
      <c r="CY29" s="657"/>
      <c r="CZ29" s="628">
        <v>11.3</v>
      </c>
      <c r="DA29" s="653"/>
      <c r="DB29" s="653"/>
      <c r="DC29" s="658"/>
      <c r="DD29" s="632">
        <v>316764</v>
      </c>
      <c r="DE29" s="656"/>
      <c r="DF29" s="656"/>
      <c r="DG29" s="656"/>
      <c r="DH29" s="656"/>
      <c r="DI29" s="656"/>
      <c r="DJ29" s="656"/>
      <c r="DK29" s="657"/>
      <c r="DL29" s="632">
        <v>316764</v>
      </c>
      <c r="DM29" s="656"/>
      <c r="DN29" s="656"/>
      <c r="DO29" s="656"/>
      <c r="DP29" s="656"/>
      <c r="DQ29" s="656"/>
      <c r="DR29" s="656"/>
      <c r="DS29" s="656"/>
      <c r="DT29" s="656"/>
      <c r="DU29" s="656"/>
      <c r="DV29" s="657"/>
      <c r="DW29" s="628">
        <v>17.100000000000001</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132665</v>
      </c>
      <c r="S30" s="624"/>
      <c r="T30" s="624"/>
      <c r="U30" s="624"/>
      <c r="V30" s="624"/>
      <c r="W30" s="624"/>
      <c r="X30" s="624"/>
      <c r="Y30" s="625"/>
      <c r="Z30" s="626">
        <v>4.5999999999999996</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309524</v>
      </c>
      <c r="CS30" s="624"/>
      <c r="CT30" s="624"/>
      <c r="CU30" s="624"/>
      <c r="CV30" s="624"/>
      <c r="CW30" s="624"/>
      <c r="CX30" s="624"/>
      <c r="CY30" s="625"/>
      <c r="CZ30" s="628">
        <v>11</v>
      </c>
      <c r="DA30" s="653"/>
      <c r="DB30" s="653"/>
      <c r="DC30" s="658"/>
      <c r="DD30" s="632">
        <v>309524</v>
      </c>
      <c r="DE30" s="624"/>
      <c r="DF30" s="624"/>
      <c r="DG30" s="624"/>
      <c r="DH30" s="624"/>
      <c r="DI30" s="624"/>
      <c r="DJ30" s="624"/>
      <c r="DK30" s="625"/>
      <c r="DL30" s="632">
        <v>309524</v>
      </c>
      <c r="DM30" s="624"/>
      <c r="DN30" s="624"/>
      <c r="DO30" s="624"/>
      <c r="DP30" s="624"/>
      <c r="DQ30" s="624"/>
      <c r="DR30" s="624"/>
      <c r="DS30" s="624"/>
      <c r="DT30" s="624"/>
      <c r="DU30" s="624"/>
      <c r="DV30" s="625"/>
      <c r="DW30" s="628">
        <v>16.7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96.6</v>
      </c>
      <c r="BN31" s="667"/>
      <c r="BO31" s="667"/>
      <c r="BP31" s="667"/>
      <c r="BQ31" s="668"/>
      <c r="BR31" s="670">
        <v>99</v>
      </c>
      <c r="BS31" s="667"/>
      <c r="BT31" s="667"/>
      <c r="BU31" s="667"/>
      <c r="BV31" s="667"/>
      <c r="BW31" s="667"/>
      <c r="BX31" s="618">
        <v>95.7</v>
      </c>
      <c r="BY31" s="667"/>
      <c r="BZ31" s="667"/>
      <c r="CA31" s="667"/>
      <c r="CB31" s="668"/>
      <c r="CD31" s="663"/>
      <c r="CE31" s="664"/>
      <c r="CF31" s="620" t="s">
        <v>300</v>
      </c>
      <c r="CG31" s="621"/>
      <c r="CH31" s="621"/>
      <c r="CI31" s="621"/>
      <c r="CJ31" s="621"/>
      <c r="CK31" s="621"/>
      <c r="CL31" s="621"/>
      <c r="CM31" s="621"/>
      <c r="CN31" s="621"/>
      <c r="CO31" s="621"/>
      <c r="CP31" s="621"/>
      <c r="CQ31" s="622"/>
      <c r="CR31" s="623">
        <v>7240</v>
      </c>
      <c r="CS31" s="656"/>
      <c r="CT31" s="656"/>
      <c r="CU31" s="656"/>
      <c r="CV31" s="656"/>
      <c r="CW31" s="656"/>
      <c r="CX31" s="656"/>
      <c r="CY31" s="657"/>
      <c r="CZ31" s="628">
        <v>0.3</v>
      </c>
      <c r="DA31" s="653"/>
      <c r="DB31" s="653"/>
      <c r="DC31" s="658"/>
      <c r="DD31" s="632">
        <v>7240</v>
      </c>
      <c r="DE31" s="656"/>
      <c r="DF31" s="656"/>
      <c r="DG31" s="656"/>
      <c r="DH31" s="656"/>
      <c r="DI31" s="656"/>
      <c r="DJ31" s="656"/>
      <c r="DK31" s="657"/>
      <c r="DL31" s="632">
        <v>7240</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70223</v>
      </c>
      <c r="S32" s="624"/>
      <c r="T32" s="624"/>
      <c r="U32" s="624"/>
      <c r="V32" s="624"/>
      <c r="W32" s="624"/>
      <c r="X32" s="624"/>
      <c r="Y32" s="625"/>
      <c r="Z32" s="626">
        <v>2.4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99.7</v>
      </c>
      <c r="BH32" s="656"/>
      <c r="BI32" s="656"/>
      <c r="BJ32" s="656"/>
      <c r="BK32" s="656"/>
      <c r="BL32" s="656"/>
      <c r="BM32" s="629">
        <v>97.3</v>
      </c>
      <c r="BN32" s="656"/>
      <c r="BO32" s="656"/>
      <c r="BP32" s="656"/>
      <c r="BQ32" s="669"/>
      <c r="BR32" s="680">
        <v>98.9</v>
      </c>
      <c r="BS32" s="656"/>
      <c r="BT32" s="656"/>
      <c r="BU32" s="656"/>
      <c r="BV32" s="656"/>
      <c r="BW32" s="656"/>
      <c r="BX32" s="629">
        <v>95.3</v>
      </c>
      <c r="BY32" s="656"/>
      <c r="BZ32" s="656"/>
      <c r="CA32" s="656"/>
      <c r="CB32" s="669"/>
      <c r="CD32" s="665"/>
      <c r="CE32" s="666"/>
      <c r="CF32" s="620" t="s">
        <v>304</v>
      </c>
      <c r="CG32" s="621"/>
      <c r="CH32" s="621"/>
      <c r="CI32" s="621"/>
      <c r="CJ32" s="621"/>
      <c r="CK32" s="621"/>
      <c r="CL32" s="621"/>
      <c r="CM32" s="621"/>
      <c r="CN32" s="621"/>
      <c r="CO32" s="621"/>
      <c r="CP32" s="621"/>
      <c r="CQ32" s="622"/>
      <c r="CR32" s="623">
        <v>421</v>
      </c>
      <c r="CS32" s="624"/>
      <c r="CT32" s="624"/>
      <c r="CU32" s="624"/>
      <c r="CV32" s="624"/>
      <c r="CW32" s="624"/>
      <c r="CX32" s="624"/>
      <c r="CY32" s="625"/>
      <c r="CZ32" s="628">
        <v>0</v>
      </c>
      <c r="DA32" s="653"/>
      <c r="DB32" s="653"/>
      <c r="DC32" s="658"/>
      <c r="DD32" s="632">
        <v>421</v>
      </c>
      <c r="DE32" s="624"/>
      <c r="DF32" s="624"/>
      <c r="DG32" s="624"/>
      <c r="DH32" s="624"/>
      <c r="DI32" s="624"/>
      <c r="DJ32" s="624"/>
      <c r="DK32" s="625"/>
      <c r="DL32" s="632">
        <v>421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37938</v>
      </c>
      <c r="S33" s="624"/>
      <c r="T33" s="624"/>
      <c r="U33" s="624"/>
      <c r="V33" s="624"/>
      <c r="W33" s="624"/>
      <c r="X33" s="624"/>
      <c r="Y33" s="625"/>
      <c r="Z33" s="626">
        <v>1.3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99.1</v>
      </c>
      <c r="BH33" s="682"/>
      <c r="BI33" s="682"/>
      <c r="BJ33" s="682"/>
      <c r="BK33" s="682"/>
      <c r="BL33" s="682"/>
      <c r="BM33" s="683">
        <v>96.1</v>
      </c>
      <c r="BN33" s="682"/>
      <c r="BO33" s="682"/>
      <c r="BP33" s="682"/>
      <c r="BQ33" s="684"/>
      <c r="BR33" s="681">
        <v>99</v>
      </c>
      <c r="BS33" s="682"/>
      <c r="BT33" s="682"/>
      <c r="BU33" s="682"/>
      <c r="BV33" s="682"/>
      <c r="BW33" s="682"/>
      <c r="BX33" s="683">
        <v>95.6</v>
      </c>
      <c r="BY33" s="682"/>
      <c r="BZ33" s="682"/>
      <c r="CA33" s="682"/>
      <c r="CB33" s="684"/>
      <c r="CD33" s="620" t="s">
        <v>307</v>
      </c>
      <c r="CE33" s="621"/>
      <c r="CF33" s="621"/>
      <c r="CG33" s="621"/>
      <c r="CH33" s="621"/>
      <c r="CI33" s="621"/>
      <c r="CJ33" s="621"/>
      <c r="CK33" s="621"/>
      <c r="CL33" s="621"/>
      <c r="CM33" s="621"/>
      <c r="CN33" s="621"/>
      <c r="CO33" s="621"/>
      <c r="CP33" s="621"/>
      <c r="CQ33" s="622"/>
      <c r="CR33" s="623">
        <v>1364151</v>
      </c>
      <c r="CS33" s="656"/>
      <c r="CT33" s="656"/>
      <c r="CU33" s="656"/>
      <c r="CV33" s="656"/>
      <c r="CW33" s="656"/>
      <c r="CX33" s="656"/>
      <c r="CY33" s="657"/>
      <c r="CZ33" s="628">
        <v>48.6</v>
      </c>
      <c r="DA33" s="653"/>
      <c r="DB33" s="653"/>
      <c r="DC33" s="658"/>
      <c r="DD33" s="632">
        <v>951608</v>
      </c>
      <c r="DE33" s="656"/>
      <c r="DF33" s="656"/>
      <c r="DG33" s="656"/>
      <c r="DH33" s="656"/>
      <c r="DI33" s="656"/>
      <c r="DJ33" s="656"/>
      <c r="DK33" s="657"/>
      <c r="DL33" s="632">
        <v>872806</v>
      </c>
      <c r="DM33" s="656"/>
      <c r="DN33" s="656"/>
      <c r="DO33" s="656"/>
      <c r="DP33" s="656"/>
      <c r="DQ33" s="656"/>
      <c r="DR33" s="656"/>
      <c r="DS33" s="656"/>
      <c r="DT33" s="656"/>
      <c r="DU33" s="656"/>
      <c r="DV33" s="657"/>
      <c r="DW33" s="628">
        <v>47.2</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99882</v>
      </c>
      <c r="S34" s="624"/>
      <c r="T34" s="624"/>
      <c r="U34" s="624"/>
      <c r="V34" s="624"/>
      <c r="W34" s="624"/>
      <c r="X34" s="624"/>
      <c r="Y34" s="625"/>
      <c r="Z34" s="626">
        <v>3.5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413684</v>
      </c>
      <c r="CS34" s="624"/>
      <c r="CT34" s="624"/>
      <c r="CU34" s="624"/>
      <c r="CV34" s="624"/>
      <c r="CW34" s="624"/>
      <c r="CX34" s="624"/>
      <c r="CY34" s="625"/>
      <c r="CZ34" s="628">
        <v>14.7</v>
      </c>
      <c r="DA34" s="653"/>
      <c r="DB34" s="653"/>
      <c r="DC34" s="658"/>
      <c r="DD34" s="632">
        <v>291090</v>
      </c>
      <c r="DE34" s="624"/>
      <c r="DF34" s="624"/>
      <c r="DG34" s="624"/>
      <c r="DH34" s="624"/>
      <c r="DI34" s="624"/>
      <c r="DJ34" s="624"/>
      <c r="DK34" s="625"/>
      <c r="DL34" s="632">
        <v>272290</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187032</v>
      </c>
      <c r="S35" s="624"/>
      <c r="T35" s="624"/>
      <c r="U35" s="624"/>
      <c r="V35" s="624"/>
      <c r="W35" s="624"/>
      <c r="X35" s="624"/>
      <c r="Y35" s="625"/>
      <c r="Z35" s="626">
        <v>6.5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134235</v>
      </c>
      <c r="CS35" s="656"/>
      <c r="CT35" s="656"/>
      <c r="CU35" s="656"/>
      <c r="CV35" s="656"/>
      <c r="CW35" s="656"/>
      <c r="CX35" s="656"/>
      <c r="CY35" s="657"/>
      <c r="CZ35" s="628">
        <v>4.8</v>
      </c>
      <c r="DA35" s="653"/>
      <c r="DB35" s="653"/>
      <c r="DC35" s="658"/>
      <c r="DD35" s="632">
        <v>101676</v>
      </c>
      <c r="DE35" s="656"/>
      <c r="DF35" s="656"/>
      <c r="DG35" s="656"/>
      <c r="DH35" s="656"/>
      <c r="DI35" s="656"/>
      <c r="DJ35" s="656"/>
      <c r="DK35" s="657"/>
      <c r="DL35" s="632">
        <v>101676</v>
      </c>
      <c r="DM35" s="656"/>
      <c r="DN35" s="656"/>
      <c r="DO35" s="656"/>
      <c r="DP35" s="656"/>
      <c r="DQ35" s="656"/>
      <c r="DR35" s="656"/>
      <c r="DS35" s="656"/>
      <c r="DT35" s="656"/>
      <c r="DU35" s="656"/>
      <c r="DV35" s="657"/>
      <c r="DW35" s="628">
        <v>5.5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53351</v>
      </c>
      <c r="S36" s="624"/>
      <c r="T36" s="624"/>
      <c r="U36" s="624"/>
      <c r="V36" s="624"/>
      <c r="W36" s="624"/>
      <c r="X36" s="624"/>
      <c r="Y36" s="625"/>
      <c r="Z36" s="626">
        <v>1.8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253344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2765</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361028</v>
      </c>
      <c r="CS36" s="624"/>
      <c r="CT36" s="624"/>
      <c r="CU36" s="624"/>
      <c r="CV36" s="624"/>
      <c r="CW36" s="624"/>
      <c r="CX36" s="624"/>
      <c r="CY36" s="625"/>
      <c r="CZ36" s="628">
        <v>12.9</v>
      </c>
      <c r="DA36" s="653"/>
      <c r="DB36" s="653"/>
      <c r="DC36" s="658"/>
      <c r="DD36" s="632">
        <v>306576</v>
      </c>
      <c r="DE36" s="624"/>
      <c r="DF36" s="624"/>
      <c r="DG36" s="624"/>
      <c r="DH36" s="624"/>
      <c r="DI36" s="624"/>
      <c r="DJ36" s="624"/>
      <c r="DK36" s="625"/>
      <c r="DL36" s="632">
        <v>270397</v>
      </c>
      <c r="DM36" s="624"/>
      <c r="DN36" s="624"/>
      <c r="DO36" s="624"/>
      <c r="DP36" s="624"/>
      <c r="DQ36" s="624"/>
      <c r="DR36" s="624"/>
      <c r="DS36" s="624"/>
      <c r="DT36" s="624"/>
      <c r="DU36" s="624"/>
      <c r="DV36" s="625"/>
      <c r="DW36" s="628">
        <v>14.6</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153054</v>
      </c>
      <c r="S37" s="624"/>
      <c r="T37" s="624"/>
      <c r="U37" s="624"/>
      <c r="V37" s="624"/>
      <c r="W37" s="624"/>
      <c r="X37" s="624"/>
      <c r="Y37" s="625"/>
      <c r="Z37" s="626">
        <v>5.3</v>
      </c>
      <c r="AA37" s="626"/>
      <c r="AB37" s="626"/>
      <c r="AC37" s="626"/>
      <c r="AD37" s="627">
        <v>401</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98900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2761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232718</v>
      </c>
      <c r="CS37" s="656"/>
      <c r="CT37" s="656"/>
      <c r="CU37" s="656"/>
      <c r="CV37" s="656"/>
      <c r="CW37" s="656"/>
      <c r="CX37" s="656"/>
      <c r="CY37" s="657"/>
      <c r="CZ37" s="628">
        <v>8.3000000000000007</v>
      </c>
      <c r="DA37" s="653"/>
      <c r="DB37" s="653"/>
      <c r="DC37" s="658"/>
      <c r="DD37" s="632">
        <v>229018</v>
      </c>
      <c r="DE37" s="656"/>
      <c r="DF37" s="656"/>
      <c r="DG37" s="656"/>
      <c r="DH37" s="656"/>
      <c r="DI37" s="656"/>
      <c r="DJ37" s="656"/>
      <c r="DK37" s="657"/>
      <c r="DL37" s="632">
        <v>216233</v>
      </c>
      <c r="DM37" s="656"/>
      <c r="DN37" s="656"/>
      <c r="DO37" s="656"/>
      <c r="DP37" s="656"/>
      <c r="DQ37" s="656"/>
      <c r="DR37" s="656"/>
      <c r="DS37" s="656"/>
      <c r="DT37" s="656"/>
      <c r="DU37" s="656"/>
      <c r="DV37" s="657"/>
      <c r="DW37" s="628">
        <v>11.7</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119525</v>
      </c>
      <c r="S38" s="624"/>
      <c r="T38" s="624"/>
      <c r="U38" s="624"/>
      <c r="V38" s="624"/>
      <c r="W38" s="624"/>
      <c r="X38" s="624"/>
      <c r="Y38" s="625"/>
      <c r="Z38" s="626">
        <v>4.0999999999999996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86000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222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253344</v>
      </c>
      <c r="CS38" s="624"/>
      <c r="CT38" s="624"/>
      <c r="CU38" s="624"/>
      <c r="CV38" s="624"/>
      <c r="CW38" s="624"/>
      <c r="CX38" s="624"/>
      <c r="CY38" s="625"/>
      <c r="CZ38" s="628">
        <v>9</v>
      </c>
      <c r="DA38" s="653"/>
      <c r="DB38" s="653"/>
      <c r="DC38" s="658"/>
      <c r="DD38" s="632">
        <v>243149</v>
      </c>
      <c r="DE38" s="624"/>
      <c r="DF38" s="624"/>
      <c r="DG38" s="624"/>
      <c r="DH38" s="624"/>
      <c r="DI38" s="624"/>
      <c r="DJ38" s="624"/>
      <c r="DK38" s="625"/>
      <c r="DL38" s="632">
        <v>228443</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321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184487</v>
      </c>
      <c r="CS39" s="656"/>
      <c r="CT39" s="656"/>
      <c r="CU39" s="656"/>
      <c r="CV39" s="656"/>
      <c r="CW39" s="656"/>
      <c r="CX39" s="656"/>
      <c r="CY39" s="657"/>
      <c r="CZ39" s="628">
        <v>6.6</v>
      </c>
      <c r="DA39" s="653"/>
      <c r="DB39" s="653"/>
      <c r="DC39" s="658"/>
      <c r="DD39" s="632">
        <v>6000</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7425</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17373</v>
      </c>
      <c r="CS40" s="624"/>
      <c r="CT40" s="624"/>
      <c r="CU40" s="624"/>
      <c r="CV40" s="624"/>
      <c r="CW40" s="624"/>
      <c r="CX40" s="624"/>
      <c r="CY40" s="625"/>
      <c r="CZ40" s="628">
        <v>0.6</v>
      </c>
      <c r="DA40" s="653"/>
      <c r="DB40" s="653"/>
      <c r="DC40" s="658"/>
      <c r="DD40" s="632">
        <v>3117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2890065</v>
      </c>
      <c r="S41" s="696"/>
      <c r="T41" s="696"/>
      <c r="U41" s="696"/>
      <c r="V41" s="696"/>
      <c r="W41" s="696"/>
      <c r="X41" s="696"/>
      <c r="Y41" s="700"/>
      <c r="Z41" s="701">
        <v>100</v>
      </c>
      <c r="AA41" s="701"/>
      <c r="AB41" s="701"/>
      <c r="AC41" s="701"/>
      <c r="AD41" s="702">
        <v>1843528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21700</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46744</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195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425754</v>
      </c>
      <c r="CS42" s="656"/>
      <c r="CT42" s="656"/>
      <c r="CU42" s="656"/>
      <c r="CV42" s="656"/>
      <c r="CW42" s="656"/>
      <c r="CX42" s="656"/>
      <c r="CY42" s="657"/>
      <c r="CZ42" s="628">
        <v>15.2</v>
      </c>
      <c r="DA42" s="653"/>
      <c r="DB42" s="653"/>
      <c r="DC42" s="658"/>
      <c r="DD42" s="632">
        <v>187002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122</v>
      </c>
      <c r="CS43" s="656"/>
      <c r="CT43" s="656"/>
      <c r="CU43" s="656"/>
      <c r="CV43" s="656"/>
      <c r="CW43" s="656"/>
      <c r="CX43" s="656"/>
      <c r="CY43" s="657"/>
      <c r="CZ43" s="628" t="s">
        <v>122</v>
      </c>
      <c r="DA43" s="653"/>
      <c r="DB43" s="653"/>
      <c r="DC43" s="658"/>
      <c r="DD43" s="632" t="s">
        <v>122</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410493</v>
      </c>
      <c r="CS44" s="624"/>
      <c r="CT44" s="624"/>
      <c r="CU44" s="624"/>
      <c r="CV44" s="624"/>
      <c r="CW44" s="624"/>
      <c r="CX44" s="624"/>
      <c r="CY44" s="625"/>
      <c r="CZ44" s="628">
        <v>14.6</v>
      </c>
      <c r="DA44" s="629"/>
      <c r="DB44" s="629"/>
      <c r="DC44" s="635"/>
      <c r="DD44" s="632">
        <v>186634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133596</v>
      </c>
      <c r="CS45" s="656"/>
      <c r="CT45" s="656"/>
      <c r="CU45" s="656"/>
      <c r="CV45" s="656"/>
      <c r="CW45" s="656"/>
      <c r="CX45" s="656"/>
      <c r="CY45" s="657"/>
      <c r="CZ45" s="628">
        <v>4.8</v>
      </c>
      <c r="DA45" s="653"/>
      <c r="DB45" s="653"/>
      <c r="DC45" s="658"/>
      <c r="DD45" s="632">
        <v>47979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276897</v>
      </c>
      <c r="CS46" s="624"/>
      <c r="CT46" s="624"/>
      <c r="CU46" s="624"/>
      <c r="CV46" s="624"/>
      <c r="CW46" s="624"/>
      <c r="CX46" s="624"/>
      <c r="CY46" s="625"/>
      <c r="CZ46" s="628">
        <v>9.9</v>
      </c>
      <c r="DA46" s="629"/>
      <c r="DB46" s="629"/>
      <c r="DC46" s="635"/>
      <c r="DD46" s="632">
        <v>138655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15261</v>
      </c>
      <c r="CS47" s="656"/>
      <c r="CT47" s="656"/>
      <c r="CU47" s="656"/>
      <c r="CV47" s="656"/>
      <c r="CW47" s="656"/>
      <c r="CX47" s="656"/>
      <c r="CY47" s="657"/>
      <c r="CZ47" s="628">
        <v>0.5</v>
      </c>
      <c r="DA47" s="653"/>
      <c r="DB47" s="653"/>
      <c r="DC47" s="658"/>
      <c r="DD47" s="632">
        <v>368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2805270</v>
      </c>
      <c r="CS49" s="682"/>
      <c r="CT49" s="682"/>
      <c r="CU49" s="682"/>
      <c r="CV49" s="682"/>
      <c r="CW49" s="682"/>
      <c r="CX49" s="682"/>
      <c r="CY49" s="711"/>
      <c r="CZ49" s="703">
        <v>100</v>
      </c>
      <c r="DA49" s="712"/>
      <c r="DB49" s="712"/>
      <c r="DC49" s="713"/>
      <c r="DD49" s="714">
        <v>2056577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h4UkLL2EScCHZ5wShRCKj1wzvujurq5EB+v1/LixyRMWNIUXaSEV1gBuU8h4Og9hMVHQy4WSVKDyPnihCatQ4w==" saltValue="bW1qhEqD9AVBHpuZtJvm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2782</v>
      </c>
      <c r="R7" s="753"/>
      <c r="S7" s="753"/>
      <c r="T7" s="753"/>
      <c r="U7" s="753"/>
      <c r="V7" s="753">
        <v>2702</v>
      </c>
      <c r="W7" s="753"/>
      <c r="X7" s="753"/>
      <c r="Y7" s="753"/>
      <c r="Z7" s="753"/>
      <c r="AA7" s="753">
        <v>80</v>
      </c>
      <c r="AB7" s="753"/>
      <c r="AC7" s="753"/>
      <c r="AD7" s="753"/>
      <c r="AE7" s="754"/>
      <c r="AF7" s="755">
        <v>79</v>
      </c>
      <c r="AG7" s="756"/>
      <c r="AH7" s="756"/>
      <c r="AI7" s="756"/>
      <c r="AJ7" s="757"/>
      <c r="AK7" s="758">
        <v>187</v>
      </c>
      <c r="AL7" s="759"/>
      <c r="AM7" s="759"/>
      <c r="AN7" s="759"/>
      <c r="AO7" s="759"/>
      <c r="AP7" s="759">
        <v>2638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86</v>
      </c>
      <c r="R8" s="784"/>
      <c r="S8" s="784"/>
      <c r="T8" s="784"/>
      <c r="U8" s="784"/>
      <c r="V8" s="784">
        <v>82</v>
      </c>
      <c r="W8" s="784"/>
      <c r="X8" s="784"/>
      <c r="Y8" s="784"/>
      <c r="Z8" s="784"/>
      <c r="AA8" s="784">
        <v>4</v>
      </c>
      <c r="AB8" s="784"/>
      <c r="AC8" s="784"/>
      <c r="AD8" s="784"/>
      <c r="AE8" s="785"/>
      <c r="AF8" s="786">
        <v>4</v>
      </c>
      <c r="AG8" s="787"/>
      <c r="AH8" s="787"/>
      <c r="AI8" s="787"/>
      <c r="AJ8" s="788"/>
      <c r="AK8" s="769">
        <v>45</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22</v>
      </c>
      <c r="R9" s="784"/>
      <c r="S9" s="784"/>
      <c r="T9" s="784"/>
      <c r="U9" s="784"/>
      <c r="V9" s="784">
        <v>21</v>
      </c>
      <c r="W9" s="784"/>
      <c r="X9" s="784"/>
      <c r="Y9" s="784"/>
      <c r="Z9" s="784"/>
      <c r="AA9" s="784">
        <v>1</v>
      </c>
      <c r="AB9" s="784"/>
      <c r="AC9" s="784"/>
      <c r="AD9" s="784"/>
      <c r="AE9" s="785"/>
      <c r="AF9" s="786">
        <v>1</v>
      </c>
      <c r="AG9" s="787"/>
      <c r="AH9" s="787"/>
      <c r="AI9" s="787"/>
      <c r="AJ9" s="788"/>
      <c r="AK9" s="769">
        <v>12</v>
      </c>
      <c r="AL9" s="770"/>
      <c r="AM9" s="770"/>
      <c r="AN9" s="770"/>
      <c r="AO9" s="770"/>
      <c r="AP9" s="770" t="s">
        <v>550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378</v>
      </c>
      <c r="B23" s="789" t="s">
        <v>379</v>
      </c>
      <c r="C23" s="790"/>
      <c r="D23" s="790"/>
      <c r="E23" s="790"/>
      <c r="F23" s="790"/>
      <c r="G23" s="790"/>
      <c r="H23" s="790"/>
      <c r="I23" s="790"/>
      <c r="J23" s="790"/>
      <c r="K23" s="790"/>
      <c r="L23" s="790"/>
      <c r="M23" s="790"/>
      <c r="N23" s="790"/>
      <c r="O23" s="790"/>
      <c r="P23" s="791"/>
      <c r="Q23" s="792">
        <v>2890</v>
      </c>
      <c r="R23" s="793"/>
      <c r="S23" s="793"/>
      <c r="T23" s="793"/>
      <c r="U23" s="793"/>
      <c r="V23" s="793">
        <v>2805</v>
      </c>
      <c r="W23" s="793"/>
      <c r="X23" s="793"/>
      <c r="Y23" s="793"/>
      <c r="Z23" s="793"/>
      <c r="AA23" s="793">
        <v>85</v>
      </c>
      <c r="AB23" s="793"/>
      <c r="AC23" s="793"/>
      <c r="AD23" s="793"/>
      <c r="AE23" s="794"/>
      <c r="AF23" s="795">
        <v>84</v>
      </c>
      <c r="AG23" s="793"/>
      <c r="AH23" s="793"/>
      <c r="AI23" s="793"/>
      <c r="AJ23" s="796"/>
      <c r="AK23" s="797"/>
      <c r="AL23" s="798"/>
      <c r="AM23" s="798"/>
      <c r="AN23" s="798"/>
      <c r="AO23" s="798"/>
      <c r="AP23" s="793">
        <v>2638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390</v>
      </c>
      <c r="C28" s="750"/>
      <c r="D28" s="750"/>
      <c r="E28" s="750"/>
      <c r="F28" s="750"/>
      <c r="G28" s="750"/>
      <c r="H28" s="750"/>
      <c r="I28" s="750"/>
      <c r="J28" s="750"/>
      <c r="K28" s="750"/>
      <c r="L28" s="750"/>
      <c r="M28" s="750"/>
      <c r="N28" s="750"/>
      <c r="O28" s="750"/>
      <c r="P28" s="751"/>
      <c r="Q28" s="822">
        <v>129</v>
      </c>
      <c r="R28" s="823"/>
      <c r="S28" s="823"/>
      <c r="T28" s="823"/>
      <c r="U28" s="823"/>
      <c r="V28" s="823">
        <v>126</v>
      </c>
      <c r="W28" s="823"/>
      <c r="X28" s="823"/>
      <c r="Y28" s="823"/>
      <c r="Z28" s="823"/>
      <c r="AA28" s="823">
        <v>3</v>
      </c>
      <c r="AB28" s="823"/>
      <c r="AC28" s="823"/>
      <c r="AD28" s="823"/>
      <c r="AE28" s="824"/>
      <c r="AF28" s="825">
        <v>3</v>
      </c>
      <c r="AG28" s="823"/>
      <c r="AH28" s="823"/>
      <c r="AI28" s="823"/>
      <c r="AJ28" s="826"/>
      <c r="AK28" s="827" t="s">
        <v>550</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391</v>
      </c>
      <c r="C29" s="781"/>
      <c r="D29" s="781"/>
      <c r="E29" s="781"/>
      <c r="F29" s="781"/>
      <c r="G29" s="781"/>
      <c r="H29" s="781"/>
      <c r="I29" s="781"/>
      <c r="J29" s="781"/>
      <c r="K29" s="781"/>
      <c r="L29" s="781"/>
      <c r="M29" s="781"/>
      <c r="N29" s="781"/>
      <c r="O29" s="781"/>
      <c r="P29" s="782"/>
      <c r="Q29" s="783">
        <v>127</v>
      </c>
      <c r="R29" s="784"/>
      <c r="S29" s="784"/>
      <c r="T29" s="784"/>
      <c r="U29" s="784"/>
      <c r="V29" s="784">
        <v>105</v>
      </c>
      <c r="W29" s="784"/>
      <c r="X29" s="784"/>
      <c r="Y29" s="784"/>
      <c r="Z29" s="784"/>
      <c r="AA29" s="784">
        <v>22</v>
      </c>
      <c r="AB29" s="784"/>
      <c r="AC29" s="784"/>
      <c r="AD29" s="784"/>
      <c r="AE29" s="785"/>
      <c r="AF29" s="786">
        <v>22</v>
      </c>
      <c r="AG29" s="787"/>
      <c r="AH29" s="787"/>
      <c r="AI29" s="787"/>
      <c r="AJ29" s="788"/>
      <c r="AK29" s="834" t="s">
        <v>550</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392</v>
      </c>
      <c r="C30" s="781"/>
      <c r="D30" s="781"/>
      <c r="E30" s="781"/>
      <c r="F30" s="781"/>
      <c r="G30" s="781"/>
      <c r="H30" s="781"/>
      <c r="I30" s="781"/>
      <c r="J30" s="781"/>
      <c r="K30" s="781"/>
      <c r="L30" s="781"/>
      <c r="M30" s="781"/>
      <c r="N30" s="781"/>
      <c r="O30" s="781"/>
      <c r="P30" s="782"/>
      <c r="Q30" s="783">
        <v>20</v>
      </c>
      <c r="R30" s="784"/>
      <c r="S30" s="784"/>
      <c r="T30" s="784"/>
      <c r="U30" s="784"/>
      <c r="V30" s="784">
        <v>20</v>
      </c>
      <c r="W30" s="784"/>
      <c r="X30" s="784"/>
      <c r="Y30" s="784"/>
      <c r="Z30" s="784"/>
      <c r="AA30" s="784">
        <v>1</v>
      </c>
      <c r="AB30" s="784"/>
      <c r="AC30" s="784"/>
      <c r="AD30" s="784"/>
      <c r="AE30" s="785"/>
      <c r="AF30" s="786">
        <v>1</v>
      </c>
      <c r="AG30" s="787"/>
      <c r="AH30" s="787"/>
      <c r="AI30" s="787"/>
      <c r="AJ30" s="788"/>
      <c r="AK30" s="834" t="s">
        <v>550</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393</v>
      </c>
      <c r="C31" s="781"/>
      <c r="D31" s="781"/>
      <c r="E31" s="781"/>
      <c r="F31" s="781"/>
      <c r="G31" s="781"/>
      <c r="H31" s="781"/>
      <c r="I31" s="781"/>
      <c r="J31" s="781"/>
      <c r="K31" s="781"/>
      <c r="L31" s="781"/>
      <c r="M31" s="781"/>
      <c r="N31" s="781"/>
      <c r="O31" s="781"/>
      <c r="P31" s="782"/>
      <c r="Q31" s="783">
        <v>122</v>
      </c>
      <c r="R31" s="784"/>
      <c r="S31" s="784"/>
      <c r="T31" s="784"/>
      <c r="U31" s="784"/>
      <c r="V31" s="784">
        <v>105</v>
      </c>
      <c r="W31" s="784"/>
      <c r="X31" s="784"/>
      <c r="Y31" s="784"/>
      <c r="Z31" s="784"/>
      <c r="AA31" s="784">
        <v>17</v>
      </c>
      <c r="AB31" s="784"/>
      <c r="AC31" s="784"/>
      <c r="AD31" s="784"/>
      <c r="AE31" s="785"/>
      <c r="AF31" s="786">
        <v>17</v>
      </c>
      <c r="AG31" s="787"/>
      <c r="AH31" s="787"/>
      <c r="AI31" s="787"/>
      <c r="AJ31" s="788"/>
      <c r="AK31" s="834">
        <v>87</v>
      </c>
      <c r="AL31" s="830"/>
      <c r="AM31" s="830"/>
      <c r="AN31" s="830"/>
      <c r="AO31" s="830"/>
      <c r="AP31" s="830">
        <v>350</v>
      </c>
      <c r="AQ31" s="830"/>
      <c r="AR31" s="830"/>
      <c r="AS31" s="830"/>
      <c r="AT31" s="830"/>
      <c r="AU31" s="830">
        <v>305</v>
      </c>
      <c r="AV31" s="830"/>
      <c r="AW31" s="830"/>
      <c r="AX31" s="830"/>
      <c r="AY31" s="830"/>
      <c r="AZ31" s="831" t="s">
        <v>550</v>
      </c>
      <c r="BA31" s="831"/>
      <c r="BB31" s="831"/>
      <c r="BC31" s="831"/>
      <c r="BD31" s="831"/>
      <c r="BE31" s="832" t="s">
        <v>394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395</v>
      </c>
      <c r="C32" s="781"/>
      <c r="D32" s="781"/>
      <c r="E32" s="781"/>
      <c r="F32" s="781"/>
      <c r="G32" s="781"/>
      <c r="H32" s="781"/>
      <c r="I32" s="781"/>
      <c r="J32" s="781"/>
      <c r="K32" s="781"/>
      <c r="L32" s="781"/>
      <c r="M32" s="781"/>
      <c r="N32" s="781"/>
      <c r="O32" s="781"/>
      <c r="P32" s="782"/>
      <c r="Q32" s="783">
        <v>130</v>
      </c>
      <c r="R32" s="784"/>
      <c r="S32" s="784"/>
      <c r="T32" s="784"/>
      <c r="U32" s="784"/>
      <c r="V32" s="784">
        <v>103</v>
      </c>
      <c r="W32" s="784"/>
      <c r="X32" s="784"/>
      <c r="Y32" s="784"/>
      <c r="Z32" s="784"/>
      <c r="AA32" s="784">
        <v>27</v>
      </c>
      <c r="AB32" s="784"/>
      <c r="AC32" s="784"/>
      <c r="AD32" s="784"/>
      <c r="AE32" s="785"/>
      <c r="AF32" s="786">
        <v>27</v>
      </c>
      <c r="AG32" s="787"/>
      <c r="AH32" s="787"/>
      <c r="AI32" s="787"/>
      <c r="AJ32" s="788"/>
      <c r="AK32" s="834">
        <v>99</v>
      </c>
      <c r="AL32" s="830"/>
      <c r="AM32" s="830"/>
      <c r="AN32" s="830"/>
      <c r="AO32" s="830"/>
      <c r="AP32" s="830">
        <v>239</v>
      </c>
      <c r="AQ32" s="830"/>
      <c r="AR32" s="830"/>
      <c r="AS32" s="830"/>
      <c r="AT32" s="830"/>
      <c r="AU32" s="830">
        <v>145</v>
      </c>
      <c r="AV32" s="830"/>
      <c r="AW32" s="830"/>
      <c r="AX32" s="830"/>
      <c r="AY32" s="830"/>
      <c r="AZ32" s="831" t="s">
        <v>550</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378</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69</v>
      </c>
      <c r="AG63" s="844"/>
      <c r="AH63" s="844"/>
      <c r="AI63" s="844"/>
      <c r="AJ63" s="845"/>
      <c r="AK63" s="846"/>
      <c r="AL63" s="841"/>
      <c r="AM63" s="841"/>
      <c r="AN63" s="841"/>
      <c r="AO63" s="841"/>
      <c r="AP63" s="844">
        <v>589</v>
      </c>
      <c r="AQ63" s="844"/>
      <c r="AR63" s="844"/>
      <c r="AS63" s="844"/>
      <c r="AT63" s="844"/>
      <c r="AU63" s="844">
        <v>450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399</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551</v>
      </c>
      <c r="C68" s="870"/>
      <c r="D68" s="870"/>
      <c r="E68" s="870"/>
      <c r="F68" s="870"/>
      <c r="G68" s="870"/>
      <c r="H68" s="870"/>
      <c r="I68" s="870"/>
      <c r="J68" s="870"/>
      <c r="K68" s="870"/>
      <c r="L68" s="870"/>
      <c r="M68" s="870"/>
      <c r="N68" s="870"/>
      <c r="O68" s="870"/>
      <c r="P68" s="871"/>
      <c r="Q68" s="872">
        <v>2528</v>
      </c>
      <c r="R68" s="866"/>
      <c r="S68" s="866"/>
      <c r="T68" s="866"/>
      <c r="U68" s="866"/>
      <c r="V68" s="866">
        <v>2477</v>
      </c>
      <c r="W68" s="866"/>
      <c r="X68" s="866"/>
      <c r="Y68" s="866"/>
      <c r="Z68" s="866"/>
      <c r="AA68" s="866">
        <v>50</v>
      </c>
      <c r="AB68" s="866"/>
      <c r="AC68" s="866"/>
      <c r="AD68" s="866"/>
      <c r="AE68" s="866"/>
      <c r="AF68" s="866">
        <v>50</v>
      </c>
      <c r="AG68" s="866"/>
      <c r="AH68" s="866"/>
      <c r="AI68" s="866"/>
      <c r="AJ68" s="866"/>
      <c r="AK68" s="866" t="s">
        <v>550</v>
      </c>
      <c r="AL68" s="866"/>
      <c r="AM68" s="866"/>
      <c r="AN68" s="866"/>
      <c r="AO68" s="866"/>
      <c r="AP68" s="866">
        <v>353</v>
      </c>
      <c r="AQ68" s="866"/>
      <c r="AR68" s="866"/>
      <c r="AS68" s="866"/>
      <c r="AT68" s="866"/>
      <c r="AU68" s="866">
        <v>22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552</v>
      </c>
      <c r="C69" s="874"/>
      <c r="D69" s="874"/>
      <c r="E69" s="874"/>
      <c r="F69" s="874"/>
      <c r="G69" s="874"/>
      <c r="H69" s="874"/>
      <c r="I69" s="874"/>
      <c r="J69" s="874"/>
      <c r="K69" s="874"/>
      <c r="L69" s="874"/>
      <c r="M69" s="874"/>
      <c r="N69" s="874"/>
      <c r="O69" s="874"/>
      <c r="P69" s="875"/>
      <c r="Q69" s="876">
        <v>33</v>
      </c>
      <c r="R69" s="830"/>
      <c r="S69" s="830"/>
      <c r="T69" s="830"/>
      <c r="U69" s="830"/>
      <c r="V69" s="830">
        <v>30</v>
      </c>
      <c r="W69" s="830"/>
      <c r="X69" s="830"/>
      <c r="Y69" s="830"/>
      <c r="Z69" s="830"/>
      <c r="AA69" s="830">
        <v>3</v>
      </c>
      <c r="AB69" s="830"/>
      <c r="AC69" s="830"/>
      <c r="AD69" s="830"/>
      <c r="AE69" s="830"/>
      <c r="AF69" s="830">
        <v>3</v>
      </c>
      <c r="AG69" s="830"/>
      <c r="AH69" s="830"/>
      <c r="AI69" s="830"/>
      <c r="AJ69" s="830"/>
      <c r="AK69" s="830" t="s">
        <v>550</v>
      </c>
      <c r="AL69" s="830"/>
      <c r="AM69" s="830"/>
      <c r="AN69" s="830"/>
      <c r="AO69" s="830"/>
      <c r="AP69" s="830" t="s">
        <v>550</v>
      </c>
      <c r="AQ69" s="830"/>
      <c r="AR69" s="830"/>
      <c r="AS69" s="830"/>
      <c r="AT69" s="830"/>
      <c r="AU69" s="830" t="s">
        <v>550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378</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v>
      </c>
      <c r="AG88" s="844"/>
      <c r="AH88" s="844"/>
      <c r="AI88" s="844"/>
      <c r="AJ88" s="844"/>
      <c r="AK88" s="841"/>
      <c r="AL88" s="841"/>
      <c r="AM88" s="841"/>
      <c r="AN88" s="841"/>
      <c r="AO88" s="841"/>
      <c r="AP88" s="844">
        <v>353</v>
      </c>
      <c r="AQ88" s="844"/>
      <c r="AR88" s="844"/>
      <c r="AS88" s="844"/>
      <c r="AT88" s="844"/>
      <c r="AU88" s="844">
        <v>22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294</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294</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294</v>
      </c>
      <c r="DR109" s="893"/>
      <c r="DS109" s="893"/>
      <c r="DT109" s="893"/>
      <c r="DU109" s="894"/>
      <c r="DV109" s="892" t="s">
        <v>412</v>
      </c>
      <c r="DW109" s="893"/>
      <c r="DX109" s="893"/>
      <c r="DY109" s="893"/>
      <c r="DZ109" s="895"/>
    </row>
    <row r="110" spans="1:131" s="230" customFormat="1" ht="26.25" customHeight="1" x14ac:dyDescent="0.15">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310352</v>
      </c>
      <c r="AB110" s="900"/>
      <c r="AC110" s="900"/>
      <c r="AD110" s="900"/>
      <c r="AE110" s="901"/>
      <c r="AF110" s="902">
        <v>310696</v>
      </c>
      <c r="AG110" s="900"/>
      <c r="AH110" s="900"/>
      <c r="AI110" s="900"/>
      <c r="AJ110" s="901"/>
      <c r="AK110" s="902">
        <v>316762</v>
      </c>
      <c r="AL110" s="900"/>
      <c r="AM110" s="900"/>
      <c r="AN110" s="900"/>
      <c r="AO110" s="901"/>
      <c r="AP110" s="903">
        <v>20.5</v>
      </c>
      <c r="AQ110" s="904"/>
      <c r="AR110" s="904"/>
      <c r="AS110" s="904"/>
      <c r="AT110" s="905"/>
      <c r="AU110" s="906" t="s">
        <v>69</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3000407</v>
      </c>
      <c r="BR110" s="931"/>
      <c r="BS110" s="931"/>
      <c r="BT110" s="931"/>
      <c r="BU110" s="931"/>
      <c r="BV110" s="931">
        <v>2828784</v>
      </c>
      <c r="BW110" s="931"/>
      <c r="BX110" s="931"/>
      <c r="BY110" s="931"/>
      <c r="BZ110" s="931"/>
      <c r="CA110" s="931">
        <v>2638785</v>
      </c>
      <c r="CB110" s="931"/>
      <c r="CC110" s="931"/>
      <c r="CD110" s="931"/>
      <c r="CE110" s="931"/>
      <c r="CF110" s="944">
        <v>170.9</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512737</v>
      </c>
      <c r="BR112" s="926"/>
      <c r="BS112" s="926"/>
      <c r="BT112" s="926"/>
      <c r="BU112" s="926"/>
      <c r="BV112" s="926">
        <v>484476</v>
      </c>
      <c r="BW112" s="926"/>
      <c r="BX112" s="926"/>
      <c r="BY112" s="926"/>
      <c r="BZ112" s="926"/>
      <c r="CA112" s="926">
        <v>450502</v>
      </c>
      <c r="CB112" s="926"/>
      <c r="CC112" s="926"/>
      <c r="CD112" s="926"/>
      <c r="CE112" s="926"/>
      <c r="CF112" s="920">
        <v>29.2</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59352</v>
      </c>
      <c r="AB113" s="938"/>
      <c r="AC113" s="938"/>
      <c r="AD113" s="938"/>
      <c r="AE113" s="939"/>
      <c r="AF113" s="940">
        <v>61493</v>
      </c>
      <c r="AG113" s="938"/>
      <c r="AH113" s="938"/>
      <c r="AI113" s="938"/>
      <c r="AJ113" s="939"/>
      <c r="AK113" s="940">
        <v>69105</v>
      </c>
      <c r="AL113" s="938"/>
      <c r="AM113" s="938"/>
      <c r="AN113" s="938"/>
      <c r="AO113" s="939"/>
      <c r="AP113" s="941">
        <v>4.5</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55014</v>
      </c>
      <c r="BR113" s="926"/>
      <c r="BS113" s="926"/>
      <c r="BT113" s="926"/>
      <c r="BU113" s="926"/>
      <c r="BV113" s="926">
        <v>38372</v>
      </c>
      <c r="BW113" s="926"/>
      <c r="BX113" s="926"/>
      <c r="BY113" s="926"/>
      <c r="BZ113" s="926"/>
      <c r="CA113" s="926">
        <v>22219</v>
      </c>
      <c r="CB113" s="926"/>
      <c r="CC113" s="926"/>
      <c r="CD113" s="926"/>
      <c r="CE113" s="926"/>
      <c r="CF113" s="920">
        <v>1.4</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14891</v>
      </c>
      <c r="AB114" s="959"/>
      <c r="AC114" s="959"/>
      <c r="AD114" s="959"/>
      <c r="AE114" s="960"/>
      <c r="AF114" s="961">
        <v>14305</v>
      </c>
      <c r="AG114" s="959"/>
      <c r="AH114" s="959"/>
      <c r="AI114" s="959"/>
      <c r="AJ114" s="960"/>
      <c r="AK114" s="961">
        <v>13590</v>
      </c>
      <c r="AL114" s="959"/>
      <c r="AM114" s="959"/>
      <c r="AN114" s="959"/>
      <c r="AO114" s="960"/>
      <c r="AP114" s="962">
        <v>0.9</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v>454411</v>
      </c>
      <c r="BR114" s="926"/>
      <c r="BS114" s="926"/>
      <c r="BT114" s="926"/>
      <c r="BU114" s="926"/>
      <c r="BV114" s="926">
        <v>454673</v>
      </c>
      <c r="BW114" s="926"/>
      <c r="BX114" s="926"/>
      <c r="BY114" s="926"/>
      <c r="BZ114" s="926"/>
      <c r="CA114" s="926">
        <v>444769</v>
      </c>
      <c r="CB114" s="926"/>
      <c r="CC114" s="926"/>
      <c r="CD114" s="926"/>
      <c r="CE114" s="926"/>
      <c r="CF114" s="920">
        <v>28.8</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260</v>
      </c>
      <c r="AB116" s="959"/>
      <c r="AC116" s="959"/>
      <c r="AD116" s="959"/>
      <c r="AE116" s="960"/>
      <c r="AF116" s="961">
        <v>520</v>
      </c>
      <c r="AG116" s="959"/>
      <c r="AH116" s="959"/>
      <c r="AI116" s="959"/>
      <c r="AJ116" s="960"/>
      <c r="AK116" s="961">
        <v>421</v>
      </c>
      <c r="AL116" s="959"/>
      <c r="AM116" s="959"/>
      <c r="AN116" s="959"/>
      <c r="AO116" s="960"/>
      <c r="AP116" s="962">
        <v>0</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384855</v>
      </c>
      <c r="AB117" s="979"/>
      <c r="AC117" s="979"/>
      <c r="AD117" s="979"/>
      <c r="AE117" s="980"/>
      <c r="AF117" s="981">
        <v>387014</v>
      </c>
      <c r="AG117" s="979"/>
      <c r="AH117" s="979"/>
      <c r="AI117" s="979"/>
      <c r="AJ117" s="980"/>
      <c r="AK117" s="981">
        <v>399878</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294</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442</v>
      </c>
      <c r="BP119" s="1005"/>
      <c r="BQ119" s="999">
        <v>4022569</v>
      </c>
      <c r="BR119" s="1000"/>
      <c r="BS119" s="1000"/>
      <c r="BT119" s="1000"/>
      <c r="BU119" s="1000"/>
      <c r="BV119" s="1000">
        <v>3806305</v>
      </c>
      <c r="BW119" s="1000"/>
      <c r="BX119" s="1000"/>
      <c r="BY119" s="1000"/>
      <c r="BZ119" s="1000"/>
      <c r="CA119" s="1000">
        <v>3556275</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882681</v>
      </c>
      <c r="BR120" s="931"/>
      <c r="BS120" s="931"/>
      <c r="BT120" s="931"/>
      <c r="BU120" s="931"/>
      <c r="BV120" s="931">
        <v>814300</v>
      </c>
      <c r="BW120" s="931"/>
      <c r="BX120" s="931"/>
      <c r="BY120" s="931"/>
      <c r="BZ120" s="931"/>
      <c r="CA120" s="931">
        <v>812755</v>
      </c>
      <c r="CB120" s="931"/>
      <c r="CC120" s="931"/>
      <c r="CD120" s="931"/>
      <c r="CE120" s="931"/>
      <c r="CF120" s="944">
        <v>52.6</v>
      </c>
      <c r="CG120" s="945"/>
      <c r="CH120" s="945"/>
      <c r="CI120" s="945"/>
      <c r="CJ120" s="945"/>
      <c r="CK120" s="1006" t="s">
        <v>446</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341073</v>
      </c>
      <c r="DH120" s="931"/>
      <c r="DI120" s="931"/>
      <c r="DJ120" s="931"/>
      <c r="DK120" s="931"/>
      <c r="DL120" s="931">
        <v>323542</v>
      </c>
      <c r="DM120" s="931"/>
      <c r="DN120" s="931"/>
      <c r="DO120" s="931"/>
      <c r="DP120" s="931"/>
      <c r="DQ120" s="931">
        <v>305451</v>
      </c>
      <c r="DR120" s="931"/>
      <c r="DS120" s="931"/>
      <c r="DT120" s="931"/>
      <c r="DU120" s="931"/>
      <c r="DV120" s="932">
        <v>19.8</v>
      </c>
      <c r="DW120" s="932"/>
      <c r="DX120" s="932"/>
      <c r="DY120" s="932"/>
      <c r="DZ120" s="933"/>
    </row>
    <row r="121" spans="1:130" s="230" customFormat="1" ht="26.25" customHeight="1" x14ac:dyDescent="0.15">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171664</v>
      </c>
      <c r="DH121" s="926"/>
      <c r="DI121" s="926"/>
      <c r="DJ121" s="926"/>
      <c r="DK121" s="926"/>
      <c r="DL121" s="926">
        <v>160934</v>
      </c>
      <c r="DM121" s="926"/>
      <c r="DN121" s="926"/>
      <c r="DO121" s="926"/>
      <c r="DP121" s="926"/>
      <c r="DQ121" s="926">
        <v>145051</v>
      </c>
      <c r="DR121" s="926"/>
      <c r="DS121" s="926"/>
      <c r="DT121" s="926"/>
      <c r="DU121" s="926"/>
      <c r="DV121" s="927">
        <v>9.4</v>
      </c>
      <c r="DW121" s="927"/>
      <c r="DX121" s="927"/>
      <c r="DY121" s="927"/>
      <c r="DZ121" s="928"/>
    </row>
    <row r="122" spans="1:130" s="230" customFormat="1" ht="26.25" customHeight="1" x14ac:dyDescent="0.15">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2490431</v>
      </c>
      <c r="BR122" s="1000"/>
      <c r="BS122" s="1000"/>
      <c r="BT122" s="1000"/>
      <c r="BU122" s="1000"/>
      <c r="BV122" s="1000">
        <v>2330607</v>
      </c>
      <c r="BW122" s="1000"/>
      <c r="BX122" s="1000"/>
      <c r="BY122" s="1000"/>
      <c r="BZ122" s="1000"/>
      <c r="CA122" s="1000">
        <v>2181281</v>
      </c>
      <c r="CB122" s="1000"/>
      <c r="CC122" s="1000"/>
      <c r="CD122" s="1000"/>
      <c r="CE122" s="1000"/>
      <c r="CF122" s="1017">
        <v>141.19999999999999</v>
      </c>
      <c r="CG122" s="1018"/>
      <c r="CH122" s="1018"/>
      <c r="CI122" s="1018"/>
      <c r="CJ122" s="1018"/>
      <c r="CK122" s="1009"/>
      <c r="CL122" s="1010"/>
      <c r="CM122" s="1010"/>
      <c r="CN122" s="1010"/>
      <c r="CO122" s="1011"/>
      <c r="CP122" s="1019" t="s">
        <v>391</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3373112</v>
      </c>
      <c r="BR123" s="1064"/>
      <c r="BS123" s="1064"/>
      <c r="BT123" s="1064"/>
      <c r="BU123" s="1064"/>
      <c r="BV123" s="1064">
        <v>3144907</v>
      </c>
      <c r="BW123" s="1064"/>
      <c r="BX123" s="1064"/>
      <c r="BY123" s="1064"/>
      <c r="BZ123" s="1064"/>
      <c r="CA123" s="1064">
        <v>2994036</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42.4</v>
      </c>
      <c r="BR124" s="1027"/>
      <c r="BS124" s="1027"/>
      <c r="BT124" s="1027"/>
      <c r="BU124" s="1027"/>
      <c r="BV124" s="1027">
        <v>44</v>
      </c>
      <c r="BW124" s="1027"/>
      <c r="BX124" s="1027"/>
      <c r="BY124" s="1027"/>
      <c r="BZ124" s="1027"/>
      <c r="CA124" s="1027">
        <v>36.4</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t="s">
        <v>122</v>
      </c>
      <c r="AB128" s="1046"/>
      <c r="AC128" s="1046"/>
      <c r="AD128" s="1046"/>
      <c r="AE128" s="1047"/>
      <c r="AF128" s="1048" t="s">
        <v>122</v>
      </c>
      <c r="AG128" s="1046"/>
      <c r="AH128" s="1046"/>
      <c r="AI128" s="1046"/>
      <c r="AJ128" s="1047"/>
      <c r="AK128" s="1048" t="s">
        <v>122</v>
      </c>
      <c r="AL128" s="1046"/>
      <c r="AM128" s="1046"/>
      <c r="AN128" s="1046"/>
      <c r="AO128" s="1047"/>
      <c r="AP128" s="1049"/>
      <c r="AQ128" s="1050"/>
      <c r="AR128" s="1050"/>
      <c r="AS128" s="1050"/>
      <c r="AT128" s="1051"/>
      <c r="AU128" s="232"/>
      <c r="AV128" s="232"/>
      <c r="AW128" s="232"/>
      <c r="AX128" s="896" t="s">
        <v>464</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1820117</v>
      </c>
      <c r="AB129" s="959"/>
      <c r="AC129" s="959"/>
      <c r="AD129" s="959"/>
      <c r="AE129" s="960"/>
      <c r="AF129" s="961">
        <v>1788766</v>
      </c>
      <c r="AG129" s="959"/>
      <c r="AH129" s="959"/>
      <c r="AI129" s="959"/>
      <c r="AJ129" s="960"/>
      <c r="AK129" s="961">
        <v>1809309</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290462</v>
      </c>
      <c r="AB130" s="959"/>
      <c r="AC130" s="959"/>
      <c r="AD130" s="959"/>
      <c r="AE130" s="960"/>
      <c r="AF130" s="961">
        <v>285796</v>
      </c>
      <c r="AG130" s="959"/>
      <c r="AH130" s="959"/>
      <c r="AI130" s="959"/>
      <c r="AJ130" s="960"/>
      <c r="AK130" s="961">
        <v>264946</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7.2</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1529655</v>
      </c>
      <c r="AB131" s="986"/>
      <c r="AC131" s="986"/>
      <c r="AD131" s="986"/>
      <c r="AE131" s="987"/>
      <c r="AF131" s="985">
        <v>1502970</v>
      </c>
      <c r="AG131" s="986"/>
      <c r="AH131" s="986"/>
      <c r="AI131" s="986"/>
      <c r="AJ131" s="987"/>
      <c r="AK131" s="985">
        <v>1544363</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36.4</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6.170868595</v>
      </c>
      <c r="AB132" s="1097"/>
      <c r="AC132" s="1097"/>
      <c r="AD132" s="1097"/>
      <c r="AE132" s="1098"/>
      <c r="AF132" s="1099">
        <v>6.734532293</v>
      </c>
      <c r="AG132" s="1097"/>
      <c r="AH132" s="1097"/>
      <c r="AI132" s="1097"/>
      <c r="AJ132" s="1098"/>
      <c r="AK132" s="1099">
        <v>8.7370650550000004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7.8</v>
      </c>
      <c r="AB133" s="1080"/>
      <c r="AC133" s="1080"/>
      <c r="AD133" s="1080"/>
      <c r="AE133" s="1081"/>
      <c r="AF133" s="1079">
        <v>7.1</v>
      </c>
      <c r="AG133" s="1080"/>
      <c r="AH133" s="1080"/>
      <c r="AI133" s="1080"/>
      <c r="AJ133" s="1081"/>
      <c r="AK133" s="1079">
        <v>7.2</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T3/C26bWG7PYCoUB5f03gbmp2ZuGD4ABBr26YkpxwrXwFthgEMpBqYBmAcTy4D4rb0XIPHevYd29rZj7hua+Q==" saltValue="9+cN4XLT2qQ2Zpuf+5P5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QqqJW+qMr5AK8jBFRl91AGrRH4jqPCtfFllgG2YevQ+ANK4F7u6Mwa8T19xAbUV+Cw7ESxl/KJwqMnQaUwwWg==" saltValue="nP5z2jYZQbp9Czrm9nJr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ixS8lW9/hoerDYvCKhnT/dTTa4ouLptylGJjjM7kQHO3+wFEgmjsg5TaM/0iQ2tpSnTIDaN0qwjNrMw6QX+Rg==" saltValue="1x6YO/yFUpy4mjDk2fppy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587750</v>
      </c>
      <c r="AP9" s="281">
        <v>369422</v>
      </c>
      <c r="AQ9" s="282">
        <v>273733</v>
      </c>
      <c r="AR9" s="283">
        <v>35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141710</v>
      </c>
      <c r="AP10" s="284">
        <v>89070</v>
      </c>
      <c r="AQ10" s="285">
        <v>30345</v>
      </c>
      <c r="AR10" s="286">
        <v>193.5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t="s">
        <v>487</v>
      </c>
      <c r="AP11" s="284" t="s">
        <v>487</v>
      </c>
      <c r="AQ11" s="285">
        <v>4149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488</v>
      </c>
      <c r="AL12" s="1117"/>
      <c r="AM12" s="1117"/>
      <c r="AN12" s="1118"/>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v>50207</v>
      </c>
      <c r="AP13" s="284">
        <v>31557</v>
      </c>
      <c r="AQ13" s="285">
        <v>9494</v>
      </c>
      <c r="AR13" s="286">
        <v>232.4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t="s">
        <v>487</v>
      </c>
      <c r="AP14" s="284" t="s">
        <v>487</v>
      </c>
      <c r="AQ14" s="285">
        <v>5033</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-17864</v>
      </c>
      <c r="AP15" s="284">
        <v>-11228</v>
      </c>
      <c r="AQ15" s="285">
        <v>-17000</v>
      </c>
      <c r="AR15" s="286">
        <v>-34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761803</v>
      </c>
      <c r="AP16" s="284">
        <v>478820</v>
      </c>
      <c r="AQ16" s="285">
        <v>305754</v>
      </c>
      <c r="AR16" s="286">
        <v>56.6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32.68</v>
      </c>
      <c r="AP21" s="298">
        <v>26.54</v>
      </c>
      <c r="AQ21" s="299">
        <v>6.14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100.9</v>
      </c>
      <c r="AP22" s="303">
        <v>93.9</v>
      </c>
      <c r="AQ22" s="304">
        <v>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316762</v>
      </c>
      <c r="AP32" s="312">
        <v>199096</v>
      </c>
      <c r="AQ32" s="313">
        <v>170830</v>
      </c>
      <c r="AR32" s="314">
        <v>16.5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69105</v>
      </c>
      <c r="AP35" s="312">
        <v>43435</v>
      </c>
      <c r="AQ35" s="313">
        <v>32606</v>
      </c>
      <c r="AR35" s="314">
        <v>33.200000000000003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13590</v>
      </c>
      <c r="AP36" s="312">
        <v>8542</v>
      </c>
      <c r="AQ36" s="313">
        <v>4875</v>
      </c>
      <c r="AR36" s="314">
        <v>75.2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t="s">
        <v>487</v>
      </c>
      <c r="AP37" s="312" t="s">
        <v>487</v>
      </c>
      <c r="AQ37" s="313">
        <v>993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v>421</v>
      </c>
      <c r="AP38" s="315">
        <v>265</v>
      </c>
      <c r="AQ38" s="316">
        <v>50</v>
      </c>
      <c r="AR38" s="304">
        <v>430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t="s">
        <v>487</v>
      </c>
      <c r="AP39" s="312" t="s">
        <v>487</v>
      </c>
      <c r="AQ39" s="313">
        <v>-6626</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-264946</v>
      </c>
      <c r="AP40" s="312">
        <v>-166528</v>
      </c>
      <c r="AQ40" s="313">
        <v>-145454</v>
      </c>
      <c r="AR40" s="314">
        <v>14.5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134932</v>
      </c>
      <c r="AP41" s="312">
        <v>84810</v>
      </c>
      <c r="AQ41" s="313">
        <v>57274</v>
      </c>
      <c r="AR41" s="314">
        <v>48.1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766754</v>
      </c>
      <c r="AN51" s="334">
        <v>475359</v>
      </c>
      <c r="AO51" s="335">
        <v>83.3</v>
      </c>
      <c r="AP51" s="336">
        <v>316937</v>
      </c>
      <c r="AQ51" s="337">
        <v>9.4</v>
      </c>
      <c r="AR51" s="338">
        <v>73.900000000000006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300665</v>
      </c>
      <c r="AN52" s="342">
        <v>186401</v>
      </c>
      <c r="AO52" s="343">
        <v>23.3</v>
      </c>
      <c r="AP52" s="344">
        <v>199150</v>
      </c>
      <c r="AQ52" s="345">
        <v>27.5</v>
      </c>
      <c r="AR52" s="346">
        <v>-4.2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361956</v>
      </c>
      <c r="AN53" s="334">
        <v>275252</v>
      </c>
      <c r="AO53" s="335">
        <v>-42.1</v>
      </c>
      <c r="AP53" s="336">
        <v>332350</v>
      </c>
      <c r="AQ53" s="337">
        <v>4.9000000000000004</v>
      </c>
      <c r="AR53" s="338">
        <v>-47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220171</v>
      </c>
      <c r="AN54" s="342">
        <v>167430</v>
      </c>
      <c r="AO54" s="343">
        <v>-10.199999999999999</v>
      </c>
      <c r="AP54" s="344">
        <v>200453</v>
      </c>
      <c r="AQ54" s="345">
        <v>0.7</v>
      </c>
      <c r="AR54" s="346">
        <v>-10.9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682542</v>
      </c>
      <c r="AN55" s="334">
        <v>555364</v>
      </c>
      <c r="AO55" s="335">
        <v>101.8</v>
      </c>
      <c r="AP55" s="336">
        <v>362690</v>
      </c>
      <c r="AQ55" s="337">
        <v>9.1</v>
      </c>
      <c r="AR55" s="338">
        <v>92.7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530528</v>
      </c>
      <c r="AN56" s="342">
        <v>431675</v>
      </c>
      <c r="AO56" s="343">
        <v>157.80000000000001</v>
      </c>
      <c r="AP56" s="344">
        <v>172580</v>
      </c>
      <c r="AQ56" s="345">
        <v>-13.9</v>
      </c>
      <c r="AR56" s="346">
        <v>171.7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515951</v>
      </c>
      <c r="AN57" s="334">
        <v>370123</v>
      </c>
      <c r="AO57" s="335">
        <v>-33.4</v>
      </c>
      <c r="AP57" s="336">
        <v>296093</v>
      </c>
      <c r="AQ57" s="337">
        <v>-18.399999999999999</v>
      </c>
      <c r="AR57" s="338">
        <v>-15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280692</v>
      </c>
      <c r="AN58" s="342">
        <v>201357</v>
      </c>
      <c r="AO58" s="343">
        <v>-53.4</v>
      </c>
      <c r="AP58" s="344">
        <v>140545</v>
      </c>
      <c r="AQ58" s="345">
        <v>-18.600000000000001</v>
      </c>
      <c r="AR58" s="346">
        <v>-34.799999999999997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410493</v>
      </c>
      <c r="AN59" s="334">
        <v>258009</v>
      </c>
      <c r="AO59" s="335">
        <v>-30.3</v>
      </c>
      <c r="AP59" s="336">
        <v>308655</v>
      </c>
      <c r="AQ59" s="337">
        <v>4.2</v>
      </c>
      <c r="AR59" s="338">
        <v>-34.5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276897</v>
      </c>
      <c r="AN60" s="342">
        <v>174040</v>
      </c>
      <c r="AO60" s="343">
        <v>-13.6</v>
      </c>
      <c r="AP60" s="344">
        <v>169887</v>
      </c>
      <c r="AQ60" s="345">
        <v>20.9</v>
      </c>
      <c r="AR60" s="346">
        <v>-34.5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547539</v>
      </c>
      <c r="AN61" s="349">
        <v>386821</v>
      </c>
      <c r="AO61" s="350">
        <v>15.9</v>
      </c>
      <c r="AP61" s="351">
        <v>323345</v>
      </c>
      <c r="AQ61" s="352">
        <v>1.8</v>
      </c>
      <c r="AR61" s="338">
        <v>14.1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321791</v>
      </c>
      <c r="AN62" s="342">
        <v>232181</v>
      </c>
      <c r="AO62" s="343">
        <v>20.8</v>
      </c>
      <c r="AP62" s="344">
        <v>176523</v>
      </c>
      <c r="AQ62" s="345">
        <v>3.3</v>
      </c>
      <c r="AR62" s="346">
        <v>17.5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v3ioBbP0m8RunwuYZTGlUkxv3TX1gymaoFbzIoA1czusRq0A4LfsVonJl5JnZpHFSTpP6+cfpxPbLg8llVO1g==" saltValue="kZVnBZLgPEeWbQwwd+Hb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q7aoTOWPozWyIwhXS2RmIUTh3TAE76hBYXw9/VxuRtl1zciakgEjgtlbHkR3kJ9rxg9Rf0N0AHuoxiDsVM7veA==" saltValue="WCuwuT+GepBGx2ZLeDC0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Qc0l7hP1FTosCJO0sHmSQ4twQzd22BPrTq7ertxjTjyofVL1nD2+5nCpdHerm6vsSeQXJ79Q9TXOoVNwNWYgEg==" saltValue="tGMMAH0s/otdwZPIPq2I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25.59</v>
      </c>
      <c r="G47" s="12">
        <v>17.899999999999999</v>
      </c>
      <c r="H47" s="12">
        <v>17.13</v>
      </c>
      <c r="I47" s="12">
        <v>16.59</v>
      </c>
      <c r="J47" s="13">
        <v>12.4</v>
      </c>
    </row>
    <row r="48" spans="2:10" ht="57.75" customHeight="1" x14ac:dyDescent="0.15">
      <c r="B48" s="14"/>
      <c r="C48" s="1141" t="s">
        <v>4</v>
      </c>
      <c r="D48" s="1141"/>
      <c r="E48" s="1142"/>
      <c r="F48" s="15">
        <v>3.43</v>
      </c>
      <c r="G48" s="16">
        <v>3.11</v>
      </c>
      <c r="H48" s="16">
        <v>3.33</v>
      </c>
      <c r="I48" s="16">
        <v>2.92</v>
      </c>
      <c r="J48" s="17">
        <v>4.66</v>
      </c>
    </row>
    <row r="49" spans="2:10" ht="57.75" customHeight="1" thickBot="1" x14ac:dyDescent="0.2">
      <c r="B49" s="18"/>
      <c r="C49" s="1143" t="s">
        <v>5</v>
      </c>
      <c r="D49" s="1143"/>
      <c r="E49" s="1144"/>
      <c r="F49" s="19" t="s">
        <v>531</v>
      </c>
      <c r="G49" s="20" t="s">
        <v>532</v>
      </c>
      <c r="H49" s="20">
        <v>1.1200000000000001</v>
      </c>
      <c r="I49" s="20" t="s">
        <v>533</v>
      </c>
      <c r="J49" s="21" t="s">
        <v>534</v>
      </c>
    </row>
    <row r="50" spans="2:10" x14ac:dyDescent="0.15"/>
  </sheetData>
  <sheetProtection algorithmName="SHA-512" hashValue="t9h3IuqcZB5ccP/QsLtjFnW2hJO7NvLPK8zi/q8PipDdu5RCdBpAut/DuiCuiN5+GyNs4j+LwzrC6AATE6zmfg==" saltValue="HKyeEHDGhVD+C2rIWhBz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3.15</v>
      </c>
      <c r="G34" s="33">
        <v>2.83</v>
      </c>
      <c r="H34" s="33">
        <v>3.05</v>
      </c>
      <c r="I34" s="33">
        <v>2.69</v>
      </c>
      <c r="J34" s="34">
        <v>4.3899999999999997</v>
      </c>
      <c r="K34" s="22"/>
      <c r="L34" s="22"/>
      <c r="M34" s="22"/>
      <c r="N34" s="22"/>
      <c r="O34" s="22"/>
      <c r="P34" s="22"/>
    </row>
    <row r="35" spans="1:16" ht="39" customHeight="1" x14ac:dyDescent="0.15">
      <c r="A35" s="22"/>
      <c r="B35" s="35"/>
      <c r="C35" s="1145" t="s">
        <v>536</v>
      </c>
      <c r="D35" s="1146"/>
      <c r="E35" s="1147"/>
      <c r="F35" s="36">
        <v>0.06</v>
      </c>
      <c r="G35" s="37">
        <v>0.14000000000000001</v>
      </c>
      <c r="H35" s="37">
        <v>0.13</v>
      </c>
      <c r="I35" s="37">
        <v>0.13</v>
      </c>
      <c r="J35" s="38">
        <v>1.5</v>
      </c>
      <c r="K35" s="22"/>
      <c r="L35" s="22"/>
      <c r="M35" s="22"/>
      <c r="N35" s="22"/>
      <c r="O35" s="22"/>
      <c r="P35" s="22"/>
    </row>
    <row r="36" spans="1:16" ht="39" customHeight="1" x14ac:dyDescent="0.15">
      <c r="A36" s="22"/>
      <c r="B36" s="35"/>
      <c r="C36" s="1145" t="s">
        <v>537</v>
      </c>
      <c r="D36" s="1146"/>
      <c r="E36" s="1147"/>
      <c r="F36" s="36">
        <v>0.33</v>
      </c>
      <c r="G36" s="37">
        <v>0.3</v>
      </c>
      <c r="H36" s="37">
        <v>0.4</v>
      </c>
      <c r="I36" s="37">
        <v>0.63</v>
      </c>
      <c r="J36" s="38">
        <v>1.19</v>
      </c>
      <c r="K36" s="22"/>
      <c r="L36" s="22"/>
      <c r="M36" s="22"/>
      <c r="N36" s="22"/>
      <c r="O36" s="22"/>
      <c r="P36" s="22"/>
    </row>
    <row r="37" spans="1:16" ht="39" customHeight="1" x14ac:dyDescent="0.15">
      <c r="A37" s="22"/>
      <c r="B37" s="35"/>
      <c r="C37" s="1145" t="s">
        <v>538</v>
      </c>
      <c r="D37" s="1146"/>
      <c r="E37" s="1147"/>
      <c r="F37" s="36">
        <v>0.12</v>
      </c>
      <c r="G37" s="37">
        <v>0.06</v>
      </c>
      <c r="H37" s="37">
        <v>0.05</v>
      </c>
      <c r="I37" s="37">
        <v>0.04</v>
      </c>
      <c r="J37" s="38">
        <v>0.92</v>
      </c>
      <c r="K37" s="22"/>
      <c r="L37" s="22"/>
      <c r="M37" s="22"/>
      <c r="N37" s="22"/>
      <c r="O37" s="22"/>
      <c r="P37" s="22"/>
    </row>
    <row r="38" spans="1:16" ht="39" customHeight="1" x14ac:dyDescent="0.15">
      <c r="A38" s="22"/>
      <c r="B38" s="35"/>
      <c r="C38" s="1145" t="s">
        <v>539</v>
      </c>
      <c r="D38" s="1146"/>
      <c r="E38" s="1147"/>
      <c r="F38" s="36">
        <v>0.18</v>
      </c>
      <c r="G38" s="37">
        <v>0.24</v>
      </c>
      <c r="H38" s="37">
        <v>0.21</v>
      </c>
      <c r="I38" s="37">
        <v>0.16</v>
      </c>
      <c r="J38" s="38">
        <v>0.22</v>
      </c>
      <c r="K38" s="22"/>
      <c r="L38" s="22"/>
      <c r="M38" s="22"/>
      <c r="N38" s="22"/>
      <c r="O38" s="22"/>
      <c r="P38" s="22"/>
    </row>
    <row r="39" spans="1:16" ht="39" customHeight="1" x14ac:dyDescent="0.15">
      <c r="A39" s="22"/>
      <c r="B39" s="35"/>
      <c r="C39" s="1145" t="s">
        <v>540</v>
      </c>
      <c r="D39" s="1146"/>
      <c r="E39" s="1147"/>
      <c r="F39" s="36">
        <v>0.27</v>
      </c>
      <c r="G39" s="37">
        <v>0.18</v>
      </c>
      <c r="H39" s="37">
        <v>0.15</v>
      </c>
      <c r="I39" s="37">
        <v>0.19</v>
      </c>
      <c r="J39" s="38">
        <v>0.15</v>
      </c>
      <c r="K39" s="22"/>
      <c r="L39" s="22"/>
      <c r="M39" s="22"/>
      <c r="N39" s="22"/>
      <c r="O39" s="22"/>
      <c r="P39" s="22"/>
    </row>
    <row r="40" spans="1:16" ht="39" customHeight="1" x14ac:dyDescent="0.15">
      <c r="A40" s="22"/>
      <c r="B40" s="35"/>
      <c r="C40" s="1145" t="s">
        <v>541</v>
      </c>
      <c r="D40" s="1146"/>
      <c r="E40" s="1147"/>
      <c r="F40" s="36">
        <v>0.08</v>
      </c>
      <c r="G40" s="37">
        <v>0.03</v>
      </c>
      <c r="H40" s="37">
        <v>0.06</v>
      </c>
      <c r="I40" s="37">
        <v>0.06</v>
      </c>
      <c r="J40" s="38">
        <v>0.04</v>
      </c>
      <c r="K40" s="22"/>
      <c r="L40" s="22"/>
      <c r="M40" s="22"/>
      <c r="N40" s="22"/>
      <c r="O40" s="22"/>
      <c r="P40" s="22"/>
    </row>
    <row r="41" spans="1:16" ht="39" customHeight="1" x14ac:dyDescent="0.15">
      <c r="A41" s="22"/>
      <c r="B41" s="35"/>
      <c r="C41" s="1145" t="s">
        <v>542</v>
      </c>
      <c r="D41" s="1146"/>
      <c r="E41" s="1147"/>
      <c r="F41" s="36">
        <v>0.02</v>
      </c>
      <c r="G41" s="37">
        <v>0.01</v>
      </c>
      <c r="H41" s="37">
        <v>0.02</v>
      </c>
      <c r="I41" s="37">
        <v>0.02</v>
      </c>
      <c r="J41" s="38">
        <v>0.03</v>
      </c>
      <c r="K41" s="22"/>
      <c r="L41" s="22"/>
      <c r="M41" s="22"/>
      <c r="N41" s="22"/>
      <c r="O41" s="22"/>
      <c r="P41" s="22"/>
    </row>
    <row r="42" spans="1:16" ht="39" customHeight="1" x14ac:dyDescent="0.15">
      <c r="A42" s="22"/>
      <c r="B42" s="39"/>
      <c r="C42" s="1145" t="s">
        <v>543</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544</v>
      </c>
      <c r="D43" s="1149"/>
      <c r="E43" s="1150"/>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hKKcWxyiPD+wOW27OvBySNTYywQxJItTjleSqNe5hUQLmpek/GDC2EPuo/Gz1HsaQUMxUh6tcZMUB3v73hoBQ==" saltValue="hkTzfn/MZY5v0N6vi/96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326</v>
      </c>
      <c r="L45" s="60">
        <v>338</v>
      </c>
      <c r="M45" s="60">
        <v>310</v>
      </c>
      <c r="N45" s="60">
        <v>311</v>
      </c>
      <c r="O45" s="61">
        <v>317</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487</v>
      </c>
      <c r="L46" s="64" t="s">
        <v>487</v>
      </c>
      <c r="M46" s="64" t="s">
        <v>487</v>
      </c>
      <c r="N46" s="64" t="s">
        <v>487</v>
      </c>
      <c r="O46" s="65" t="s">
        <v>487</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487</v>
      </c>
      <c r="L47" s="64" t="s">
        <v>487</v>
      </c>
      <c r="M47" s="64" t="s">
        <v>487</v>
      </c>
      <c r="N47" s="64" t="s">
        <v>487</v>
      </c>
      <c r="O47" s="65" t="s">
        <v>487</v>
      </c>
      <c r="P47" s="48"/>
      <c r="Q47" s="48"/>
      <c r="R47" s="48"/>
      <c r="S47" s="48"/>
      <c r="T47" s="48"/>
      <c r="U47" s="48"/>
    </row>
    <row r="48" spans="1:21" ht="30.75" customHeight="1" x14ac:dyDescent="0.15">
      <c r="A48" s="48"/>
      <c r="B48" s="1155"/>
      <c r="C48" s="1156"/>
      <c r="D48" s="62"/>
      <c r="E48" s="1161" t="s">
        <v>13</v>
      </c>
      <c r="F48" s="1161"/>
      <c r="G48" s="1161"/>
      <c r="H48" s="1161"/>
      <c r="I48" s="1161"/>
      <c r="J48" s="1162"/>
      <c r="K48" s="63">
        <v>57</v>
      </c>
      <c r="L48" s="64">
        <v>57</v>
      </c>
      <c r="M48" s="64">
        <v>59</v>
      </c>
      <c r="N48" s="64">
        <v>61</v>
      </c>
      <c r="O48" s="65">
        <v>69</v>
      </c>
      <c r="P48" s="48"/>
      <c r="Q48" s="48"/>
      <c r="R48" s="48"/>
      <c r="S48" s="48"/>
      <c r="T48" s="48"/>
      <c r="U48" s="48"/>
    </row>
    <row r="49" spans="1:21" ht="30.75" customHeight="1" x14ac:dyDescent="0.15">
      <c r="A49" s="48"/>
      <c r="B49" s="1155"/>
      <c r="C49" s="1156"/>
      <c r="D49" s="62"/>
      <c r="E49" s="1161" t="s">
        <v>14</v>
      </c>
      <c r="F49" s="1161"/>
      <c r="G49" s="1161"/>
      <c r="H49" s="1161"/>
      <c r="I49" s="1161"/>
      <c r="J49" s="1162"/>
      <c r="K49" s="63">
        <v>19</v>
      </c>
      <c r="L49" s="64">
        <v>16</v>
      </c>
      <c r="M49" s="64">
        <v>15</v>
      </c>
      <c r="N49" s="64">
        <v>14</v>
      </c>
      <c r="O49" s="65">
        <v>14</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487</v>
      </c>
      <c r="L50" s="64" t="s">
        <v>487</v>
      </c>
      <c r="M50" s="64" t="s">
        <v>487</v>
      </c>
      <c r="N50" s="64" t="s">
        <v>487</v>
      </c>
      <c r="O50" s="65" t="s">
        <v>487</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1</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284</v>
      </c>
      <c r="L52" s="64">
        <v>293</v>
      </c>
      <c r="M52" s="64">
        <v>290</v>
      </c>
      <c r="N52" s="64">
        <v>286</v>
      </c>
      <c r="O52" s="65">
        <v>265</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118</v>
      </c>
      <c r="L53" s="69">
        <v>118</v>
      </c>
      <c r="M53" s="69">
        <v>94</v>
      </c>
      <c r="N53" s="69">
        <v>101</v>
      </c>
      <c r="O53" s="70">
        <v>135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LdEi7lfg+XJ9ZoIY0nJk5ZDx8Y1hecit/hiB8Km5CNN4SQCzSQEVDMuGPlEaU1lu3TDH/WBDjHf5ZErQrfb8g==" saltValue="wPCVhflR+Ld5AcPXUL87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84" t="s">
        <v>30</v>
      </c>
      <c r="C41" s="1185"/>
      <c r="D41" s="105"/>
      <c r="E41" s="1190" t="s">
        <v>31</v>
      </c>
      <c r="F41" s="1190"/>
      <c r="G41" s="1190"/>
      <c r="H41" s="1191"/>
      <c r="I41" s="355">
        <v>2997</v>
      </c>
      <c r="J41" s="356">
        <v>2973</v>
      </c>
      <c r="K41" s="356">
        <v>3000</v>
      </c>
      <c r="L41" s="356">
        <v>2829</v>
      </c>
      <c r="M41" s="357">
        <v>2639</v>
      </c>
    </row>
    <row r="42" spans="2:13" ht="27.75" customHeight="1" x14ac:dyDescent="0.15">
      <c r="B42" s="1186"/>
      <c r="C42" s="1187"/>
      <c r="D42" s="106"/>
      <c r="E42" s="1192" t="s">
        <v>32</v>
      </c>
      <c r="F42" s="1192"/>
      <c r="G42" s="1192"/>
      <c r="H42" s="1193"/>
      <c r="I42" s="358" t="s">
        <v>487</v>
      </c>
      <c r="J42" s="359" t="s">
        <v>487</v>
      </c>
      <c r="K42" s="359" t="s">
        <v>487</v>
      </c>
      <c r="L42" s="359" t="s">
        <v>487</v>
      </c>
      <c r="M42" s="360" t="s">
        <v>487</v>
      </c>
    </row>
    <row r="43" spans="2:13" ht="27.75" customHeight="1" x14ac:dyDescent="0.15">
      <c r="B43" s="1186"/>
      <c r="C43" s="1187"/>
      <c r="D43" s="106"/>
      <c r="E43" s="1192" t="s">
        <v>33</v>
      </c>
      <c r="F43" s="1192"/>
      <c r="G43" s="1192"/>
      <c r="H43" s="1193"/>
      <c r="I43" s="358">
        <v>520</v>
      </c>
      <c r="J43" s="359">
        <v>534</v>
      </c>
      <c r="K43" s="359">
        <v>513</v>
      </c>
      <c r="L43" s="359">
        <v>484</v>
      </c>
      <c r="M43" s="360">
        <v>451</v>
      </c>
    </row>
    <row r="44" spans="2:13" ht="27.75" customHeight="1" x14ac:dyDescent="0.15">
      <c r="B44" s="1186"/>
      <c r="C44" s="1187"/>
      <c r="D44" s="106"/>
      <c r="E44" s="1192" t="s">
        <v>34</v>
      </c>
      <c r="F44" s="1192"/>
      <c r="G44" s="1192"/>
      <c r="H44" s="1193"/>
      <c r="I44" s="358">
        <v>90</v>
      </c>
      <c r="J44" s="359">
        <v>72</v>
      </c>
      <c r="K44" s="359">
        <v>55</v>
      </c>
      <c r="L44" s="359">
        <v>38</v>
      </c>
      <c r="M44" s="360">
        <v>22</v>
      </c>
    </row>
    <row r="45" spans="2:13" ht="27.75" customHeight="1" x14ac:dyDescent="0.15">
      <c r="B45" s="1186"/>
      <c r="C45" s="1187"/>
      <c r="D45" s="106"/>
      <c r="E45" s="1192" t="s">
        <v>35</v>
      </c>
      <c r="F45" s="1192"/>
      <c r="G45" s="1192"/>
      <c r="H45" s="1193"/>
      <c r="I45" s="358">
        <v>438</v>
      </c>
      <c r="J45" s="359">
        <v>470</v>
      </c>
      <c r="K45" s="359">
        <v>454</v>
      </c>
      <c r="L45" s="359">
        <v>455</v>
      </c>
      <c r="M45" s="360">
        <v>445</v>
      </c>
    </row>
    <row r="46" spans="2:13" ht="27.75" customHeight="1" x14ac:dyDescent="0.15">
      <c r="B46" s="1186"/>
      <c r="C46" s="1187"/>
      <c r="D46" s="107"/>
      <c r="E46" s="1192" t="s">
        <v>36</v>
      </c>
      <c r="F46" s="1192"/>
      <c r="G46" s="1192"/>
      <c r="H46" s="1193"/>
      <c r="I46" s="358" t="s">
        <v>487</v>
      </c>
      <c r="J46" s="359" t="s">
        <v>487</v>
      </c>
      <c r="K46" s="359" t="s">
        <v>487</v>
      </c>
      <c r="L46" s="359" t="s">
        <v>487</v>
      </c>
      <c r="M46" s="360" t="s">
        <v>487</v>
      </c>
    </row>
    <row r="47" spans="2:13" ht="27.75" customHeight="1" x14ac:dyDescent="0.15">
      <c r="B47" s="1186"/>
      <c r="C47" s="1187"/>
      <c r="D47" s="108"/>
      <c r="E47" s="1194" t="s">
        <v>37</v>
      </c>
      <c r="F47" s="1195"/>
      <c r="G47" s="1195"/>
      <c r="H47" s="1196"/>
      <c r="I47" s="358" t="s">
        <v>487</v>
      </c>
      <c r="J47" s="359" t="s">
        <v>487</v>
      </c>
      <c r="K47" s="359" t="s">
        <v>487</v>
      </c>
      <c r="L47" s="359" t="s">
        <v>487</v>
      </c>
      <c r="M47" s="360" t="s">
        <v>487</v>
      </c>
    </row>
    <row r="48" spans="2:13" ht="27.75" customHeight="1" x14ac:dyDescent="0.15">
      <c r="B48" s="1186"/>
      <c r="C48" s="1187"/>
      <c r="D48" s="106"/>
      <c r="E48" s="1192" t="s">
        <v>38</v>
      </c>
      <c r="F48" s="1192"/>
      <c r="G48" s="1192"/>
      <c r="H48" s="1193"/>
      <c r="I48" s="358" t="s">
        <v>487</v>
      </c>
      <c r="J48" s="359" t="s">
        <v>487</v>
      </c>
      <c r="K48" s="359" t="s">
        <v>487</v>
      </c>
      <c r="L48" s="359" t="s">
        <v>487</v>
      </c>
      <c r="M48" s="360" t="s">
        <v>487</v>
      </c>
    </row>
    <row r="49" spans="2:13" ht="27.75" customHeight="1" x14ac:dyDescent="0.15">
      <c r="B49" s="1188"/>
      <c r="C49" s="1189"/>
      <c r="D49" s="106"/>
      <c r="E49" s="1192" t="s">
        <v>39</v>
      </c>
      <c r="F49" s="1192"/>
      <c r="G49" s="1192"/>
      <c r="H49" s="1193"/>
      <c r="I49" s="358" t="s">
        <v>487</v>
      </c>
      <c r="J49" s="359" t="s">
        <v>487</v>
      </c>
      <c r="K49" s="359" t="s">
        <v>487</v>
      </c>
      <c r="L49" s="359" t="s">
        <v>487</v>
      </c>
      <c r="M49" s="360" t="s">
        <v>487</v>
      </c>
    </row>
    <row r="50" spans="2:13" ht="27.75" customHeight="1" x14ac:dyDescent="0.15">
      <c r="B50" s="1197" t="s">
        <v>40</v>
      </c>
      <c r="C50" s="1198"/>
      <c r="D50" s="109"/>
      <c r="E50" s="1192" t="s">
        <v>41</v>
      </c>
      <c r="F50" s="1192"/>
      <c r="G50" s="1192"/>
      <c r="H50" s="1193"/>
      <c r="I50" s="358">
        <v>955</v>
      </c>
      <c r="J50" s="359">
        <v>798</v>
      </c>
      <c r="K50" s="359">
        <v>883</v>
      </c>
      <c r="L50" s="359">
        <v>814</v>
      </c>
      <c r="M50" s="360">
        <v>813</v>
      </c>
    </row>
    <row r="51" spans="2:13" ht="27.75" customHeight="1" x14ac:dyDescent="0.15">
      <c r="B51" s="1186"/>
      <c r="C51" s="1187"/>
      <c r="D51" s="106"/>
      <c r="E51" s="1192" t="s">
        <v>42</v>
      </c>
      <c r="F51" s="1192"/>
      <c r="G51" s="1192"/>
      <c r="H51" s="1193"/>
      <c r="I51" s="358" t="s">
        <v>487</v>
      </c>
      <c r="J51" s="359">
        <v>133</v>
      </c>
      <c r="K51" s="359" t="s">
        <v>487</v>
      </c>
      <c r="L51" s="359" t="s">
        <v>487</v>
      </c>
      <c r="M51" s="360" t="s">
        <v>487</v>
      </c>
    </row>
    <row r="52" spans="2:13" ht="27.75" customHeight="1" x14ac:dyDescent="0.15">
      <c r="B52" s="1188"/>
      <c r="C52" s="1189"/>
      <c r="D52" s="106"/>
      <c r="E52" s="1192" t="s">
        <v>43</v>
      </c>
      <c r="F52" s="1192"/>
      <c r="G52" s="1192"/>
      <c r="H52" s="1193"/>
      <c r="I52" s="358">
        <v>2536</v>
      </c>
      <c r="J52" s="359">
        <v>2399</v>
      </c>
      <c r="K52" s="359">
        <v>2490</v>
      </c>
      <c r="L52" s="359">
        <v>2331</v>
      </c>
      <c r="M52" s="360">
        <v>2181</v>
      </c>
    </row>
    <row r="53" spans="2:13" ht="27.75" customHeight="1" thickBot="1" x14ac:dyDescent="0.2">
      <c r="B53" s="1199" t="s">
        <v>19</v>
      </c>
      <c r="C53" s="1200"/>
      <c r="D53" s="110"/>
      <c r="E53" s="1201" t="s">
        <v>44</v>
      </c>
      <c r="F53" s="1201"/>
      <c r="G53" s="1201"/>
      <c r="H53" s="1202"/>
      <c r="I53" s="361">
        <v>553</v>
      </c>
      <c r="J53" s="362">
        <v>719</v>
      </c>
      <c r="K53" s="362">
        <v>649</v>
      </c>
      <c r="L53" s="362">
        <v>661</v>
      </c>
      <c r="M53" s="363">
        <v>562</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PoXOqrQDUadqIWnNlziRS7xw4g6sMgykAcRpDCgCF4qxfG9Sewi1iaPpcjdEhHAqfWACgIzDj5KDQjEVhsrPQ==" saltValue="TWDiVLiv5xXlsd19rE3Y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312</v>
      </c>
      <c r="G55" s="122">
        <v>297</v>
      </c>
      <c r="H55" s="123">
        <v>224</v>
      </c>
    </row>
    <row r="56" spans="2:8" ht="52.5" customHeight="1" x14ac:dyDescent="0.15">
      <c r="B56" s="124"/>
      <c r="C56" s="1213" t="s">
        <v>47</v>
      </c>
      <c r="D56" s="1213"/>
      <c r="E56" s="1214"/>
      <c r="F56" s="125">
        <v>208</v>
      </c>
      <c r="G56" s="125">
        <v>208</v>
      </c>
      <c r="H56" s="126">
        <v>208</v>
      </c>
    </row>
    <row r="57" spans="2:8" ht="53.25" customHeight="1" x14ac:dyDescent="0.15">
      <c r="B57" s="124"/>
      <c r="C57" s="1215" t="s">
        <v>48</v>
      </c>
      <c r="D57" s="1215"/>
      <c r="E57" s="1216"/>
      <c r="F57" s="127">
        <v>363</v>
      </c>
      <c r="G57" s="127">
        <v>311</v>
      </c>
      <c r="H57" s="128">
        <v>380</v>
      </c>
    </row>
    <row r="58" spans="2:8" ht="45.75" customHeight="1" x14ac:dyDescent="0.15">
      <c r="B58" s="129"/>
      <c r="C58" s="1203" t="s">
        <v>557</v>
      </c>
      <c r="D58" s="1204"/>
      <c r="E58" s="1205"/>
      <c r="F58" s="130" t="s">
        <v>550</v>
      </c>
      <c r="G58" s="130" t="s">
        <v>550</v>
      </c>
      <c r="H58" s="131">
        <v>70</v>
      </c>
    </row>
    <row r="59" spans="2:8" ht="45.75" customHeight="1" x14ac:dyDescent="0.15">
      <c r="B59" s="129"/>
      <c r="C59" s="1203" t="s">
        <v>553</v>
      </c>
      <c r="D59" s="1204"/>
      <c r="E59" s="1205"/>
      <c r="F59" s="130">
        <v>67</v>
      </c>
      <c r="G59" s="130">
        <v>63</v>
      </c>
      <c r="H59" s="131">
        <v>58</v>
      </c>
    </row>
    <row r="60" spans="2:8" ht="45.75" customHeight="1" x14ac:dyDescent="0.15">
      <c r="B60" s="129"/>
      <c r="C60" s="1203" t="s">
        <v>554</v>
      </c>
      <c r="D60" s="1204"/>
      <c r="E60" s="1205"/>
      <c r="F60" s="130">
        <v>19</v>
      </c>
      <c r="G60" s="130">
        <v>18</v>
      </c>
      <c r="H60" s="131">
        <v>31</v>
      </c>
    </row>
    <row r="61" spans="2:8" ht="45.75" customHeight="1" x14ac:dyDescent="0.15">
      <c r="B61" s="129"/>
      <c r="C61" s="1203" t="s">
        <v>555</v>
      </c>
      <c r="D61" s="1204"/>
      <c r="E61" s="1205"/>
      <c r="F61" s="130">
        <v>29</v>
      </c>
      <c r="G61" s="130">
        <v>30</v>
      </c>
      <c r="H61" s="131">
        <v>30</v>
      </c>
    </row>
    <row r="62" spans="2:8" ht="45.75" customHeight="1" thickBot="1" x14ac:dyDescent="0.2">
      <c r="B62" s="132"/>
      <c r="C62" s="1206" t="s">
        <v>556</v>
      </c>
      <c r="D62" s="1207"/>
      <c r="E62" s="1208"/>
      <c r="F62" s="133">
        <v>13</v>
      </c>
      <c r="G62" s="133">
        <v>18</v>
      </c>
      <c r="H62" s="134">
        <v>26</v>
      </c>
    </row>
    <row r="63" spans="2:8" ht="52.5" customHeight="1" thickBot="1" x14ac:dyDescent="0.2">
      <c r="B63" s="135"/>
      <c r="C63" s="1209" t="s">
        <v>49</v>
      </c>
      <c r="D63" s="1209"/>
      <c r="E63" s="1210"/>
      <c r="F63" s="136">
        <v>883</v>
      </c>
      <c r="G63" s="136">
        <v>815</v>
      </c>
      <c r="H63" s="137">
        <v>813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sheetData>
  <sheetProtection algorithmName="SHA-512" hashValue="LHcPfSkNDs0rL3quLAAQf+wqJ62W6WWvzpZt0l5MqhL6NhLygQIjd67nZhV8/VXuF5y3DKqUA8Iqt5O5Bo7Dbw==" saltValue="FYkHKZBBtJHrqZvoJEiJ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475359</v>
      </c>
      <c r="E3" s="156"/>
      <c r="F3" s="157">
        <v>316937</v>
      </c>
      <c r="G3" s="158"/>
      <c r="H3" s="159"/>
    </row>
    <row r="4" spans="1:8" x14ac:dyDescent="0.15">
      <c r="A4" s="160"/>
      <c r="B4" s="161"/>
      <c r="C4" s="162"/>
      <c r="D4" s="163">
        <v>186401</v>
      </c>
      <c r="E4" s="164"/>
      <c r="F4" s="165">
        <v>199150</v>
      </c>
      <c r="G4" s="166"/>
      <c r="H4" s="167"/>
    </row>
    <row r="5" spans="1:8" x14ac:dyDescent="0.15">
      <c r="A5" s="148" t="s">
        <v>520</v>
      </c>
      <c r="B5" s="153"/>
      <c r="C5" s="154"/>
      <c r="D5" s="155">
        <v>275252</v>
      </c>
      <c r="E5" s="156"/>
      <c r="F5" s="157">
        <v>332350</v>
      </c>
      <c r="G5" s="158"/>
      <c r="H5" s="159"/>
    </row>
    <row r="6" spans="1:8" x14ac:dyDescent="0.15">
      <c r="A6" s="160"/>
      <c r="B6" s="161"/>
      <c r="C6" s="162"/>
      <c r="D6" s="163">
        <v>167430</v>
      </c>
      <c r="E6" s="164"/>
      <c r="F6" s="165">
        <v>200453</v>
      </c>
      <c r="G6" s="166"/>
      <c r="H6" s="167"/>
    </row>
    <row r="7" spans="1:8" x14ac:dyDescent="0.15">
      <c r="A7" s="148" t="s">
        <v>521</v>
      </c>
      <c r="B7" s="153"/>
      <c r="C7" s="154"/>
      <c r="D7" s="155">
        <v>555364</v>
      </c>
      <c r="E7" s="156"/>
      <c r="F7" s="157">
        <v>362690</v>
      </c>
      <c r="G7" s="158"/>
      <c r="H7" s="159"/>
    </row>
    <row r="8" spans="1:8" x14ac:dyDescent="0.15">
      <c r="A8" s="160"/>
      <c r="B8" s="161"/>
      <c r="C8" s="162"/>
      <c r="D8" s="163">
        <v>431675</v>
      </c>
      <c r="E8" s="164"/>
      <c r="F8" s="165">
        <v>172580</v>
      </c>
      <c r="G8" s="166"/>
      <c r="H8" s="167"/>
    </row>
    <row r="9" spans="1:8" x14ac:dyDescent="0.15">
      <c r="A9" s="148" t="s">
        <v>522</v>
      </c>
      <c r="B9" s="153"/>
      <c r="C9" s="154"/>
      <c r="D9" s="155">
        <v>370123</v>
      </c>
      <c r="E9" s="156"/>
      <c r="F9" s="157">
        <v>296093</v>
      </c>
      <c r="G9" s="158"/>
      <c r="H9" s="159"/>
    </row>
    <row r="10" spans="1:8" x14ac:dyDescent="0.15">
      <c r="A10" s="160"/>
      <c r="B10" s="161"/>
      <c r="C10" s="162"/>
      <c r="D10" s="163">
        <v>201357</v>
      </c>
      <c r="E10" s="164"/>
      <c r="F10" s="165">
        <v>140545</v>
      </c>
      <c r="G10" s="166"/>
      <c r="H10" s="167"/>
    </row>
    <row r="11" spans="1:8" x14ac:dyDescent="0.15">
      <c r="A11" s="148" t="s">
        <v>523</v>
      </c>
      <c r="B11" s="153"/>
      <c r="C11" s="154"/>
      <c r="D11" s="155">
        <v>258009</v>
      </c>
      <c r="E11" s="156"/>
      <c r="F11" s="157">
        <v>308655</v>
      </c>
      <c r="G11" s="158"/>
      <c r="H11" s="159"/>
    </row>
    <row r="12" spans="1:8" x14ac:dyDescent="0.15">
      <c r="A12" s="160"/>
      <c r="B12" s="161"/>
      <c r="C12" s="168"/>
      <c r="D12" s="163">
        <v>174040</v>
      </c>
      <c r="E12" s="164"/>
      <c r="F12" s="165">
        <v>169887</v>
      </c>
      <c r="G12" s="166"/>
      <c r="H12" s="167"/>
    </row>
    <row r="13" spans="1:8" x14ac:dyDescent="0.15">
      <c r="A13" s="148"/>
      <c r="B13" s="153"/>
      <c r="C13" s="169"/>
      <c r="D13" s="170">
        <v>386821</v>
      </c>
      <c r="E13" s="171"/>
      <c r="F13" s="172">
        <v>323345</v>
      </c>
      <c r="G13" s="173"/>
      <c r="H13" s="159"/>
    </row>
    <row r="14" spans="1:8" x14ac:dyDescent="0.15">
      <c r="A14" s="160"/>
      <c r="B14" s="161"/>
      <c r="C14" s="162"/>
      <c r="D14" s="163">
        <v>232181</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3.43</v>
      </c>
      <c r="C19" s="174">
        <f>ROUND(VALUE(SUBSTITUTE(実質収支比率等に係る経年分析!G$48,"▲","-")),2)</f>
        <v>3.11</v>
      </c>
      <c r="D19" s="174">
        <f>ROUND(VALUE(SUBSTITUTE(実質収支比率等に係る経年分析!H$48,"▲","-")),2)</f>
        <v>3.33</v>
      </c>
      <c r="E19" s="174">
        <f>ROUND(VALUE(SUBSTITUTE(実質収支比率等に係る経年分析!I$48,"▲","-")),2)</f>
        <v>2.92</v>
      </c>
      <c r="F19" s="174">
        <f>ROUND(VALUE(SUBSTITUTE(実質収支比率等に係る経年分析!J$48,"▲","-")),2)</f>
        <v>4.66</v>
      </c>
    </row>
    <row r="20" spans="1:11" x14ac:dyDescent="0.15">
      <c r="A20" s="174" t="s">
        <v>53</v>
      </c>
      <c r="B20" s="174">
        <f>ROUND(VALUE(SUBSTITUTE(実質収支比率等に係る経年分析!F$47,"▲","-")),2)</f>
        <v>25.59</v>
      </c>
      <c r="C20" s="174">
        <f>ROUND(VALUE(SUBSTITUTE(実質収支比率等に係る経年分析!G$47,"▲","-")),2)</f>
        <v>17.899999999999999</v>
      </c>
      <c r="D20" s="174">
        <f>ROUND(VALUE(SUBSTITUTE(実質収支比率等に係る経年分析!H$47,"▲","-")),2)</f>
        <v>17.13</v>
      </c>
      <c r="E20" s="174">
        <f>ROUND(VALUE(SUBSTITUTE(実質収支比率等に係る経年分析!I$47,"▲","-")),2)</f>
        <v>16.59</v>
      </c>
      <c r="F20" s="174">
        <f>ROUND(VALUE(SUBSTITUTE(実質収支比率等に係る経年分析!J$47,"▲","-")),2)</f>
        <v>12.4</v>
      </c>
    </row>
    <row r="21" spans="1:11" x14ac:dyDescent="0.15">
      <c r="A21" s="174" t="s">
        <v>54</v>
      </c>
      <c r="B21" s="174">
        <f>IF(ISNUMBER(VALUE(SUBSTITUTE(実質収支比率等に係る経年分析!F$49,"▲","-"))),ROUND(VALUE(SUBSTITUTE(実質収支比率等に係る経年分析!F$49,"▲","-")),2),NA())</f>
        <v>-13.03</v>
      </c>
      <c r="C21" s="174">
        <f>IF(ISNUMBER(VALUE(SUBSTITUTE(実質収支比率等に係る経年分析!G$49,"▲","-"))),ROUND(VALUE(SUBSTITUTE(実質収支比率等に係る経年分析!G$49,"▲","-")),2),NA())</f>
        <v>-7.17</v>
      </c>
      <c r="D21" s="174">
        <f>IF(ISNUMBER(VALUE(SUBSTITUTE(実質収支比率等に係る経年分析!H$49,"▲","-"))),ROUND(VALUE(SUBSTITUTE(実質収支比率等に係る経年分析!H$49,"▲","-")),2),NA())</f>
        <v>1.1200000000000001</v>
      </c>
      <c r="E21" s="174">
        <f>IF(ISNUMBER(VALUE(SUBSTITUTE(実質収支比率等に係る経年分析!I$49,"▲","-"))),ROUND(VALUE(SUBSTITUTE(実質収支比率等に係る経年分析!I$49,"▲","-")),2),NA())</f>
        <v>-1.31</v>
      </c>
      <c r="F21" s="174">
        <f>IF(ISNUMBER(VALUE(SUBSTITUTE(実質収支比率等に係る経年分析!J$49,"▲","-"))),ROUND(VALUE(SUBSTITUTE(実質収支比率等に係る経年分析!J$49,"▲","-")),2),NA())</f>
        <v>-2.2200000000000002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占冠村歯科診療所事業特別会計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0.15</v>
      </c>
    </row>
    <row r="32" spans="1:11" x14ac:dyDescent="0.15">
      <c r="A32" s="175" t="str">
        <f>IF(連結実質赤字比率に係る赤字・黒字の構成分析!C$38="",NA(),連結実質赤字比率に係る赤字・黒字の構成分析!C$38)</f>
        <v>村立診療所特別会計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0.92</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1.19</v>
      </c>
    </row>
    <row r="35" spans="1:16" x14ac:dyDescent="0.15">
      <c r="A35" s="175" t="str">
        <f>IF(連結実質赤字比率に係る赤字・黒字の構成分析!C$35="",NA(),連結実質赤字比率に係る赤字・黒字の構成分析!C$35)</f>
        <v>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0.14000000000000001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3.15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2.69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4.3899999999999997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284</v>
      </c>
      <c r="E42" s="176"/>
      <c r="F42" s="176"/>
      <c r="G42" s="176">
        <f>'実質公債費比率（分子）の構造'!L$52</f>
        <v>293</v>
      </c>
      <c r="H42" s="176"/>
      <c r="I42" s="176"/>
      <c r="J42" s="176">
        <f>'実質公債費比率（分子）の構造'!M$52</f>
        <v>290</v>
      </c>
      <c r="K42" s="176"/>
      <c r="L42" s="176"/>
      <c r="M42" s="176">
        <f>'実質公債費比率（分子）の構造'!N$52</f>
        <v>286</v>
      </c>
      <c r="N42" s="176"/>
      <c r="O42" s="176"/>
      <c r="P42" s="176">
        <f>'実質公債費比率（分子）の構造'!O$52</f>
        <v>265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1</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19</v>
      </c>
      <c r="C45" s="176"/>
      <c r="D45" s="176"/>
      <c r="E45" s="176">
        <f>'実質公債費比率（分子）の構造'!L$49</f>
        <v>16</v>
      </c>
      <c r="F45" s="176"/>
      <c r="G45" s="176"/>
      <c r="H45" s="176">
        <f>'実質公債費比率（分子）の構造'!M$49</f>
        <v>15</v>
      </c>
      <c r="I45" s="176"/>
      <c r="J45" s="176"/>
      <c r="K45" s="176">
        <f>'実質公債費比率（分子）の構造'!N$49</f>
        <v>14</v>
      </c>
      <c r="L45" s="176"/>
      <c r="M45" s="176"/>
      <c r="N45" s="176">
        <f>'実質公債費比率（分子）の構造'!O$49</f>
        <v>14</v>
      </c>
      <c r="O45" s="176"/>
      <c r="P45" s="176"/>
    </row>
    <row r="46" spans="1:16" x14ac:dyDescent="0.15">
      <c r="A46" s="176" t="s">
        <v>64</v>
      </c>
      <c r="B46" s="176">
        <f>'実質公債費比率（分子）の構造'!K$48</f>
        <v>57</v>
      </c>
      <c r="C46" s="176"/>
      <c r="D46" s="176"/>
      <c r="E46" s="176">
        <f>'実質公債費比率（分子）の構造'!L$48</f>
        <v>57</v>
      </c>
      <c r="F46" s="176"/>
      <c r="G46" s="176"/>
      <c r="H46" s="176">
        <f>'実質公債費比率（分子）の構造'!M$48</f>
        <v>59</v>
      </c>
      <c r="I46" s="176"/>
      <c r="J46" s="176"/>
      <c r="K46" s="176">
        <f>'実質公債費比率（分子）の構造'!N$48</f>
        <v>61</v>
      </c>
      <c r="L46" s="176"/>
      <c r="M46" s="176"/>
      <c r="N46" s="176">
        <f>'実質公債費比率（分子）の構造'!O$48</f>
        <v>69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326</v>
      </c>
      <c r="C49" s="176"/>
      <c r="D49" s="176"/>
      <c r="E49" s="176">
        <f>'実質公債費比率（分子）の構造'!L$45</f>
        <v>338</v>
      </c>
      <c r="F49" s="176"/>
      <c r="G49" s="176"/>
      <c r="H49" s="176">
        <f>'実質公債費比率（分子）の構造'!M$45</f>
        <v>310</v>
      </c>
      <c r="I49" s="176"/>
      <c r="J49" s="176"/>
      <c r="K49" s="176">
        <f>'実質公債費比率（分子）の構造'!N$45</f>
        <v>311</v>
      </c>
      <c r="L49" s="176"/>
      <c r="M49" s="176"/>
      <c r="N49" s="176">
        <f>'実質公債費比率（分子）の構造'!O$45</f>
        <v>317</v>
      </c>
      <c r="O49" s="176"/>
      <c r="P49" s="176"/>
    </row>
    <row r="50" spans="1:16" x14ac:dyDescent="0.15">
      <c r="A50" s="176" t="s">
        <v>67</v>
      </c>
      <c r="B50" s="176" t="e">
        <f>NA()</f>
        <v>#N/A</v>
      </c>
      <c r="C50" s="176">
        <f>IF(ISNUMBER('実質公債費比率（分子）の構造'!K$53),'実質公債費比率（分子）の構造'!K$53,NA())</f>
        <v>118</v>
      </c>
      <c r="D50" s="176" t="e">
        <f>NA()</f>
        <v>#N/A</v>
      </c>
      <c r="E50" s="176" t="e">
        <f>NA()</f>
        <v>#N/A</v>
      </c>
      <c r="F50" s="176">
        <f>IF(ISNUMBER('実質公債費比率（分子）の構造'!L$53),'実質公債費比率（分子）の構造'!L$53,NA())</f>
        <v>118</v>
      </c>
      <c r="G50" s="176" t="e">
        <f>NA()</f>
        <v>#N/A</v>
      </c>
      <c r="H50" s="176" t="e">
        <f>NA()</f>
        <v>#N/A</v>
      </c>
      <c r="I50" s="176">
        <f>IF(ISNUMBER('実質公債費比率（分子）の構造'!M$53),'実質公債費比率（分子）の構造'!M$53,NA())</f>
        <v>94</v>
      </c>
      <c r="J50" s="176" t="e">
        <f>NA()</f>
        <v>#N/A</v>
      </c>
      <c r="K50" s="176" t="e">
        <f>NA()</f>
        <v>#N/A</v>
      </c>
      <c r="L50" s="176">
        <f>IF(ISNUMBER('実質公債費比率（分子）の構造'!N$53),'実質公債費比率（分子）の構造'!N$53,NA())</f>
        <v>101</v>
      </c>
      <c r="M50" s="176" t="e">
        <f>NA()</f>
        <v>#N/A</v>
      </c>
      <c r="N50" s="176" t="e">
        <f>NA()</f>
        <v>#N/A</v>
      </c>
      <c r="O50" s="176">
        <f>IF(ISNUMBER('実質公債費比率（分子）の構造'!O$53),'実質公債費比率（分子）の構造'!O$53,NA())</f>
        <v>135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2536</v>
      </c>
      <c r="E56" s="175"/>
      <c r="F56" s="175"/>
      <c r="G56" s="175">
        <f>'将来負担比率（分子）の構造'!J$52</f>
        <v>2399</v>
      </c>
      <c r="H56" s="175"/>
      <c r="I56" s="175"/>
      <c r="J56" s="175">
        <f>'将来負担比率（分子）の構造'!K$52</f>
        <v>2490</v>
      </c>
      <c r="K56" s="175"/>
      <c r="L56" s="175"/>
      <c r="M56" s="175">
        <f>'将来負担比率（分子）の構造'!L$52</f>
        <v>2331</v>
      </c>
      <c r="N56" s="175"/>
      <c r="O56" s="175"/>
      <c r="P56" s="175">
        <f>'将来負担比率（分子）の構造'!M$52</f>
        <v>2181</v>
      </c>
    </row>
    <row r="57" spans="1:16" x14ac:dyDescent="0.15">
      <c r="A57" s="175" t="s">
        <v>42</v>
      </c>
      <c r="B57" s="175"/>
      <c r="C57" s="175"/>
      <c r="D57" s="175" t="str">
        <f>'将来負担比率（分子）の構造'!I$51</f>
        <v>-</v>
      </c>
      <c r="E57" s="175"/>
      <c r="F57" s="175"/>
      <c r="G57" s="175">
        <f>'将来負担比率（分子）の構造'!J$51</f>
        <v>133</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955</v>
      </c>
      <c r="E58" s="175"/>
      <c r="F58" s="175"/>
      <c r="G58" s="175">
        <f>'将来負担比率（分子）の構造'!J$50</f>
        <v>798</v>
      </c>
      <c r="H58" s="175"/>
      <c r="I58" s="175"/>
      <c r="J58" s="175">
        <f>'将来負担比率（分子）の構造'!K$50</f>
        <v>883</v>
      </c>
      <c r="K58" s="175"/>
      <c r="L58" s="175"/>
      <c r="M58" s="175">
        <f>'将来負担比率（分子）の構造'!L$50</f>
        <v>814</v>
      </c>
      <c r="N58" s="175"/>
      <c r="O58" s="175"/>
      <c r="P58" s="175">
        <f>'将来負担比率（分子）の構造'!M$50</f>
        <v>813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438</v>
      </c>
      <c r="C62" s="175"/>
      <c r="D62" s="175"/>
      <c r="E62" s="175">
        <f>'将来負担比率（分子）の構造'!J$45</f>
        <v>470</v>
      </c>
      <c r="F62" s="175"/>
      <c r="G62" s="175"/>
      <c r="H62" s="175">
        <f>'将来負担比率（分子）の構造'!K$45</f>
        <v>454</v>
      </c>
      <c r="I62" s="175"/>
      <c r="J62" s="175"/>
      <c r="K62" s="175">
        <f>'将来負担比率（分子）の構造'!L$45</f>
        <v>455</v>
      </c>
      <c r="L62" s="175"/>
      <c r="M62" s="175"/>
      <c r="N62" s="175">
        <f>'将来負担比率（分子）の構造'!M$45</f>
        <v>445</v>
      </c>
      <c r="O62" s="175"/>
      <c r="P62" s="175"/>
    </row>
    <row r="63" spans="1:16" x14ac:dyDescent="0.15">
      <c r="A63" s="175" t="s">
        <v>34</v>
      </c>
      <c r="B63" s="175">
        <f>'将来負担比率（分子）の構造'!I$44</f>
        <v>90</v>
      </c>
      <c r="C63" s="175"/>
      <c r="D63" s="175"/>
      <c r="E63" s="175">
        <f>'将来負担比率（分子）の構造'!J$44</f>
        <v>72</v>
      </c>
      <c r="F63" s="175"/>
      <c r="G63" s="175"/>
      <c r="H63" s="175">
        <f>'将来負担比率（分子）の構造'!K$44</f>
        <v>55</v>
      </c>
      <c r="I63" s="175"/>
      <c r="J63" s="175"/>
      <c r="K63" s="175">
        <f>'将来負担比率（分子）の構造'!L$44</f>
        <v>38</v>
      </c>
      <c r="L63" s="175"/>
      <c r="M63" s="175"/>
      <c r="N63" s="175">
        <f>'将来負担比率（分子）の構造'!M$44</f>
        <v>22</v>
      </c>
      <c r="O63" s="175"/>
      <c r="P63" s="175"/>
    </row>
    <row r="64" spans="1:16" x14ac:dyDescent="0.15">
      <c r="A64" s="175" t="s">
        <v>33</v>
      </c>
      <c r="B64" s="175">
        <f>'将来負担比率（分子）の構造'!I$43</f>
        <v>520</v>
      </c>
      <c r="C64" s="175"/>
      <c r="D64" s="175"/>
      <c r="E64" s="175">
        <f>'将来負担比率（分子）の構造'!J$43</f>
        <v>534</v>
      </c>
      <c r="F64" s="175"/>
      <c r="G64" s="175"/>
      <c r="H64" s="175">
        <f>'将来負担比率（分子）の構造'!K$43</f>
        <v>513</v>
      </c>
      <c r="I64" s="175"/>
      <c r="J64" s="175"/>
      <c r="K64" s="175">
        <f>'将来負担比率（分子）の構造'!L$43</f>
        <v>484</v>
      </c>
      <c r="L64" s="175"/>
      <c r="M64" s="175"/>
      <c r="N64" s="175">
        <f>'将来負担比率（分子）の構造'!M$43</f>
        <v>451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2997</v>
      </c>
      <c r="C66" s="175"/>
      <c r="D66" s="175"/>
      <c r="E66" s="175">
        <f>'将来負担比率（分子）の構造'!J$41</f>
        <v>2973</v>
      </c>
      <c r="F66" s="175"/>
      <c r="G66" s="175"/>
      <c r="H66" s="175">
        <f>'将来負担比率（分子）の構造'!K$41</f>
        <v>3000</v>
      </c>
      <c r="I66" s="175"/>
      <c r="J66" s="175"/>
      <c r="K66" s="175">
        <f>'将来負担比率（分子）の構造'!L$41</f>
        <v>2829</v>
      </c>
      <c r="L66" s="175"/>
      <c r="M66" s="175"/>
      <c r="N66" s="175">
        <f>'将来負担比率（分子）の構造'!M$41</f>
        <v>2639</v>
      </c>
      <c r="O66" s="175"/>
      <c r="P66" s="175"/>
    </row>
    <row r="67" spans="1:16" x14ac:dyDescent="0.15">
      <c r="A67" s="175" t="s">
        <v>71</v>
      </c>
      <c r="B67" s="175" t="e">
        <f>NA()</f>
        <v>#N/A</v>
      </c>
      <c r="C67" s="175">
        <f>IF(ISNUMBER('将来負担比率（分子）の構造'!I$53), IF('将来負担比率（分子）の構造'!I$53 &lt; 0, 0, '将来負担比率（分子）の構造'!I$53), NA())</f>
        <v>553</v>
      </c>
      <c r="D67" s="175" t="e">
        <f>NA()</f>
        <v>#N/A</v>
      </c>
      <c r="E67" s="175" t="e">
        <f>NA()</f>
        <v>#N/A</v>
      </c>
      <c r="F67" s="175">
        <f>IF(ISNUMBER('将来負担比率（分子）の構造'!J$53), IF('将来負担比率（分子）の構造'!J$53 &lt; 0, 0, '将来負担比率（分子）の構造'!J$53), NA())</f>
        <v>719</v>
      </c>
      <c r="G67" s="175" t="e">
        <f>NA()</f>
        <v>#N/A</v>
      </c>
      <c r="H67" s="175" t="e">
        <f>NA()</f>
        <v>#N/A</v>
      </c>
      <c r="I67" s="175">
        <f>IF(ISNUMBER('将来負担比率（分子）の構造'!K$53), IF('将来負担比率（分子）の構造'!K$53 &lt; 0, 0, '将来負担比率（分子）の構造'!K$53), NA())</f>
        <v>649</v>
      </c>
      <c r="J67" s="175" t="e">
        <f>NA()</f>
        <v>#N/A</v>
      </c>
      <c r="K67" s="175" t="e">
        <f>NA()</f>
        <v>#N/A</v>
      </c>
      <c r="L67" s="175">
        <f>IF(ISNUMBER('将来負担比率（分子）の構造'!L$53), IF('将来負担比率（分子）の構造'!L$53 &lt; 0, 0, '将来負担比率（分子）の構造'!L$53), NA())</f>
        <v>661</v>
      </c>
      <c r="M67" s="175" t="e">
        <f>NA()</f>
        <v>#N/A</v>
      </c>
      <c r="N67" s="175" t="e">
        <f>NA()</f>
        <v>#N/A</v>
      </c>
      <c r="O67" s="175">
        <f>IF(ISNUMBER('将来負担比率（分子）の構造'!M$53), IF('将来負担比率（分子）の構造'!M$53 &lt; 0, 0, '将来負担比率（分子）の構造'!M$53), NA())</f>
        <v>562</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312</v>
      </c>
      <c r="C72" s="179">
        <f>基金残高に係る経年分析!G55</f>
        <v>297</v>
      </c>
      <c r="D72" s="179">
        <f>基金残高に係る経年分析!H55</f>
        <v>224</v>
      </c>
    </row>
    <row r="73" spans="1:16" x14ac:dyDescent="0.15">
      <c r="A73" s="178" t="s">
        <v>74</v>
      </c>
      <c r="B73" s="179">
        <f>基金残高に係る経年分析!F56</f>
        <v>208</v>
      </c>
      <c r="C73" s="179">
        <f>基金残高に係る経年分析!G56</f>
        <v>208</v>
      </c>
      <c r="D73" s="179">
        <f>基金残高に係る経年分析!H56</f>
        <v>208</v>
      </c>
    </row>
    <row r="74" spans="1:16" x14ac:dyDescent="0.15">
      <c r="A74" s="178" t="s">
        <v>75</v>
      </c>
      <c r="B74" s="179">
        <f>基金残高に係る経年分析!F57</f>
        <v>363</v>
      </c>
      <c r="C74" s="179">
        <f>基金残高に係る経年分析!G57</f>
        <v>311</v>
      </c>
      <c r="D74" s="179">
        <f>基金残高に係る経年分析!H57</f>
        <v>380</v>
      </c>
    </row>
  </sheetData>
  <sheetProtection algorithmName="SHA-512" hashValue="6dGwiZZ+v4Aa7WW/yuSNa8nnkBSkajc1u1bL4KRyFsy/PvlN3g5sBGl94lam+S7jgSeZnhPVAsWy8lpQ9BVyTQ==" saltValue="FLnmEYSFK4R71Or9Jf6D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橘　佳則</cp:lastModifiedBy>
  <cp:lastPrinted>2025-03-12T00:24:41Z</cp:lastPrinted>
  <dcterms:created xsi:type="dcterms:W3CDTF">2025-02-19T00:12:28Z</dcterms:created>
  <dcterms:modified xsi:type="dcterms:W3CDTF">2025-03-13T08:27:03Z</dcterms:modified>
  <cp:category/>
</cp:coreProperties>
</file>