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tsuo.nakajima\Desktop\from 石坂さん業務引継データ\岡崎文書\土木下水\Desktop\報告書経由ファイル土下\財務鈴木さん(振興局市町村係)\【照会1_28〆】公営企業に係る経営比較分析表（平成29年度決算）の分析等について\"/>
    </mc:Choice>
  </mc:AlternateContent>
  <workbookProtection workbookAlgorithmName="SHA-512" workbookHashValue="JDMyXt0TBaOKp3R9zx0Dzb+nkCeIpT96im4g+DbLrgDDcv13Lq37jKrTOkEQO/eNkUy8ka8wBfw+h+KzofPqzw==" workbookSaltValue="HX/6XnTo2noZYdng35Xgaw==" workbookSpinCount="100000" lockStructure="1"/>
  <bookViews>
    <workbookView xWindow="0" yWindow="0" windowWidth="20700" windowHeight="7635"/>
  </bookViews>
  <sheets>
    <sheet name="法非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<sst xmlns="http://schemas.openxmlformats.org/spreadsheetml/2006/main" count="237" uniqueCount="124">
  <si>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</si>
  <si>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</si>
  <si>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</si>
  <si>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</si>
  <si>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</si>
  <si>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</si>
  <si>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</si>
  <si>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</si>
  <si>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</si>
  <si>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</si>
  <si>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</si>
  <si>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</si>
  <si>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</si>
  <si>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</si>
  <si>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</si>
  <si>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</si>
  <si>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</si>
  <si>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</si>
  <si>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</si>
  <si>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</si>
  <si>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</si>
  <si>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</si>
  <si>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</si>
  <si>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</si>
  <si>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</si>
  <si>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</si>
  <si>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</si>
  <si>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</si>
  <si>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</si>
  <si>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</si>
  <si>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</si>
  <si>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</si>
  <si>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</si>
  <si>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</si>
  <si>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</si>
  <si>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</si>
  <si>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</si>
  <si>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</si>
  <si>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</si>
  <si>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</si>
  <si>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</si>
  <si>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</si>
  <si>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</si>
  <si>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</si>
  <si>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</si>
  <si>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</si>
  <si>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</si>
  <si>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</si>
  <si>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</si>
  <si>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</si>
  <si>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</si>
  <si>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</si>
  <si>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</si>
  <si>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</si>
  <si>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</si>
  <si>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</si>
  <si>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</si>
  <si>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</si>
  <si>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</si>
  <si>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</si>
  <si>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</si>
  <si>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</si>
  <si>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</si>
  <si>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</si>
  <si>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</si>
  <si>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</si>
  <si>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</si>
  <si>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</si>
  <si>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</si>
  <si>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</si>
  <si>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</si>
  <si>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</si>
  <si>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</si>
  <si>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</si>
  <si>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</si>
  <si>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</si>
  <si>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</si>
  <si>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</si>
  <si>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</si>
  <si>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</si>
  <si>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</si>
  <si>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</si>
  <si>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</si>
  <si>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</si>
  <si>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</si>
  <si>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</si>
  <si>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</si>
  <si>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</si>
  <si>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</si>
  <si>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</si>
  <si>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</si>
  <si>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</si>
  <si>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</si>
  <si>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</si>
  <si>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</si>
  <si>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</si>
  <si>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</si>
  <si>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</si>
  <si>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</si>
  <si>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</si>
  <si>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</si>
  <si>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</si>
  <si>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</si>
  <si>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</si>
  <si>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</si>
  <si>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</si>
  <si>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</si>
  <si>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</si>
  <si>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</si>
  <si>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</si>
  <si>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</si>
  <si>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</si>
  <si>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</si>
  <si>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</si>
  <si>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</si>
  <si>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</si>
  <si>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</si>
  <si>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</si>
  <si>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</si>
  <si>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</si>
  <si>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</si>
  <si>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主に老朽化による施設整備改修により債務残高が上昇傾向にある。それに伴い料金回収率や給水原価にも影響が出ている。施設の適正な運営を図りながら、有収率の維持と施設利用率の向上に努める。</t>
    <phoneticPr fontId="4"/>
  </si>
  <si>
    <t>　管路を含めた施設全体の老朽化が進み、恒常的ななトラブルが増えている。現在は維持管理や修繕等により延命・長寿命化措置を行っているが、更新時期を考慮しながら施設維持を図っていく。</t>
    <phoneticPr fontId="4"/>
  </si>
  <si>
    <t>　管路を含めた施設全体が更新時期を迎える中で、今後の施設更新を視野に入れながら全体的な経営の健全化を目指し、水道の安定した供給が行えるよう努めていく。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</si>
</sst>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7.07</c:v>
                </c:pt>
                <c:pt idx="3">
                  <c:v>0</c:v>
                </c:pt>
                <c:pt idx="4">
                  <c:v>0</c:v>
                </c:pt>
              </c:numCache>
            </c:numRef>
          </c:val>
          <c:extLst xmlns:c16r2="http://schemas.microsoft.com/office/drawing/2015/06/chart">
            <c:ext xmlns:c16="http://schemas.microsoft.com/office/drawing/2014/chart" uri="{C3380CC4-5D6E-409C-BE32-E72D297353CC}">
              <c16:uniqueId val="{00000000-AE25-40A9-B414-D6988026618D}"/>
            </c:ext>
          </c:extLst>
        </c:ser>
        <c:dLbls>
          <c:showLegendKey val="0"/>
          <c:showVal val="0"/>
          <c:showCatName val="0"/>
          <c:showSerName val="0"/>
          <c:showPercent val="0"/>
          <c:showBubbleSize val="0"/>
        </c:dLbls>
        <c:gapWidth val="150"/>
        <c:axId val="518929560"/>
        <c:axId val="52374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E25-40A9-B414-D6988026618D}"/>
            </c:ext>
          </c:extLst>
        </c:ser>
        <c:dLbls>
          <c:showLegendKey val="0"/>
          <c:showVal val="0"/>
          <c:showCatName val="0"/>
          <c:showSerName val="0"/>
          <c:showPercent val="0"/>
          <c:showBubbleSize val="0"/>
        </c:dLbls>
        <c:marker val="1"/>
        <c:smooth val="0"/>
        <c:axId val="518929560"/>
        <c:axId val="523743056"/>
      </c:lineChart>
      <c:dateAx>
        <c:axId val="518929560"/>
        <c:scaling>
          <c:orientation val="minMax"/>
        </c:scaling>
        <c:delete val="1"/>
        <c:axPos val="b"/>
        <c:numFmt formatCode="ge" sourceLinked="1"/>
        <c:majorTickMark val="none"/>
        <c:minorTickMark val="none"/>
        <c:tickLblPos val="none"/>
        <c:crossAx val="523743056"/>
        <c:crosses val="autoZero"/>
        <c:auto val="1"/>
        <c:lblOffset val="100"/>
        <c:baseTimeUnit val="years"/>
      </c:dateAx>
      <c:valAx>
        <c:axId val="52374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55.64</c:v>
                </c:pt>
                <c:pt idx="1">
                  <c:v>53.77</c:v>
                </c:pt>
                <c:pt idx="2">
                  <c:v>58.44</c:v>
                </c:pt>
                <c:pt idx="3">
                  <c:v>64.989999999999995</c:v>
                </c:pt>
                <c:pt idx="4">
                  <c:v>61.89</c:v>
                </c:pt>
              </c:numCache>
            </c:numRef>
          </c:val>
          <c:extLst xmlns:c16r2="http://schemas.microsoft.com/office/drawing/2015/06/chart">
            <c:ext xmlns:c16="http://schemas.microsoft.com/office/drawing/2014/chart" uri="{C3380CC4-5D6E-409C-BE32-E72D297353CC}">
              <c16:uniqueId val="{00000000-8A5E-4C5D-AA70-0B487E3C453C}"/>
            </c:ext>
          </c:extLst>
        </c:ser>
        <c:dLbls>
          <c:showLegendKey val="0"/>
          <c:showVal val="0"/>
          <c:showCatName val="0"/>
          <c:showSerName val="0"/>
          <c:showPercent val="0"/>
          <c:showBubbleSize val="0"/>
        </c:dLbls>
        <c:gapWidth val="150"/>
        <c:axId val="680500888"/>
        <c:axId val="6805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A5E-4C5D-AA70-0B487E3C453C}"/>
            </c:ext>
          </c:extLst>
        </c:ser>
        <c:dLbls>
          <c:showLegendKey val="0"/>
          <c:showVal val="0"/>
          <c:showCatName val="0"/>
          <c:showSerName val="0"/>
          <c:showPercent val="0"/>
          <c:showBubbleSize val="0"/>
        </c:dLbls>
        <c:marker val="1"/>
        <c:smooth val="0"/>
        <c:axId val="680500888"/>
        <c:axId val="680501280"/>
      </c:lineChart>
      <c:dateAx>
        <c:axId val="680500888"/>
        <c:scaling>
          <c:orientation val="minMax"/>
        </c:scaling>
        <c:delete val="1"/>
        <c:axPos val="b"/>
        <c:numFmt formatCode="ge" sourceLinked="1"/>
        <c:majorTickMark val="none"/>
        <c:minorTickMark val="none"/>
        <c:tickLblPos val="none"/>
        <c:crossAx val="680501280"/>
        <c:crosses val="autoZero"/>
        <c:auto val="1"/>
        <c:lblOffset val="100"/>
        <c:baseTimeUnit val="years"/>
      </c:dateAx>
      <c:valAx>
        <c:axId val="6805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96.35</c:v>
                </c:pt>
                <c:pt idx="1">
                  <c:v>93.46</c:v>
                </c:pt>
                <c:pt idx="2">
                  <c:v>93.52</c:v>
                </c:pt>
                <c:pt idx="3">
                  <c:v>91.76</c:v>
                </c:pt>
                <c:pt idx="4">
                  <c:v>91.17</c:v>
                </c:pt>
              </c:numCache>
            </c:numRef>
          </c:val>
          <c:extLst xmlns:c16r2="http://schemas.microsoft.com/office/drawing/2015/06/chart">
            <c:ext xmlns:c16="http://schemas.microsoft.com/office/drawing/2014/chart" uri="{C3380CC4-5D6E-409C-BE32-E72D297353CC}">
              <c16:uniqueId val="{00000000-A8CB-475F-8170-C8C376C8AFCD}"/>
            </c:ext>
          </c:extLst>
        </c:ser>
        <c:dLbls>
          <c:showLegendKey val="0"/>
          <c:showVal val="0"/>
          <c:showCatName val="0"/>
          <c:showSerName val="0"/>
          <c:showPercent val="0"/>
          <c:showBubbleSize val="0"/>
        </c:dLbls>
        <c:gapWidth val="150"/>
        <c:axId val="680502456"/>
        <c:axId val="6805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A8CB-475F-8170-C8C376C8AFCD}"/>
            </c:ext>
          </c:extLst>
        </c:ser>
        <c:dLbls>
          <c:showLegendKey val="0"/>
          <c:showVal val="0"/>
          <c:showCatName val="0"/>
          <c:showSerName val="0"/>
          <c:showPercent val="0"/>
          <c:showBubbleSize val="0"/>
        </c:dLbls>
        <c:marker val="1"/>
        <c:smooth val="0"/>
        <c:axId val="680502456"/>
        <c:axId val="680502848"/>
      </c:lineChart>
      <c:dateAx>
        <c:axId val="680502456"/>
        <c:scaling>
          <c:orientation val="minMax"/>
        </c:scaling>
        <c:delete val="1"/>
        <c:axPos val="b"/>
        <c:numFmt formatCode="ge" sourceLinked="1"/>
        <c:majorTickMark val="none"/>
        <c:minorTickMark val="none"/>
        <c:tickLblPos val="none"/>
        <c:crossAx val="680502848"/>
        <c:crosses val="autoZero"/>
        <c:auto val="1"/>
        <c:lblOffset val="100"/>
        <c:baseTimeUnit val="years"/>
      </c:dateAx>
      <c:valAx>
        <c:axId val="680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78.69</c:v>
                </c:pt>
                <c:pt idx="1">
                  <c:v>104.09</c:v>
                </c:pt>
                <c:pt idx="2">
                  <c:v>76.13</c:v>
                </c:pt>
                <c:pt idx="3">
                  <c:v>78</c:v>
                </c:pt>
                <c:pt idx="4">
                  <c:v>73.38</c:v>
                </c:pt>
              </c:numCache>
            </c:numRef>
          </c:val>
          <c:extLst xmlns:c16r2="http://schemas.microsoft.com/office/drawing/2015/06/chart">
            <c:ext xmlns:c16="http://schemas.microsoft.com/office/drawing/2014/chart" uri="{C3380CC4-5D6E-409C-BE32-E72D297353CC}">
              <c16:uniqueId val="{00000000-55D4-41D8-8A53-3BD05A168EB3}"/>
            </c:ext>
          </c:extLst>
        </c:ser>
        <c:dLbls>
          <c:showLegendKey val="0"/>
          <c:showVal val="0"/>
          <c:showCatName val="0"/>
          <c:showSerName val="0"/>
          <c:showPercent val="0"/>
          <c:showBubbleSize val="0"/>
        </c:dLbls>
        <c:gapWidth val="150"/>
        <c:axId val="736593648"/>
        <c:axId val="73659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55D4-41D8-8A53-3BD05A168EB3}"/>
            </c:ext>
          </c:extLst>
        </c:ser>
        <c:dLbls>
          <c:showLegendKey val="0"/>
          <c:showVal val="0"/>
          <c:showCatName val="0"/>
          <c:showSerName val="0"/>
          <c:showPercent val="0"/>
          <c:showBubbleSize val="0"/>
        </c:dLbls>
        <c:marker val="1"/>
        <c:smooth val="0"/>
        <c:axId val="736593648"/>
        <c:axId val="736594040"/>
      </c:lineChart>
      <c:dateAx>
        <c:axId val="736593648"/>
        <c:scaling>
          <c:orientation val="minMax"/>
        </c:scaling>
        <c:delete val="1"/>
        <c:axPos val="b"/>
        <c:numFmt formatCode="ge" sourceLinked="1"/>
        <c:majorTickMark val="none"/>
        <c:minorTickMark val="none"/>
        <c:tickLblPos val="none"/>
        <c:crossAx val="736594040"/>
        <c:crosses val="autoZero"/>
        <c:auto val="1"/>
        <c:lblOffset val="100"/>
        <c:baseTimeUnit val="years"/>
      </c:dateAx>
      <c:valAx>
        <c:axId val="73659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66-43B7-BF30-0754ABF517FA}"/>
            </c:ext>
          </c:extLst>
        </c:ser>
        <c:dLbls>
          <c:showLegendKey val="0"/>
          <c:showVal val="0"/>
          <c:showCatName val="0"/>
          <c:showSerName val="0"/>
          <c:showPercent val="0"/>
          <c:showBubbleSize val="0"/>
        </c:dLbls>
        <c:gapWidth val="150"/>
        <c:axId val="736595216"/>
        <c:axId val="7365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66-43B7-BF30-0754ABF517FA}"/>
            </c:ext>
          </c:extLst>
        </c:ser>
        <c:dLbls>
          <c:showLegendKey val="0"/>
          <c:showVal val="0"/>
          <c:showCatName val="0"/>
          <c:showSerName val="0"/>
          <c:showPercent val="0"/>
          <c:showBubbleSize val="0"/>
        </c:dLbls>
        <c:marker val="1"/>
        <c:smooth val="0"/>
        <c:axId val="736595216"/>
        <c:axId val="736595608"/>
      </c:lineChart>
      <c:dateAx>
        <c:axId val="736595216"/>
        <c:scaling>
          <c:orientation val="minMax"/>
        </c:scaling>
        <c:delete val="1"/>
        <c:axPos val="b"/>
        <c:numFmt formatCode="ge" sourceLinked="1"/>
        <c:majorTickMark val="none"/>
        <c:minorTickMark val="none"/>
        <c:tickLblPos val="none"/>
        <c:crossAx val="736595608"/>
        <c:crosses val="autoZero"/>
        <c:auto val="1"/>
        <c:lblOffset val="100"/>
        <c:baseTimeUnit val="years"/>
      </c:dateAx>
      <c:valAx>
        <c:axId val="7365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9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91-4AAB-BB44-C6E376144E3E}"/>
            </c:ext>
          </c:extLst>
        </c:ser>
        <c:dLbls>
          <c:showLegendKey val="0"/>
          <c:showVal val="0"/>
          <c:showCatName val="0"/>
          <c:showSerName val="0"/>
          <c:showPercent val="0"/>
          <c:showBubbleSize val="0"/>
        </c:dLbls>
        <c:gapWidth val="150"/>
        <c:axId val="736596784"/>
        <c:axId val="7365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91-4AAB-BB44-C6E376144E3E}"/>
            </c:ext>
          </c:extLst>
        </c:ser>
        <c:dLbls>
          <c:showLegendKey val="0"/>
          <c:showVal val="0"/>
          <c:showCatName val="0"/>
          <c:showSerName val="0"/>
          <c:showPercent val="0"/>
          <c:showBubbleSize val="0"/>
        </c:dLbls>
        <c:marker val="1"/>
        <c:smooth val="0"/>
        <c:axId val="736596784"/>
        <c:axId val="736597176"/>
      </c:lineChart>
      <c:dateAx>
        <c:axId val="736596784"/>
        <c:scaling>
          <c:orientation val="minMax"/>
        </c:scaling>
        <c:delete val="1"/>
        <c:axPos val="b"/>
        <c:numFmt formatCode="ge" sourceLinked="1"/>
        <c:majorTickMark val="none"/>
        <c:minorTickMark val="none"/>
        <c:tickLblPos val="none"/>
        <c:crossAx val="736597176"/>
        <c:crosses val="autoZero"/>
        <c:auto val="1"/>
        <c:lblOffset val="100"/>
        <c:baseTimeUnit val="years"/>
      </c:dateAx>
      <c:valAx>
        <c:axId val="7365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3F-4712-B2F5-DA003C3F0D7E}"/>
            </c:ext>
          </c:extLst>
        </c:ser>
        <c:dLbls>
          <c:showLegendKey val="0"/>
          <c:showVal val="0"/>
          <c:showCatName val="0"/>
          <c:showSerName val="0"/>
          <c:showPercent val="0"/>
          <c:showBubbleSize val="0"/>
        </c:dLbls>
        <c:gapWidth val="150"/>
        <c:axId val="736598352"/>
        <c:axId val="7365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3F-4712-B2F5-DA003C3F0D7E}"/>
            </c:ext>
          </c:extLst>
        </c:ser>
        <c:dLbls>
          <c:showLegendKey val="0"/>
          <c:showVal val="0"/>
          <c:showCatName val="0"/>
          <c:showSerName val="0"/>
          <c:showPercent val="0"/>
          <c:showBubbleSize val="0"/>
        </c:dLbls>
        <c:marker val="1"/>
        <c:smooth val="0"/>
        <c:axId val="736598352"/>
        <c:axId val="736598744"/>
      </c:lineChart>
      <c:dateAx>
        <c:axId val="736598352"/>
        <c:scaling>
          <c:orientation val="minMax"/>
        </c:scaling>
        <c:delete val="1"/>
        <c:axPos val="b"/>
        <c:numFmt formatCode="ge" sourceLinked="1"/>
        <c:majorTickMark val="none"/>
        <c:minorTickMark val="none"/>
        <c:tickLblPos val="none"/>
        <c:crossAx val="736598744"/>
        <c:crosses val="autoZero"/>
        <c:auto val="1"/>
        <c:lblOffset val="100"/>
        <c:baseTimeUnit val="years"/>
      </c:dateAx>
      <c:valAx>
        <c:axId val="73659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EE-47C7-A324-FA6715E811D7}"/>
            </c:ext>
          </c:extLst>
        </c:ser>
        <c:dLbls>
          <c:showLegendKey val="0"/>
          <c:showVal val="0"/>
          <c:showCatName val="0"/>
          <c:showSerName val="0"/>
          <c:showPercent val="0"/>
          <c:showBubbleSize val="0"/>
        </c:dLbls>
        <c:gapWidth val="150"/>
        <c:axId val="736599920"/>
        <c:axId val="7366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EE-47C7-A324-FA6715E811D7}"/>
            </c:ext>
          </c:extLst>
        </c:ser>
        <c:dLbls>
          <c:showLegendKey val="0"/>
          <c:showVal val="0"/>
          <c:showCatName val="0"/>
          <c:showSerName val="0"/>
          <c:showPercent val="0"/>
          <c:showBubbleSize val="0"/>
        </c:dLbls>
        <c:marker val="1"/>
        <c:smooth val="0"/>
        <c:axId val="736599920"/>
        <c:axId val="736600312"/>
      </c:lineChart>
      <c:dateAx>
        <c:axId val="736599920"/>
        <c:scaling>
          <c:orientation val="minMax"/>
        </c:scaling>
        <c:delete val="1"/>
        <c:axPos val="b"/>
        <c:numFmt formatCode="ge" sourceLinked="1"/>
        <c:majorTickMark val="none"/>
        <c:minorTickMark val="none"/>
        <c:tickLblPos val="none"/>
        <c:crossAx val="736600312"/>
        <c:crosses val="autoZero"/>
        <c:auto val="1"/>
        <c:lblOffset val="100"/>
        <c:baseTimeUnit val="years"/>
      </c:dateAx>
      <c:valAx>
        <c:axId val="73660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1090.19</c:v>
                </c:pt>
                <c:pt idx="1">
                  <c:v>1382.74</c:v>
                </c:pt>
                <c:pt idx="2">
                  <c:v>1702.32</c:v>
                </c:pt>
                <c:pt idx="3">
                  <c:v>1791.11</c:v>
                </c:pt>
                <c:pt idx="4">
                  <c:v>1821.89</c:v>
                </c:pt>
              </c:numCache>
            </c:numRef>
          </c:val>
          <c:extLst xmlns:c16r2="http://schemas.microsoft.com/office/drawing/2015/06/chart">
            <c:ext xmlns:c16="http://schemas.microsoft.com/office/drawing/2014/chart" uri="{C3380CC4-5D6E-409C-BE32-E72D297353CC}">
              <c16:uniqueId val="{00000000-D1E7-4032-9C78-5768AFE28091}"/>
            </c:ext>
          </c:extLst>
        </c:ser>
        <c:dLbls>
          <c:showLegendKey val="0"/>
          <c:showVal val="0"/>
          <c:showCatName val="0"/>
          <c:showSerName val="0"/>
          <c:showPercent val="0"/>
          <c:showBubbleSize val="0"/>
        </c:dLbls>
        <c:gapWidth val="150"/>
        <c:axId val="680496184"/>
        <c:axId val="6804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D1E7-4032-9C78-5768AFE28091}"/>
            </c:ext>
          </c:extLst>
        </c:ser>
        <c:dLbls>
          <c:showLegendKey val="0"/>
          <c:showVal val="0"/>
          <c:showCatName val="0"/>
          <c:showSerName val="0"/>
          <c:showPercent val="0"/>
          <c:showBubbleSize val="0"/>
        </c:dLbls>
        <c:marker val="1"/>
        <c:smooth val="0"/>
        <c:axId val="680496184"/>
        <c:axId val="680496576"/>
      </c:lineChart>
      <c:dateAx>
        <c:axId val="680496184"/>
        <c:scaling>
          <c:orientation val="minMax"/>
        </c:scaling>
        <c:delete val="1"/>
        <c:axPos val="b"/>
        <c:numFmt formatCode="ge" sourceLinked="1"/>
        <c:majorTickMark val="none"/>
        <c:minorTickMark val="none"/>
        <c:tickLblPos val="none"/>
        <c:crossAx val="680496576"/>
        <c:crosses val="autoZero"/>
        <c:auto val="1"/>
        <c:lblOffset val="100"/>
        <c:baseTimeUnit val="years"/>
      </c:dateAx>
      <c:valAx>
        <c:axId val="680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9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29.55</c:v>
                </c:pt>
                <c:pt idx="1">
                  <c:v>31.4</c:v>
                </c:pt>
                <c:pt idx="2">
                  <c:v>31.19</c:v>
                </c:pt>
                <c:pt idx="3">
                  <c:v>29.59</c:v>
                </c:pt>
                <c:pt idx="4">
                  <c:v>32.770000000000003</c:v>
                </c:pt>
              </c:numCache>
            </c:numRef>
          </c:val>
          <c:extLst xmlns:c16r2="http://schemas.microsoft.com/office/drawing/2015/06/chart">
            <c:ext xmlns:c16="http://schemas.microsoft.com/office/drawing/2014/chart" uri="{C3380CC4-5D6E-409C-BE32-E72D297353CC}">
              <c16:uniqueId val="{00000000-5466-4A36-9D04-5B98530088FB}"/>
            </c:ext>
          </c:extLst>
        </c:ser>
        <c:dLbls>
          <c:showLegendKey val="0"/>
          <c:showVal val="0"/>
          <c:showCatName val="0"/>
          <c:showSerName val="0"/>
          <c:showPercent val="0"/>
          <c:showBubbleSize val="0"/>
        </c:dLbls>
        <c:gapWidth val="150"/>
        <c:axId val="680497752"/>
        <c:axId val="6804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466-4A36-9D04-5B98530088FB}"/>
            </c:ext>
          </c:extLst>
        </c:ser>
        <c:dLbls>
          <c:showLegendKey val="0"/>
          <c:showVal val="0"/>
          <c:showCatName val="0"/>
          <c:showSerName val="0"/>
          <c:showPercent val="0"/>
          <c:showBubbleSize val="0"/>
        </c:dLbls>
        <c:marker val="1"/>
        <c:smooth val="0"/>
        <c:axId val="680497752"/>
        <c:axId val="680498144"/>
      </c:lineChart>
      <c:dateAx>
        <c:axId val="680497752"/>
        <c:scaling>
          <c:orientation val="minMax"/>
        </c:scaling>
        <c:delete val="1"/>
        <c:axPos val="b"/>
        <c:numFmt formatCode="ge" sourceLinked="1"/>
        <c:majorTickMark val="none"/>
        <c:minorTickMark val="none"/>
        <c:tickLblPos val="none"/>
        <c:crossAx val="680498144"/>
        <c:crosses val="autoZero"/>
        <c:auto val="1"/>
        <c:lblOffset val="100"/>
        <c:baseTimeUnit val="years"/>
      </c:dateAx>
      <c:valAx>
        <c:axId val="6804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9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110.59</c:v>
                </c:pt>
                <c:pt idx="1">
                  <c:v>112.29</c:v>
                </c:pt>
                <c:pt idx="2">
                  <c:v>104.82</c:v>
                </c:pt>
                <c:pt idx="3">
                  <c:v>114</c:v>
                </c:pt>
                <c:pt idx="4">
                  <c:v>109.07</c:v>
                </c:pt>
              </c:numCache>
            </c:numRef>
          </c:val>
          <c:extLst xmlns:c16r2="http://schemas.microsoft.com/office/drawing/2015/06/chart">
            <c:ext xmlns:c16="http://schemas.microsoft.com/office/drawing/2014/chart" uri="{C3380CC4-5D6E-409C-BE32-E72D297353CC}">
              <c16:uniqueId val="{00000000-5AC0-43A6-9913-34B7EF558055}"/>
            </c:ext>
          </c:extLst>
        </c:ser>
        <c:dLbls>
          <c:showLegendKey val="0"/>
          <c:showVal val="0"/>
          <c:showCatName val="0"/>
          <c:showSerName val="0"/>
          <c:showPercent val="0"/>
          <c:showBubbleSize val="0"/>
        </c:dLbls>
        <c:gapWidth val="150"/>
        <c:axId val="680499320"/>
        <c:axId val="6804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5AC0-43A6-9913-34B7EF558055}"/>
            </c:ext>
          </c:extLst>
        </c:ser>
        <c:dLbls>
          <c:showLegendKey val="0"/>
          <c:showVal val="0"/>
          <c:showCatName val="0"/>
          <c:showSerName val="0"/>
          <c:showPercent val="0"/>
          <c:showBubbleSize val="0"/>
        </c:dLbls>
        <c:marker val="1"/>
        <c:smooth val="0"/>
        <c:axId val="680499320"/>
        <c:axId val="680499712"/>
      </c:lineChart>
      <c:dateAx>
        <c:axId val="680499320"/>
        <c:scaling>
          <c:orientation val="minMax"/>
        </c:scaling>
        <c:delete val="1"/>
        <c:axPos val="b"/>
        <c:numFmt formatCode="ge" sourceLinked="1"/>
        <c:majorTickMark val="none"/>
        <c:minorTickMark val="none"/>
        <c:tickLblPos val="none"/>
        <c:crossAx val="680499712"/>
        <c:crosses val="autoZero"/>
        <c:auto val="1"/>
        <c:lblOffset val="100"/>
        <c:baseTimeUnit val="years"/>
      </c:dateAx>
      <c:valAx>
        <c:axId val="680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9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占冠村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1450</v>
      </c>
      <c r="AM8" s="66"/>
      <c r="AN8" s="66"/>
      <c r="AO8" s="66"/>
      <c r="AP8" s="66"/>
      <c r="AQ8" s="66"/>
      <c r="AR8" s="66"/>
      <c r="AS8" s="66"/>
      <c r="AT8" s="65">
        <f>データ!$S$6</f>
        <v>571.41</v>
      </c>
      <c r="AU8" s="65"/>
      <c r="AV8" s="65"/>
      <c r="AW8" s="65"/>
      <c r="AX8" s="65"/>
      <c r="AY8" s="65"/>
      <c r="AZ8" s="65"/>
      <c r="BA8" s="65"/>
      <c r="BB8" s="65">
        <f>データ!$T$6</f>
        <v>2.54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82.36</v>
      </c>
      <c r="Q10" s="65"/>
      <c r="R10" s="65"/>
      <c r="S10" s="65"/>
      <c r="T10" s="65"/>
      <c r="U10" s="65"/>
      <c r="V10" s="65"/>
      <c r="W10" s="66">
        <f>データ!$Q$6</f>
        <v>2050</v>
      </c>
      <c r="X10" s="66"/>
      <c r="Y10" s="66"/>
      <c r="Z10" s="66"/>
      <c r="AA10" s="66"/>
      <c r="AB10" s="66"/>
      <c r="AC10" s="66"/>
      <c r="AD10" s="2"/>
      <c r="AE10" s="2"/>
      <c r="AF10" s="2"/>
      <c r="AG10" s="2"/>
      <c r="AH10" s="2"/>
      <c r="AI10" s="2"/>
      <c r="AJ10" s="2"/>
      <c r="AK10" s="2"/>
      <c r="AL10" s="66">
        <f>データ!$U$6</f>
        <v>1144</v>
      </c>
      <c r="AM10" s="66"/>
      <c r="AN10" s="66"/>
      <c r="AO10" s="66"/>
      <c r="AP10" s="66"/>
      <c r="AQ10" s="66"/>
      <c r="AR10" s="66"/>
      <c r="AS10" s="66"/>
      <c r="AT10" s="65">
        <f>データ!$V$6</f>
        <v>0.45</v>
      </c>
      <c r="AU10" s="65"/>
      <c r="AV10" s="65"/>
      <c r="AW10" s="65"/>
      <c r="AX10" s="65"/>
      <c r="AY10" s="65"/>
      <c r="AZ10" s="65"/>
      <c r="BA10" s="65"/>
      <c r="BB10" s="65">
        <f>データ!$W$6</f>
        <v>2542.2199999999998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hMwPm2yWkOgV8Xv6J4ptZAeQqKZzsyEszmfuvaUht7faKQugCQzaARy8oNr7FfPJNiox7Ax91LKil2AgTrAsLg==" saltValue="CDr0Fd/HtL8vbyxRZgP8+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14630</v>
      </c>
      <c r="D6" s="33">
        <f t="shared" si="3"/>
        <v>47</v>
      </c>
      <c r="E6" s="33">
        <f t="shared" si="3"/>
        <v>1</v>
      </c>
      <c r="F6" s="33">
        <f t="shared" si="3"/>
        <v>0</v>
      </c>
      <c r="G6" s="33">
        <f t="shared" si="3"/>
        <v>0</v>
      </c>
      <c r="H6" s="33" t="str">
        <f t="shared" si="3"/>
        <v>北海道　占冠村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82.36</v>
      </c>
      <c r="Q6" s="34">
        <f t="shared" si="3"/>
        <v>2050</v>
      </c>
      <c r="R6" s="34">
        <f t="shared" si="3"/>
        <v>1450</v>
      </c>
      <c r="S6" s="34">
        <f t="shared" si="3"/>
        <v>571.41</v>
      </c>
      <c r="T6" s="34">
        <f t="shared" si="3"/>
        <v>2.54</v>
      </c>
      <c r="U6" s="34">
        <f t="shared" si="3"/>
        <v>1144</v>
      </c>
      <c r="V6" s="34">
        <f t="shared" si="3"/>
        <v>0.45</v>
      </c>
      <c r="W6" s="34">
        <f t="shared" si="3"/>
        <v>2542.2199999999998</v>
      </c>
      <c r="X6" s="35">
        <f>IF(X7="",NA(),X7)</f>
        <v>78.69</v>
      </c>
      <c r="Y6" s="35">
        <f t="shared" ref="Y6:AG6" si="4">IF(Y7="",NA(),Y7)</f>
        <v>104.09</v>
      </c>
      <c r="Z6" s="35">
        <f t="shared" si="4"/>
        <v>76.13</v>
      </c>
      <c r="AA6" s="35">
        <f t="shared" si="4"/>
        <v>78</v>
      </c>
      <c r="AB6" s="35">
        <f t="shared" si="4"/>
        <v>73.38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1090.19</v>
      </c>
      <c r="BF6" s="35">
        <f t="shared" ref="BF6:BN6" si="7">IF(BF7="",NA(),BF7)</f>
        <v>1382.74</v>
      </c>
      <c r="BG6" s="35">
        <f t="shared" si="7"/>
        <v>1702.32</v>
      </c>
      <c r="BH6" s="35">
        <f t="shared" si="7"/>
        <v>1791.11</v>
      </c>
      <c r="BI6" s="35">
        <f t="shared" si="7"/>
        <v>1821.89</v>
      </c>
      <c r="BJ6" s="35">
        <f t="shared" si="7"/>
        <v>1462.56</v>
      </c>
      <c r="BK6" s="35">
        <f t="shared" si="7"/>
        <v>1486.62</v>
      </c>
      <c r="BL6" s="35">
        <f t="shared" si="7"/>
        <v>1510.14</v>
      </c>
      <c r="BM6" s="35">
        <f t="shared" si="7"/>
        <v>1595.62</v>
      </c>
      <c r="BN6" s="35">
        <f t="shared" si="7"/>
        <v>1302.33</v>
      </c>
      <c r="BO6" s="34" t="str">
        <f>IF(BO7="","",IF(BO7="-","【-】","【"&amp;SUBSTITUTE(TEXT(BO7,"#,##0.00"),"-","△")&amp;"】"))</f>
        <v>【1,141.75】</v>
      </c>
      <c r="BP6" s="35">
        <f>IF(BP7="",NA(),BP7)</f>
        <v>29.55</v>
      </c>
      <c r="BQ6" s="35">
        <f t="shared" ref="BQ6:BY6" si="8">IF(BQ7="",NA(),BQ7)</f>
        <v>31.4</v>
      </c>
      <c r="BR6" s="35">
        <f t="shared" si="8"/>
        <v>31.19</v>
      </c>
      <c r="BS6" s="35">
        <f t="shared" si="8"/>
        <v>29.59</v>
      </c>
      <c r="BT6" s="35">
        <f t="shared" si="8"/>
        <v>32.770000000000003</v>
      </c>
      <c r="BU6" s="35">
        <f t="shared" si="8"/>
        <v>32.39</v>
      </c>
      <c r="BV6" s="35">
        <f t="shared" si="8"/>
        <v>24.39</v>
      </c>
      <c r="BW6" s="35">
        <f t="shared" si="8"/>
        <v>22.67</v>
      </c>
      <c r="BX6" s="35">
        <f t="shared" si="8"/>
        <v>37.92</v>
      </c>
      <c r="BY6" s="35">
        <f t="shared" si="8"/>
        <v>40.89</v>
      </c>
      <c r="BZ6" s="34" t="str">
        <f>IF(BZ7="","",IF(BZ7="-","【-】","【"&amp;SUBSTITUTE(TEXT(BZ7,"#,##0.00"),"-","△")&amp;"】"))</f>
        <v>【54.93】</v>
      </c>
      <c r="CA6" s="35">
        <f>IF(CA7="",NA(),CA7)</f>
        <v>110.59</v>
      </c>
      <c r="CB6" s="35">
        <f t="shared" ref="CB6:CJ6" si="9">IF(CB7="",NA(),CB7)</f>
        <v>112.29</v>
      </c>
      <c r="CC6" s="35">
        <f t="shared" si="9"/>
        <v>104.82</v>
      </c>
      <c r="CD6" s="35">
        <f t="shared" si="9"/>
        <v>114</v>
      </c>
      <c r="CE6" s="35">
        <f t="shared" si="9"/>
        <v>109.07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55.64</v>
      </c>
      <c r="CM6" s="35">
        <f t="shared" ref="CM6:CU6" si="10">IF(CM7="",NA(),CM7)</f>
        <v>53.77</v>
      </c>
      <c r="CN6" s="35">
        <f t="shared" si="10"/>
        <v>58.44</v>
      </c>
      <c r="CO6" s="35">
        <f t="shared" si="10"/>
        <v>64.989999999999995</v>
      </c>
      <c r="CP6" s="35">
        <f t="shared" si="10"/>
        <v>61.89</v>
      </c>
      <c r="CQ6" s="35">
        <f t="shared" si="10"/>
        <v>50.49</v>
      </c>
      <c r="CR6" s="35">
        <f t="shared" si="10"/>
        <v>48.36</v>
      </c>
      <c r="CS6" s="35">
        <f t="shared" si="10"/>
        <v>48.7</v>
      </c>
      <c r="CT6" s="35">
        <f t="shared" si="10"/>
        <v>46.9</v>
      </c>
      <c r="CU6" s="35">
        <f t="shared" si="10"/>
        <v>47.95</v>
      </c>
      <c r="CV6" s="34" t="str">
        <f>IF(CV7="","",IF(CV7="-","【-】","【"&amp;SUBSTITUTE(TEXT(CV7,"#,##0.00"),"-","△")&amp;"】"))</f>
        <v>【56.91】</v>
      </c>
      <c r="CW6" s="35">
        <f>IF(CW7="",NA(),CW7)</f>
        <v>96.35</v>
      </c>
      <c r="CX6" s="35">
        <f t="shared" ref="CX6:DF6" si="11">IF(CX7="",NA(),CX7)</f>
        <v>93.46</v>
      </c>
      <c r="CY6" s="35">
        <f t="shared" si="11"/>
        <v>93.52</v>
      </c>
      <c r="CZ6" s="35">
        <f t="shared" si="11"/>
        <v>91.76</v>
      </c>
      <c r="DA6" s="35">
        <f t="shared" si="11"/>
        <v>91.17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7.07</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14630</v>
      </c>
      <c r="D7" s="37">
        <v>47</v>
      </c>
      <c r="E7" s="37">
        <v>1</v>
      </c>
      <c r="F7" s="37">
        <v>0</v>
      </c>
      <c r="G7" s="37">
        <v>0</v>
      </c>
      <c r="H7" s="37" t="s">
        <v>108</v>
      </c>
      <c r="I7" s="37" t="s">
        <v>109</v>
      </c>
      <c r="J7" s="37" t="s">
        <v>110</v>
      </c>
      <c r="K7" s="37" t="s">
        <v>111</v>
      </c>
      <c r="L7" s="37" t="s">
        <v>112</v>
      </c>
      <c r="M7" s="37" t="s">
        <v>113</v>
      </c>
      <c r="N7" s="38" t="s">
        <v>114</v>
      </c>
      <c r="O7" s="38" t="s">
        <v>115</v>
      </c>
      <c r="P7" s="38">
        <v>82.36</v>
      </c>
      <c r="Q7" s="38">
        <v>2050</v>
      </c>
      <c r="R7" s="38">
        <v>1450</v>
      </c>
      <c r="S7" s="38">
        <v>571.41</v>
      </c>
      <c r="T7" s="38">
        <v>2.54</v>
      </c>
      <c r="U7" s="38">
        <v>1144</v>
      </c>
      <c r="V7" s="38">
        <v>0.45</v>
      </c>
      <c r="W7" s="38">
        <v>2542.2199999999998</v>
      </c>
      <c r="X7" s="38">
        <v>78.69</v>
      </c>
      <c r="Y7" s="38">
        <v>104.09</v>
      </c>
      <c r="Z7" s="38">
        <v>76.13</v>
      </c>
      <c r="AA7" s="38">
        <v>78</v>
      </c>
      <c r="AB7" s="38">
        <v>73.38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1090.19</v>
      </c>
      <c r="BF7" s="38">
        <v>1382.74</v>
      </c>
      <c r="BG7" s="38">
        <v>1702.32</v>
      </c>
      <c r="BH7" s="38">
        <v>1791.11</v>
      </c>
      <c r="BI7" s="38">
        <v>1821.89</v>
      </c>
      <c r="BJ7" s="38">
        <v>1462.56</v>
      </c>
      <c r="BK7" s="38">
        <v>1486.62</v>
      </c>
      <c r="BL7" s="38">
        <v>1510.14</v>
      </c>
      <c r="BM7" s="38">
        <v>1595.62</v>
      </c>
      <c r="BN7" s="38">
        <v>1302.33</v>
      </c>
      <c r="BO7" s="38">
        <v>1141.75</v>
      </c>
      <c r="BP7" s="38">
        <v>29.55</v>
      </c>
      <c r="BQ7" s="38">
        <v>31.4</v>
      </c>
      <c r="BR7" s="38">
        <v>31.19</v>
      </c>
      <c r="BS7" s="38">
        <v>29.59</v>
      </c>
      <c r="BT7" s="38">
        <v>32.770000000000003</v>
      </c>
      <c r="BU7" s="38">
        <v>32.39</v>
      </c>
      <c r="BV7" s="38">
        <v>24.39</v>
      </c>
      <c r="BW7" s="38">
        <v>22.67</v>
      </c>
      <c r="BX7" s="38">
        <v>37.92</v>
      </c>
      <c r="BY7" s="38">
        <v>40.89</v>
      </c>
      <c r="BZ7" s="38">
        <v>54.93</v>
      </c>
      <c r="CA7" s="38">
        <v>110.59</v>
      </c>
      <c r="CB7" s="38">
        <v>112.29</v>
      </c>
      <c r="CC7" s="38">
        <v>104.82</v>
      </c>
      <c r="CD7" s="38">
        <v>114</v>
      </c>
      <c r="CE7" s="38">
        <v>109.07</v>
      </c>
      <c r="CF7" s="38">
        <v>530.83000000000004</v>
      </c>
      <c r="CG7" s="38">
        <v>734.18</v>
      </c>
      <c r="CH7" s="38">
        <v>789.62</v>
      </c>
      <c r="CI7" s="38">
        <v>423.18</v>
      </c>
      <c r="CJ7" s="38">
        <v>383.2</v>
      </c>
      <c r="CK7" s="38">
        <v>292.18</v>
      </c>
      <c r="CL7" s="38">
        <v>55.64</v>
      </c>
      <c r="CM7" s="38">
        <v>53.77</v>
      </c>
      <c r="CN7" s="38">
        <v>58.44</v>
      </c>
      <c r="CO7" s="38">
        <v>64.989999999999995</v>
      </c>
      <c r="CP7" s="38">
        <v>61.89</v>
      </c>
      <c r="CQ7" s="38">
        <v>50.49</v>
      </c>
      <c r="CR7" s="38">
        <v>48.36</v>
      </c>
      <c r="CS7" s="38">
        <v>48.7</v>
      </c>
      <c r="CT7" s="38">
        <v>46.9</v>
      </c>
      <c r="CU7" s="38">
        <v>47.95</v>
      </c>
      <c r="CV7" s="38">
        <v>56.91</v>
      </c>
      <c r="CW7" s="38">
        <v>96.35</v>
      </c>
      <c r="CX7" s="38">
        <v>93.46</v>
      </c>
      <c r="CY7" s="38">
        <v>93.52</v>
      </c>
      <c r="CZ7" s="38">
        <v>91.76</v>
      </c>
      <c r="DA7" s="38">
        <v>91.17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7.07</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2018-12-03T08:40:43Z</dcterms:created>
  <dcterms:modified xsi:type="dcterms:W3CDTF">2019-01-27T07:33:41Z</dcterms:modified>
  <cp:category/>
</cp:coreProperties>
</file>