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tsuo.nakajima\Desktop\from 石坂さん業務引継データ\岡崎文書\水道\水道(H29末総データ八木さんより)\水道担当\調査・報告\公営企業会計関係\経営比較分析表\H29\"/>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iterate="1" iterateCount="1" iterateDelta="0"/>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AT10" i="4"/>
  <c r="AL10" i="4"/>
  <c r="W10" i="4"/>
  <c r="P10" i="4"/>
  <c r="I10" i="4"/>
  <c r="BB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<sst xmlns="http://schemas.openxmlformats.org/spreadsheetml/2006/main" count="237" uniqueCount="124">
  <si>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</si>
  <si>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</si>
  <si>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</si>
  <si>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</si>
  <si>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</si>
  <si>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</si>
  <si>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</si>
  <si>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</si>
  <si>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</si>
  <si>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</si>
  <si>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</si>
  <si>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</si>
  <si>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</si>
  <si>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</si>
  <si>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</si>
  <si>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</si>
  <si>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</si>
  <si>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</si>
  <si>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</si>
  <si>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</si>
  <si>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</si>
  <si>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</si>
  <si>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</si>
  <si>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</si>
  <si>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</si>
  <si>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</si>
  <si>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</si>
  <si>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</si>
  <si>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</si>
  <si>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</si>
  <si>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</si>
  <si>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</si>
  <si>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</si>
  <si>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</si>
  <si>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</si>
  <si>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</si>
  <si>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</si>
  <si>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</si>
  <si>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</si>
  <si>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</si>
  <si>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</si>
  <si>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</si>
  <si>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</si>
  <si>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</si>
  <si>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</si>
  <si>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</si>
  <si>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</si>
  <si>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</si>
  <si>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</si>
  <si>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</si>
  <si>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</si>
  <si>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</si>
  <si>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</si>
  <si>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</si>
  <si>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</si>
  <si>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</si>
  <si>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</si>
  <si>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</si>
  <si>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</si>
  <si>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</si>
  <si>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</si>
  <si>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</si>
  <si>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</si>
  <si>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</si>
  <si>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</si>
  <si>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</si>
  <si>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</si>
  <si>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</si>
  <si>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</si>
  <si>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</si>
  <si>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</si>
  <si>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</si>
  <si>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</si>
  <si>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</si>
  <si>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</si>
  <si>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</si>
  <si>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</si>
  <si>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</si>
  <si>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</si>
  <si>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</si>
  <si>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</si>
  <si>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</si>
  <si>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</si>
  <si>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</si>
  <si>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</si>
  <si>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</si>
  <si>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</si>
  <si>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</si>
  <si>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</si>
  <si>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</si>
  <si>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</si>
  <si>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</si>
  <si>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</si>
  <si>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</si>
  <si>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</si>
  <si>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</si>
  <si>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</si>
  <si>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</si>
  <si>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</si>
  <si>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</si>
  <si>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</si>
  <si>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</si>
  <si>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</si>
  <si>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</si>
  <si>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</si>
  <si>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</si>
  <si>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</si>
  <si>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</si>
  <si>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占冠村</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</si>
  <si>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</si>
  <si>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</si>
  <si>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</si>
  <si>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</si>
  <si>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</si>
  <si>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</si>
  <si>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</si>
  <si>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</si>
  <si>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</si>
  <si>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</si>
  <si>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</si>
  <si>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</si>
  <si>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主に老朽化による施設整備により債務残高が上昇傾向にある。それに伴い料金回収率や給水原価にも影響が出ている。施設の適正な運営を図りながら、有収率の維持、施設利用率の向上に努める。</t>
    <rPh sb="1" eb="2">
      <t>オモ</t>
    </rPh>
    <rPh sb="3" eb="6">
      <t>ロウキュウカ</t>
    </rPh>
    <rPh sb="9" eb="11">
      <t>シセツ</t>
    </rPh>
    <rPh sb="11" eb="13">
      <t>セイビ</t>
    </rPh>
    <rPh sb="16" eb="18">
      <t>サイム</t>
    </rPh>
    <rPh sb="18" eb="20">
      <t>ザンダカ</t>
    </rPh>
    <rPh sb="21" eb="23">
      <t>ジョウショウ</t>
    </rPh>
    <rPh sb="23" eb="25">
      <t>ケイコウ</t>
    </rPh>
    <rPh sb="32" eb="33">
      <t>トモナ</t>
    </rPh>
    <rPh sb="34" eb="36">
      <t>リョウキン</t>
    </rPh>
    <rPh sb="36" eb="38">
      <t>カイシュウ</t>
    </rPh>
    <rPh sb="38" eb="39">
      <t>リツ</t>
    </rPh>
    <rPh sb="40" eb="42">
      <t>キュウスイ</t>
    </rPh>
    <rPh sb="42" eb="44">
      <t>ゲンカ</t>
    </rPh>
    <rPh sb="46" eb="48">
      <t>エイキョウ</t>
    </rPh>
    <rPh sb="49" eb="50">
      <t>デ</t>
    </rPh>
    <rPh sb="54" eb="56">
      <t>シセツ</t>
    </rPh>
    <rPh sb="57" eb="59">
      <t>テキセイ</t>
    </rPh>
    <rPh sb="60" eb="62">
      <t>ウンエイ</t>
    </rPh>
    <rPh sb="63" eb="64">
      <t>ハカ</t>
    </rPh>
    <rPh sb="69" eb="71">
      <t>ユウシュウ</t>
    </rPh>
    <rPh sb="71" eb="72">
      <t>リツ</t>
    </rPh>
    <rPh sb="73" eb="75">
      <t>イジ</t>
    </rPh>
    <rPh sb="76" eb="78">
      <t>シセツ</t>
    </rPh>
    <rPh sb="78" eb="80">
      <t>リヨウ</t>
    </rPh>
    <rPh sb="80" eb="81">
      <t>リツ</t>
    </rPh>
    <rPh sb="82" eb="84">
      <t>コウジョウ</t>
    </rPh>
    <rPh sb="85" eb="86">
      <t>ツト</t>
    </rPh>
    <phoneticPr fontId="4"/>
  </si>
  <si>
    <t>　管路を含めた施設全体の老朽化が進み、日常的なトラブルが増えている。現在は維持管理や修繕等により延命措置を行っているが、更新時期を考慮しながら施設維持を図っていく。</t>
    <rPh sb="1" eb="3">
      <t>カンロ</t>
    </rPh>
    <rPh sb="4" eb="5">
      <t>フク</t>
    </rPh>
    <rPh sb="7" eb="9">
      <t>シセツ</t>
    </rPh>
    <rPh sb="9" eb="11">
      <t>ゼンタイ</t>
    </rPh>
    <rPh sb="12" eb="15">
      <t>ロウキュウカ</t>
    </rPh>
    <rPh sb="16" eb="17">
      <t>スス</t>
    </rPh>
    <rPh sb="19" eb="21">
      <t>ニチジョウ</t>
    </rPh>
    <rPh sb="21" eb="22">
      <t>テキ</t>
    </rPh>
    <rPh sb="28" eb="29">
      <t>フ</t>
    </rPh>
    <rPh sb="34" eb="36">
      <t>ゲンザイ</t>
    </rPh>
    <rPh sb="37" eb="39">
      <t>イジ</t>
    </rPh>
    <rPh sb="39" eb="41">
      <t>カンリ</t>
    </rPh>
    <rPh sb="42" eb="44">
      <t>シュウゼン</t>
    </rPh>
    <rPh sb="44" eb="45">
      <t>トウ</t>
    </rPh>
    <rPh sb="48" eb="50">
      <t>エンメイ</t>
    </rPh>
    <rPh sb="50" eb="52">
      <t>ソチ</t>
    </rPh>
    <rPh sb="53" eb="54">
      <t>オコナ</t>
    </rPh>
    <rPh sb="60" eb="62">
      <t>コウシン</t>
    </rPh>
    <rPh sb="62" eb="64">
      <t>ジキ</t>
    </rPh>
    <rPh sb="65" eb="67">
      <t>コウリョ</t>
    </rPh>
    <rPh sb="71" eb="73">
      <t>シセツ</t>
    </rPh>
    <rPh sb="73" eb="75">
      <t>イジ</t>
    </rPh>
    <rPh sb="76" eb="77">
      <t>ハカ</t>
    </rPh>
    <phoneticPr fontId="4"/>
  </si>
  <si>
    <t>　施設全体が更新時期を迎える中で、今後の施設更新を視野に入れながら全体的な経営の健全化を目指し、安定した供給が行えるよう努めていく。</t>
    <rPh sb="1" eb="3">
      <t>シセツ</t>
    </rPh>
    <rPh sb="3" eb="5">
      <t>ゼンタイ</t>
    </rPh>
    <rPh sb="6" eb="8">
      <t>コウシン</t>
    </rPh>
    <rPh sb="8" eb="10">
      <t>ジキ</t>
    </rPh>
    <rPh sb="11" eb="12">
      <t>ムカ</t>
    </rPh>
    <rPh sb="14" eb="15">
      <t>ナカ</t>
    </rPh>
    <rPh sb="17" eb="19">
      <t>コンゴ</t>
    </rPh>
    <rPh sb="20" eb="22">
      <t>シセツ</t>
    </rPh>
    <rPh sb="22" eb="24">
      <t>コウシン</t>
    </rPh>
    <rPh sb="25" eb="27">
      <t>シヤ</t>
    </rPh>
    <rPh sb="28" eb="29">
      <t>イ</t>
    </rPh>
    <rPh sb="33" eb="36">
      <t>ゼンタイテキ</t>
    </rPh>
    <rPh sb="37" eb="39">
      <t>ケイエイ</t>
    </rPh>
    <rPh sb="40" eb="43">
      <t>ケンゼンカ</t>
    </rPh>
    <rPh sb="44" eb="46">
      <t>メザ</t>
    </rPh>
    <rPh sb="48" eb="50">
      <t>アンテイ</t>
    </rPh>
    <rPh sb="52" eb="54">
      <t>キョウキュウ</t>
    </rPh>
    <rPh sb="55" eb="56">
      <t>オコナ</t>
    </rPh>
    <rPh sb="60" eb="6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</si>
</sst>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7.07</c:v>
                </c:pt>
                <c:pt idx="4">
                  <c:v>0</c:v>
                </c:pt>
              </c:numCache>
            </c:numRef>
          </c:val>
        </c:ser>
        <c:dLbls>
          <c:showLegendKey val="0"/>
          <c:showVal val="0"/>
          <c:showCatName val="0"/>
          <c:showSerName val="0"/>
          <c:showPercent val="0"/>
          <c:showBubbleSize val="0"/>
        </c:dLbls>
        <c:gapWidth val="150"/>
        <c:axId val="459337560"/>
        <c:axId val="45933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459337560"/>
        <c:axId val="459337952"/>
      </c:lineChart>
      <c:dateAx>
        <c:axId val="459337560"/>
        <c:scaling>
          <c:orientation val="minMax"/>
        </c:scaling>
        <c:delete val="1"/>
        <c:axPos val="b"/>
        <c:numFmt formatCode="ge" sourceLinked="1"/>
        <c:majorTickMark val="none"/>
        <c:minorTickMark val="none"/>
        <c:tickLblPos val="none"/>
        <c:crossAx val="459337952"/>
        <c:crosses val="autoZero"/>
        <c:auto val="1"/>
        <c:lblOffset val="100"/>
        <c:baseTimeUnit val="years"/>
      </c:dateAx>
      <c:valAx>
        <c:axId val="45933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33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50.49</c:v>
                </c:pt>
                <c:pt idx="1">
                  <c:v>55.64</c:v>
                </c:pt>
                <c:pt idx="2">
                  <c:v>53.77</c:v>
                </c:pt>
                <c:pt idx="3">
                  <c:v>58.44</c:v>
                </c:pt>
                <c:pt idx="4">
                  <c:v>64.989999999999995</c:v>
                </c:pt>
              </c:numCache>
            </c:numRef>
          </c:val>
        </c:ser>
        <c:dLbls>
          <c:showLegendKey val="0"/>
          <c:showVal val="0"/>
          <c:showCatName val="0"/>
          <c:showSerName val="0"/>
          <c:showPercent val="0"/>
          <c:showBubbleSize val="0"/>
        </c:dLbls>
        <c:gapWidth val="150"/>
        <c:axId val="462188032"/>
        <c:axId val="462188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462188032"/>
        <c:axId val="462188424"/>
      </c:lineChart>
      <c:dateAx>
        <c:axId val="462188032"/>
        <c:scaling>
          <c:orientation val="minMax"/>
        </c:scaling>
        <c:delete val="1"/>
        <c:axPos val="b"/>
        <c:numFmt formatCode="ge" sourceLinked="1"/>
        <c:majorTickMark val="none"/>
        <c:minorTickMark val="none"/>
        <c:tickLblPos val="none"/>
        <c:crossAx val="462188424"/>
        <c:crosses val="autoZero"/>
        <c:auto val="1"/>
        <c:lblOffset val="100"/>
        <c:baseTimeUnit val="years"/>
      </c:dateAx>
      <c:valAx>
        <c:axId val="46218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18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92.31</c:v>
                </c:pt>
                <c:pt idx="1">
                  <c:v>96.35</c:v>
                </c:pt>
                <c:pt idx="2">
                  <c:v>93.46</c:v>
                </c:pt>
                <c:pt idx="3">
                  <c:v>93.52</c:v>
                </c:pt>
                <c:pt idx="4">
                  <c:v>91.76</c:v>
                </c:pt>
              </c:numCache>
            </c:numRef>
          </c:val>
        </c:ser>
        <c:dLbls>
          <c:showLegendKey val="0"/>
          <c:showVal val="0"/>
          <c:showCatName val="0"/>
          <c:showSerName val="0"/>
          <c:showPercent val="0"/>
          <c:showBubbleSize val="0"/>
        </c:dLbls>
        <c:gapWidth val="150"/>
        <c:axId val="462189600"/>
        <c:axId val="46218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462189600"/>
        <c:axId val="462189992"/>
      </c:lineChart>
      <c:dateAx>
        <c:axId val="462189600"/>
        <c:scaling>
          <c:orientation val="minMax"/>
        </c:scaling>
        <c:delete val="1"/>
        <c:axPos val="b"/>
        <c:numFmt formatCode="ge" sourceLinked="1"/>
        <c:majorTickMark val="none"/>
        <c:minorTickMark val="none"/>
        <c:tickLblPos val="none"/>
        <c:crossAx val="462189992"/>
        <c:crosses val="autoZero"/>
        <c:auto val="1"/>
        <c:lblOffset val="100"/>
        <c:baseTimeUnit val="years"/>
      </c:dateAx>
      <c:valAx>
        <c:axId val="46218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18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79.41</c:v>
                </c:pt>
                <c:pt idx="1">
                  <c:v>78.69</c:v>
                </c:pt>
                <c:pt idx="2">
                  <c:v>104.09</c:v>
                </c:pt>
                <c:pt idx="3">
                  <c:v>76.13</c:v>
                </c:pt>
                <c:pt idx="4">
                  <c:v>78</c:v>
                </c:pt>
              </c:numCache>
            </c:numRef>
          </c:val>
        </c:ser>
        <c:dLbls>
          <c:showLegendKey val="0"/>
          <c:showVal val="0"/>
          <c:showCatName val="0"/>
          <c:showSerName val="0"/>
          <c:showPercent val="0"/>
          <c:showBubbleSize val="0"/>
        </c:dLbls>
        <c:gapWidth val="150"/>
        <c:axId val="459339128"/>
        <c:axId val="45933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459339128"/>
        <c:axId val="459339520"/>
      </c:lineChart>
      <c:dateAx>
        <c:axId val="459339128"/>
        <c:scaling>
          <c:orientation val="minMax"/>
        </c:scaling>
        <c:delete val="1"/>
        <c:axPos val="b"/>
        <c:numFmt formatCode="ge" sourceLinked="1"/>
        <c:majorTickMark val="none"/>
        <c:minorTickMark val="none"/>
        <c:tickLblPos val="none"/>
        <c:crossAx val="459339520"/>
        <c:crosses val="autoZero"/>
        <c:auto val="1"/>
        <c:lblOffset val="100"/>
        <c:baseTimeUnit val="years"/>
      </c:dateAx>
      <c:valAx>
        <c:axId val="45933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33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9340696"/>
        <c:axId val="45934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9340696"/>
        <c:axId val="459341088"/>
      </c:lineChart>
      <c:dateAx>
        <c:axId val="459340696"/>
        <c:scaling>
          <c:orientation val="minMax"/>
        </c:scaling>
        <c:delete val="1"/>
        <c:axPos val="b"/>
        <c:numFmt formatCode="ge" sourceLinked="1"/>
        <c:majorTickMark val="none"/>
        <c:minorTickMark val="none"/>
        <c:tickLblPos val="none"/>
        <c:crossAx val="459341088"/>
        <c:crosses val="autoZero"/>
        <c:auto val="1"/>
        <c:lblOffset val="100"/>
        <c:baseTimeUnit val="years"/>
      </c:dateAx>
      <c:valAx>
        <c:axId val="45934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34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9342264"/>
        <c:axId val="45934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9342264"/>
        <c:axId val="459342656"/>
      </c:lineChart>
      <c:dateAx>
        <c:axId val="459342264"/>
        <c:scaling>
          <c:orientation val="minMax"/>
        </c:scaling>
        <c:delete val="1"/>
        <c:axPos val="b"/>
        <c:numFmt formatCode="ge" sourceLinked="1"/>
        <c:majorTickMark val="none"/>
        <c:minorTickMark val="none"/>
        <c:tickLblPos val="none"/>
        <c:crossAx val="459342656"/>
        <c:crosses val="autoZero"/>
        <c:auto val="1"/>
        <c:lblOffset val="100"/>
        <c:baseTimeUnit val="years"/>
      </c:dateAx>
      <c:valAx>
        <c:axId val="45934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34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9343832"/>
        <c:axId val="45934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9343832"/>
        <c:axId val="459344224"/>
      </c:lineChart>
      <c:dateAx>
        <c:axId val="459343832"/>
        <c:scaling>
          <c:orientation val="minMax"/>
        </c:scaling>
        <c:delete val="1"/>
        <c:axPos val="b"/>
        <c:numFmt formatCode="ge" sourceLinked="1"/>
        <c:majorTickMark val="none"/>
        <c:minorTickMark val="none"/>
        <c:tickLblPos val="none"/>
        <c:crossAx val="459344224"/>
        <c:crosses val="autoZero"/>
        <c:auto val="1"/>
        <c:lblOffset val="100"/>
        <c:baseTimeUnit val="years"/>
      </c:dateAx>
      <c:valAx>
        <c:axId val="45934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34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9345400"/>
        <c:axId val="45934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9345400"/>
        <c:axId val="459345792"/>
      </c:lineChart>
      <c:dateAx>
        <c:axId val="459345400"/>
        <c:scaling>
          <c:orientation val="minMax"/>
        </c:scaling>
        <c:delete val="1"/>
        <c:axPos val="b"/>
        <c:numFmt formatCode="ge" sourceLinked="1"/>
        <c:majorTickMark val="none"/>
        <c:minorTickMark val="none"/>
        <c:tickLblPos val="none"/>
        <c:crossAx val="459345792"/>
        <c:crosses val="autoZero"/>
        <c:auto val="1"/>
        <c:lblOffset val="100"/>
        <c:baseTimeUnit val="years"/>
      </c:dateAx>
      <c:valAx>
        <c:axId val="45934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34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1080.8699999999999</c:v>
                </c:pt>
                <c:pt idx="1">
                  <c:v>1090.19</c:v>
                </c:pt>
                <c:pt idx="2">
                  <c:v>1382.74</c:v>
                </c:pt>
                <c:pt idx="3">
                  <c:v>1702.32</c:v>
                </c:pt>
                <c:pt idx="4">
                  <c:v>1791.11</c:v>
                </c:pt>
              </c:numCache>
            </c:numRef>
          </c:val>
        </c:ser>
        <c:dLbls>
          <c:showLegendKey val="0"/>
          <c:showVal val="0"/>
          <c:showCatName val="0"/>
          <c:showSerName val="0"/>
          <c:showPercent val="0"/>
          <c:showBubbleSize val="0"/>
        </c:dLbls>
        <c:gapWidth val="150"/>
        <c:axId val="459346968"/>
        <c:axId val="45934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459346968"/>
        <c:axId val="459347360"/>
      </c:lineChart>
      <c:dateAx>
        <c:axId val="459346968"/>
        <c:scaling>
          <c:orientation val="minMax"/>
        </c:scaling>
        <c:delete val="1"/>
        <c:axPos val="b"/>
        <c:numFmt formatCode="ge" sourceLinked="1"/>
        <c:majorTickMark val="none"/>
        <c:minorTickMark val="none"/>
        <c:tickLblPos val="none"/>
        <c:crossAx val="459347360"/>
        <c:crosses val="autoZero"/>
        <c:auto val="1"/>
        <c:lblOffset val="100"/>
        <c:baseTimeUnit val="years"/>
      </c:dateAx>
      <c:valAx>
        <c:axId val="4593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34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32.49</c:v>
                </c:pt>
                <c:pt idx="1">
                  <c:v>29.55</c:v>
                </c:pt>
                <c:pt idx="2">
                  <c:v>31.4</c:v>
                </c:pt>
                <c:pt idx="3">
                  <c:v>31.19</c:v>
                </c:pt>
                <c:pt idx="4">
                  <c:v>29.59</c:v>
                </c:pt>
              </c:numCache>
            </c:numRef>
          </c:val>
        </c:ser>
        <c:dLbls>
          <c:showLegendKey val="0"/>
          <c:showVal val="0"/>
          <c:showCatName val="0"/>
          <c:showSerName val="0"/>
          <c:showPercent val="0"/>
          <c:showBubbleSize val="0"/>
        </c:dLbls>
        <c:gapWidth val="150"/>
        <c:axId val="459348536"/>
        <c:axId val="45934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459348536"/>
        <c:axId val="459348928"/>
      </c:lineChart>
      <c:dateAx>
        <c:axId val="459348536"/>
        <c:scaling>
          <c:orientation val="minMax"/>
        </c:scaling>
        <c:delete val="1"/>
        <c:axPos val="b"/>
        <c:numFmt formatCode="ge" sourceLinked="1"/>
        <c:majorTickMark val="none"/>
        <c:minorTickMark val="none"/>
        <c:tickLblPos val="none"/>
        <c:crossAx val="459348928"/>
        <c:crosses val="autoZero"/>
        <c:auto val="1"/>
        <c:lblOffset val="100"/>
        <c:baseTimeUnit val="years"/>
      </c:dateAx>
      <c:valAx>
        <c:axId val="4593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34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105.67</c:v>
                </c:pt>
                <c:pt idx="1">
                  <c:v>110.59</c:v>
                </c:pt>
                <c:pt idx="2">
                  <c:v>112.29</c:v>
                </c:pt>
                <c:pt idx="3">
                  <c:v>104.82</c:v>
                </c:pt>
                <c:pt idx="4">
                  <c:v>114</c:v>
                </c:pt>
              </c:numCache>
            </c:numRef>
          </c:val>
        </c:ser>
        <c:dLbls>
          <c:showLegendKey val="0"/>
          <c:showVal val="0"/>
          <c:showCatName val="0"/>
          <c:showSerName val="0"/>
          <c:showPercent val="0"/>
          <c:showBubbleSize val="0"/>
        </c:dLbls>
        <c:gapWidth val="150"/>
        <c:axId val="458821608"/>
        <c:axId val="51891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458821608"/>
        <c:axId val="518911216"/>
      </c:lineChart>
      <c:dateAx>
        <c:axId val="458821608"/>
        <c:scaling>
          <c:orientation val="minMax"/>
        </c:scaling>
        <c:delete val="1"/>
        <c:axPos val="b"/>
        <c:numFmt formatCode="ge" sourceLinked="1"/>
        <c:majorTickMark val="none"/>
        <c:minorTickMark val="none"/>
        <c:tickLblPos val="none"/>
        <c:crossAx val="518911216"/>
        <c:crosses val="autoZero"/>
        <c:auto val="1"/>
        <c:lblOffset val="100"/>
        <c:baseTimeUnit val="years"/>
      </c:dateAx>
      <c:valAx>
        <c:axId val="51891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82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46" zoomScale="70" zoomScaleNormal="7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北海道　占冠村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120</v>
      </c>
      <c r="AE8" s="50"/>
      <c r="AF8" s="50"/>
      <c r="AG8" s="50"/>
      <c r="AH8" s="50"/>
      <c r="AI8" s="50"/>
      <c r="AJ8" s="50"/>
      <c r="AK8" s="2"/>
      <c r="AL8" s="51">
        <f>データ!$R$6</f>
        <v>1258</v>
      </c>
      <c r="AM8" s="51"/>
      <c r="AN8" s="51"/>
      <c r="AO8" s="51"/>
      <c r="AP8" s="51"/>
      <c r="AQ8" s="51"/>
      <c r="AR8" s="51"/>
      <c r="AS8" s="51"/>
      <c r="AT8" s="46">
        <f>データ!$S$6</f>
        <v>571.41</v>
      </c>
      <c r="AU8" s="46"/>
      <c r="AV8" s="46"/>
      <c r="AW8" s="46"/>
      <c r="AX8" s="46"/>
      <c r="AY8" s="46"/>
      <c r="AZ8" s="46"/>
      <c r="BA8" s="46"/>
      <c r="BB8" s="46">
        <f>データ!$T$6</f>
        <v>2.2000000000000002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89.03</v>
      </c>
      <c r="Q10" s="46"/>
      <c r="R10" s="46"/>
      <c r="S10" s="46"/>
      <c r="T10" s="46"/>
      <c r="U10" s="46"/>
      <c r="V10" s="46"/>
      <c r="W10" s="51">
        <f>データ!$Q$6</f>
        <v>2050</v>
      </c>
      <c r="X10" s="51"/>
      <c r="Y10" s="51"/>
      <c r="Z10" s="51"/>
      <c r="AA10" s="51"/>
      <c r="AB10" s="51"/>
      <c r="AC10" s="51"/>
      <c r="AD10" s="2"/>
      <c r="AE10" s="2"/>
      <c r="AF10" s="2"/>
      <c r="AG10" s="2"/>
      <c r="AH10" s="2"/>
      <c r="AI10" s="2"/>
      <c r="AJ10" s="2"/>
      <c r="AK10" s="2"/>
      <c r="AL10" s="51">
        <f>データ!$U$6</f>
        <v>1071</v>
      </c>
      <c r="AM10" s="51"/>
      <c r="AN10" s="51"/>
      <c r="AO10" s="51"/>
      <c r="AP10" s="51"/>
      <c r="AQ10" s="51"/>
      <c r="AR10" s="51"/>
      <c r="AS10" s="51"/>
      <c r="AT10" s="46">
        <f>データ!$V$6</f>
        <v>0.45</v>
      </c>
      <c r="AU10" s="46"/>
      <c r="AV10" s="46"/>
      <c r="AW10" s="46"/>
      <c r="AX10" s="46"/>
      <c r="AY10" s="46"/>
      <c r="AZ10" s="46"/>
      <c r="BA10" s="46"/>
      <c r="BB10" s="46">
        <f>データ!$W$6</f>
        <v>2380</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123</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14630</v>
      </c>
      <c r="D6" s="34">
        <f t="shared" si="3"/>
        <v>47</v>
      </c>
      <c r="E6" s="34">
        <f t="shared" si="3"/>
        <v>1</v>
      </c>
      <c r="F6" s="34">
        <f t="shared" si="3"/>
        <v>0</v>
      </c>
      <c r="G6" s="34">
        <f t="shared" si="3"/>
        <v>0</v>
      </c>
      <c r="H6" s="34" t="str">
        <f t="shared" si="3"/>
        <v>北海道　占冠村</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89.03</v>
      </c>
      <c r="Q6" s="35">
        <f t="shared" si="3"/>
        <v>2050</v>
      </c>
      <c r="R6" s="35">
        <f t="shared" si="3"/>
        <v>1258</v>
      </c>
      <c r="S6" s="35">
        <f t="shared" si="3"/>
        <v>571.41</v>
      </c>
      <c r="T6" s="35">
        <f t="shared" si="3"/>
        <v>2.2000000000000002</v>
      </c>
      <c r="U6" s="35">
        <f t="shared" si="3"/>
        <v>1071</v>
      </c>
      <c r="V6" s="35">
        <f t="shared" si="3"/>
        <v>0.45</v>
      </c>
      <c r="W6" s="35">
        <f t="shared" si="3"/>
        <v>2380</v>
      </c>
      <c r="X6" s="36">
        <f>IF(X7="",NA(),X7)</f>
        <v>79.41</v>
      </c>
      <c r="Y6" s="36">
        <f t="shared" ref="Y6:AG6" si="4">IF(Y7="",NA(),Y7)</f>
        <v>78.69</v>
      </c>
      <c r="Z6" s="36">
        <f t="shared" si="4"/>
        <v>104.09</v>
      </c>
      <c r="AA6" s="36">
        <f t="shared" si="4"/>
        <v>76.13</v>
      </c>
      <c r="AB6" s="36">
        <f t="shared" si="4"/>
        <v>78</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1080.8699999999999</v>
      </c>
      <c r="BF6" s="36">
        <f t="shared" ref="BF6:BN6" si="7">IF(BF7="",NA(),BF7)</f>
        <v>1090.19</v>
      </c>
      <c r="BG6" s="36">
        <f t="shared" si="7"/>
        <v>1382.74</v>
      </c>
      <c r="BH6" s="36">
        <f t="shared" si="7"/>
        <v>1702.32</v>
      </c>
      <c r="BI6" s="36">
        <f t="shared" si="7"/>
        <v>1791.11</v>
      </c>
      <c r="BJ6" s="36">
        <f t="shared" si="7"/>
        <v>1496.15</v>
      </c>
      <c r="BK6" s="36">
        <f t="shared" si="7"/>
        <v>1462.56</v>
      </c>
      <c r="BL6" s="36">
        <f t="shared" si="7"/>
        <v>1486.62</v>
      </c>
      <c r="BM6" s="36">
        <f t="shared" si="7"/>
        <v>1510.14</v>
      </c>
      <c r="BN6" s="36">
        <f t="shared" si="7"/>
        <v>1595.62</v>
      </c>
      <c r="BO6" s="35" t="str">
        <f>IF(BO7="","",IF(BO7="-","【-】","【"&amp;SUBSTITUTE(TEXT(BO7,"#,##0.00"),"-","△")&amp;"】"))</f>
        <v>【1,280.76】</v>
      </c>
      <c r="BP6" s="36">
        <f>IF(BP7="",NA(),BP7)</f>
        <v>32.49</v>
      </c>
      <c r="BQ6" s="36">
        <f t="shared" ref="BQ6:BY6" si="8">IF(BQ7="",NA(),BQ7)</f>
        <v>29.55</v>
      </c>
      <c r="BR6" s="36">
        <f t="shared" si="8"/>
        <v>31.4</v>
      </c>
      <c r="BS6" s="36">
        <f t="shared" si="8"/>
        <v>31.19</v>
      </c>
      <c r="BT6" s="36">
        <f t="shared" si="8"/>
        <v>29.59</v>
      </c>
      <c r="BU6" s="36">
        <f t="shared" si="8"/>
        <v>33.01</v>
      </c>
      <c r="BV6" s="36">
        <f t="shared" si="8"/>
        <v>32.39</v>
      </c>
      <c r="BW6" s="36">
        <f t="shared" si="8"/>
        <v>24.39</v>
      </c>
      <c r="BX6" s="36">
        <f t="shared" si="8"/>
        <v>22.67</v>
      </c>
      <c r="BY6" s="36">
        <f t="shared" si="8"/>
        <v>37.92</v>
      </c>
      <c r="BZ6" s="35" t="str">
        <f>IF(BZ7="","",IF(BZ7="-","【-】","【"&amp;SUBSTITUTE(TEXT(BZ7,"#,##0.00"),"-","△")&amp;"】"))</f>
        <v>【53.06】</v>
      </c>
      <c r="CA6" s="36">
        <f>IF(CA7="",NA(),CA7)</f>
        <v>105.67</v>
      </c>
      <c r="CB6" s="36">
        <f t="shared" ref="CB6:CJ6" si="9">IF(CB7="",NA(),CB7)</f>
        <v>110.59</v>
      </c>
      <c r="CC6" s="36">
        <f t="shared" si="9"/>
        <v>112.29</v>
      </c>
      <c r="CD6" s="36">
        <f t="shared" si="9"/>
        <v>104.82</v>
      </c>
      <c r="CE6" s="36">
        <f t="shared" si="9"/>
        <v>114</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50.49</v>
      </c>
      <c r="CM6" s="36">
        <f t="shared" ref="CM6:CU6" si="10">IF(CM7="",NA(),CM7)</f>
        <v>55.64</v>
      </c>
      <c r="CN6" s="36">
        <f t="shared" si="10"/>
        <v>53.77</v>
      </c>
      <c r="CO6" s="36">
        <f t="shared" si="10"/>
        <v>58.44</v>
      </c>
      <c r="CP6" s="36">
        <f t="shared" si="10"/>
        <v>64.989999999999995</v>
      </c>
      <c r="CQ6" s="36">
        <f t="shared" si="10"/>
        <v>51.11</v>
      </c>
      <c r="CR6" s="36">
        <f t="shared" si="10"/>
        <v>50.49</v>
      </c>
      <c r="CS6" s="36">
        <f t="shared" si="10"/>
        <v>48.36</v>
      </c>
      <c r="CT6" s="36">
        <f t="shared" si="10"/>
        <v>48.7</v>
      </c>
      <c r="CU6" s="36">
        <f t="shared" si="10"/>
        <v>46.9</v>
      </c>
      <c r="CV6" s="35" t="str">
        <f>IF(CV7="","",IF(CV7="-","【-】","【"&amp;SUBSTITUTE(TEXT(CV7,"#,##0.00"),"-","△")&amp;"】"))</f>
        <v>【56.28】</v>
      </c>
      <c r="CW6" s="36">
        <f>IF(CW7="",NA(),CW7)</f>
        <v>92.31</v>
      </c>
      <c r="CX6" s="36">
        <f t="shared" ref="CX6:DF6" si="11">IF(CX7="",NA(),CX7)</f>
        <v>96.35</v>
      </c>
      <c r="CY6" s="36">
        <f t="shared" si="11"/>
        <v>93.46</v>
      </c>
      <c r="CZ6" s="36">
        <f t="shared" si="11"/>
        <v>93.52</v>
      </c>
      <c r="DA6" s="36">
        <f t="shared" si="11"/>
        <v>91.76</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7.07</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14630</v>
      </c>
      <c r="D7" s="38">
        <v>47</v>
      </c>
      <c r="E7" s="38">
        <v>1</v>
      </c>
      <c r="F7" s="38">
        <v>0</v>
      </c>
      <c r="G7" s="38">
        <v>0</v>
      </c>
      <c r="H7" s="38" t="s">
        <v>108</v>
      </c>
      <c r="I7" s="38" t="s">
        <v>109</v>
      </c>
      <c r="J7" s="38" t="s">
        <v>110</v>
      </c>
      <c r="K7" s="38" t="s">
        <v>111</v>
      </c>
      <c r="L7" s="38" t="s">
        <v>112</v>
      </c>
      <c r="M7" s="38"/>
      <c r="N7" s="39" t="s">
        <v>113</v>
      </c>
      <c r="O7" s="39" t="s">
        <v>114</v>
      </c>
      <c r="P7" s="39">
        <v>89.03</v>
      </c>
      <c r="Q7" s="39">
        <v>2050</v>
      </c>
      <c r="R7" s="39">
        <v>1258</v>
      </c>
      <c r="S7" s="39">
        <v>571.41</v>
      </c>
      <c r="T7" s="39">
        <v>2.2000000000000002</v>
      </c>
      <c r="U7" s="39">
        <v>1071</v>
      </c>
      <c r="V7" s="39">
        <v>0.45</v>
      </c>
      <c r="W7" s="39">
        <v>2380</v>
      </c>
      <c r="X7" s="39">
        <v>79.41</v>
      </c>
      <c r="Y7" s="39">
        <v>78.69</v>
      </c>
      <c r="Z7" s="39">
        <v>104.09</v>
      </c>
      <c r="AA7" s="39">
        <v>76.13</v>
      </c>
      <c r="AB7" s="39">
        <v>78</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1080.8699999999999</v>
      </c>
      <c r="BF7" s="39">
        <v>1090.19</v>
      </c>
      <c r="BG7" s="39">
        <v>1382.74</v>
      </c>
      <c r="BH7" s="39">
        <v>1702.32</v>
      </c>
      <c r="BI7" s="39">
        <v>1791.11</v>
      </c>
      <c r="BJ7" s="39">
        <v>1496.15</v>
      </c>
      <c r="BK7" s="39">
        <v>1462.56</v>
      </c>
      <c r="BL7" s="39">
        <v>1486.62</v>
      </c>
      <c r="BM7" s="39">
        <v>1510.14</v>
      </c>
      <c r="BN7" s="39">
        <v>1595.62</v>
      </c>
      <c r="BO7" s="39">
        <v>1280.76</v>
      </c>
      <c r="BP7" s="39">
        <v>32.49</v>
      </c>
      <c r="BQ7" s="39">
        <v>29.55</v>
      </c>
      <c r="BR7" s="39">
        <v>31.4</v>
      </c>
      <c r="BS7" s="39">
        <v>31.19</v>
      </c>
      <c r="BT7" s="39">
        <v>29.59</v>
      </c>
      <c r="BU7" s="39">
        <v>33.01</v>
      </c>
      <c r="BV7" s="39">
        <v>32.39</v>
      </c>
      <c r="BW7" s="39">
        <v>24.39</v>
      </c>
      <c r="BX7" s="39">
        <v>22.67</v>
      </c>
      <c r="BY7" s="39">
        <v>37.92</v>
      </c>
      <c r="BZ7" s="39">
        <v>53.06</v>
      </c>
      <c r="CA7" s="39">
        <v>105.67</v>
      </c>
      <c r="CB7" s="39">
        <v>110.59</v>
      </c>
      <c r="CC7" s="39">
        <v>112.29</v>
      </c>
      <c r="CD7" s="39">
        <v>104.82</v>
      </c>
      <c r="CE7" s="39">
        <v>114</v>
      </c>
      <c r="CF7" s="39">
        <v>523.08000000000004</v>
      </c>
      <c r="CG7" s="39">
        <v>530.83000000000004</v>
      </c>
      <c r="CH7" s="39">
        <v>734.18</v>
      </c>
      <c r="CI7" s="39">
        <v>789.62</v>
      </c>
      <c r="CJ7" s="39">
        <v>423.18</v>
      </c>
      <c r="CK7" s="39">
        <v>314.83</v>
      </c>
      <c r="CL7" s="39">
        <v>50.49</v>
      </c>
      <c r="CM7" s="39">
        <v>55.64</v>
      </c>
      <c r="CN7" s="39">
        <v>53.77</v>
      </c>
      <c r="CO7" s="39">
        <v>58.44</v>
      </c>
      <c r="CP7" s="39">
        <v>64.989999999999995</v>
      </c>
      <c r="CQ7" s="39">
        <v>51.11</v>
      </c>
      <c r="CR7" s="39">
        <v>50.49</v>
      </c>
      <c r="CS7" s="39">
        <v>48.36</v>
      </c>
      <c r="CT7" s="39">
        <v>48.7</v>
      </c>
      <c r="CU7" s="39">
        <v>46.9</v>
      </c>
      <c r="CV7" s="39">
        <v>56.28</v>
      </c>
      <c r="CW7" s="39">
        <v>92.31</v>
      </c>
      <c r="CX7" s="39">
        <v>96.35</v>
      </c>
      <c r="CY7" s="39">
        <v>93.46</v>
      </c>
      <c r="CZ7" s="39">
        <v>93.52</v>
      </c>
      <c r="DA7" s="39">
        <v>91.76</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7.07</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2018-02-05T07:21:08Z</cp:lastPrinted>
  <dcterms:created xsi:type="dcterms:W3CDTF">2017-12-25T01:39:49Z</dcterms:created>
  <dcterms:modified xsi:type="dcterms:W3CDTF">2019-01-27T06:50:33Z</dcterms:modified>
  <cp:category/>
</cp:coreProperties>
</file>