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yuuki.watanabe\Desktop\水道関係\調査物関係\経営比較分析表\【経営比較分析表】2020_014630_47_010\"/>
    </mc:Choice>
  </mc:AlternateContent>
  <workbookProtection workbookAlgorithmName="SHA-512" workbookHashValue="Dnls+7SGmJQRWqKlks5ZNGs1V9PfwRcxEalfb5/nBLKE5HsCqlw1kPYFKGzPwwiwJxDxHBTNk5phagJpZopWVQ==" workbookSaltValue="1pQ8lJNtEfQjzDzE5574j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<sst xmlns="http://schemas.openxmlformats.org/spreadsheetml/2006/main" count="233" uniqueCount="118">
  <si>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</si>
  <si>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</si>
  <si>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</si>
  <si>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</si>
  <si>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</si>
  <si>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</si>
  <si>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</si>
  <si>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</si>
  <si>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</si>
  <si>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</si>
  <si>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</si>
  <si>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</si>
  <si>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</si>
  <si>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</si>
  <si>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</si>
  <si>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</si>
  <si>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</si>
  <si>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</si>
  <si>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</si>
  <si>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</si>
  <si>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</si>
  <si>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</si>
  <si>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</si>
  <si>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</si>
  <si>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</si>
  <si>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</si>
  <si>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</si>
  <si>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</si>
  <si>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</si>
  <si>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</si>
  <si>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</si>
  <si>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</si>
  <si>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</si>
  <si>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</si>
  <si>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</si>
  <si>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</si>
  <si>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</si>
  <si>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</si>
  <si>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</si>
  <si>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</si>
  <si>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</si>
  <si>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</si>
  <si>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</si>
  <si>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</si>
  <si>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</si>
  <si>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</si>
  <si>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</si>
  <si>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</si>
  <si>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</si>
  <si>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</si>
  <si>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</si>
  <si>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</si>
  <si>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</si>
  <si>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</si>
  <si>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</si>
  <si>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</si>
  <si>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</si>
  <si>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</si>
  <si>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</si>
  <si>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</si>
  <si>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</si>
  <si>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</si>
  <si>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</si>
  <si>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</si>
  <si>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</si>
  <si>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</si>
  <si>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</si>
  <si>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</si>
  <si>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</si>
  <si>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</si>
  <si>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</si>
  <si>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</si>
  <si>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</si>
  <si>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</si>
  <si>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</si>
  <si>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</si>
  <si>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</si>
  <si>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</si>
  <si>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</si>
  <si>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</si>
  <si>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</si>
  <si>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</si>
  <si>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</si>
  <si>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</si>
  <si>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</si>
  <si>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</si>
  <si>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</si>
  <si>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</si>
  <si>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</si>
  <si>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</si>
  <si>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</si>
  <si>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</si>
  <si>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</si>
  <si>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</si>
  <si>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</si>
  <si>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</si>
  <si>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占冠村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</si>
  <si>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</si>
  <si>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</si>
  <si>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</si>
  <si>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</si>
  <si>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</si>
  <si>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</si>
  <si>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</si>
  <si>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</si>
  <si>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</si>
  <si>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</si>
  <si>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</si>
  <si>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</si>
  <si>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</si>
  <si>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</si>
  <si>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</si>
  <si>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</si>
  <si>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</si>
  <si>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</si>
  <si>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を含めた施設全体の老朽化が進行し、漏水や機器の恒常的なトラブルが発生している。現在は維持管理や修繕等により延命措置を行っているが、今後整備予定の固定資産台帳に基づき、計画的な施設の維持管理・更新に努めていく。</t>
    <rPh sb="0" eb="2">
      <t>カンロ</t>
    </rPh>
    <rPh sb="3" eb="4">
      <t>フク</t>
    </rPh>
    <rPh sb="6" eb="8">
      <t>シセツ</t>
    </rPh>
    <rPh sb="8" eb="10">
      <t>ゼンタイ</t>
    </rPh>
    <rPh sb="11" eb="14">
      <t>ロウキュウカ</t>
    </rPh>
    <rPh sb="15" eb="17">
      <t>シンコウ</t>
    </rPh>
    <rPh sb="19" eb="21">
      <t>ロウスイ</t>
    </rPh>
    <rPh sb="22" eb="24">
      <t>キキ</t>
    </rPh>
    <rPh sb="25" eb="28">
      <t>コウジョウテキ</t>
    </rPh>
    <rPh sb="34" eb="36">
      <t>ハッセイ</t>
    </rPh>
    <rPh sb="41" eb="43">
      <t>ゲンザイ</t>
    </rPh>
    <rPh sb="44" eb="46">
      <t>イジ</t>
    </rPh>
    <rPh sb="46" eb="48">
      <t>カンリ</t>
    </rPh>
    <rPh sb="49" eb="51">
      <t>シュウゼン</t>
    </rPh>
    <rPh sb="51" eb="52">
      <t>トウ</t>
    </rPh>
    <rPh sb="55" eb="57">
      <t>エンメイ</t>
    </rPh>
    <rPh sb="57" eb="59">
      <t>ソチ</t>
    </rPh>
    <rPh sb="60" eb="61">
      <t>オコナ</t>
    </rPh>
    <rPh sb="67" eb="69">
      <t>コンゴ</t>
    </rPh>
    <rPh sb="69" eb="71">
      <t>セイビ</t>
    </rPh>
    <rPh sb="71" eb="73">
      <t>ヨテイ</t>
    </rPh>
    <rPh sb="74" eb="76">
      <t>コテイ</t>
    </rPh>
    <rPh sb="76" eb="78">
      <t>シサン</t>
    </rPh>
    <rPh sb="78" eb="80">
      <t>ダイチョウ</t>
    </rPh>
    <rPh sb="81" eb="82">
      <t>モト</t>
    </rPh>
    <rPh sb="85" eb="88">
      <t>ケイカクテキ</t>
    </rPh>
    <rPh sb="89" eb="91">
      <t>シセツ</t>
    </rPh>
    <rPh sb="92" eb="94">
      <t>イジ</t>
    </rPh>
    <rPh sb="94" eb="96">
      <t>カンリ</t>
    </rPh>
    <rPh sb="97" eb="99">
      <t>コウシン</t>
    </rPh>
    <rPh sb="100" eb="101">
      <t>ツト</t>
    </rPh>
    <phoneticPr fontId="4"/>
  </si>
  <si>
    <t>主に施設の老朽化による施設整備により、企業債残高対給水収益比率が上昇傾向にある。それに伴い料金回収率や給水原価にも影響が出ている。施設の適正な運営を図りながら、有収率の維持と施設利用率の向上に努める。</t>
    <rPh sb="0" eb="1">
      <t>オモ</t>
    </rPh>
    <rPh sb="2" eb="4">
      <t>シセツ</t>
    </rPh>
    <rPh sb="5" eb="8">
      <t>ロウキュウカ</t>
    </rPh>
    <rPh sb="11" eb="13">
      <t>シセツ</t>
    </rPh>
    <rPh sb="13" eb="15">
      <t>セイビ</t>
    </rPh>
    <rPh sb="19" eb="21">
      <t>キギョウ</t>
    </rPh>
    <rPh sb="21" eb="22">
      <t>サイ</t>
    </rPh>
    <rPh sb="22" eb="24">
      <t>ザンダカ</t>
    </rPh>
    <rPh sb="24" eb="25">
      <t>タイ</t>
    </rPh>
    <rPh sb="25" eb="27">
      <t>キュウスイ</t>
    </rPh>
    <rPh sb="27" eb="29">
      <t>シュウエキ</t>
    </rPh>
    <rPh sb="29" eb="31">
      <t>ヒリツ</t>
    </rPh>
    <rPh sb="32" eb="34">
      <t>ジョウショウ</t>
    </rPh>
    <rPh sb="34" eb="36">
      <t>ケイコウ</t>
    </rPh>
    <rPh sb="43" eb="44">
      <t>トモナ</t>
    </rPh>
    <rPh sb="45" eb="47">
      <t>リョウキン</t>
    </rPh>
    <rPh sb="47" eb="49">
      <t>カイシュウ</t>
    </rPh>
    <rPh sb="49" eb="50">
      <t>リツ</t>
    </rPh>
    <rPh sb="51" eb="53">
      <t>キュウスイ</t>
    </rPh>
    <rPh sb="53" eb="55">
      <t>ゲンカ</t>
    </rPh>
    <rPh sb="57" eb="59">
      <t>エイキョウ</t>
    </rPh>
    <rPh sb="60" eb="61">
      <t>デ</t>
    </rPh>
    <rPh sb="65" eb="67">
      <t>シセツ</t>
    </rPh>
    <rPh sb="68" eb="70">
      <t>テキセイ</t>
    </rPh>
    <rPh sb="71" eb="73">
      <t>ウンエイ</t>
    </rPh>
    <rPh sb="74" eb="75">
      <t>ハカ</t>
    </rPh>
    <rPh sb="80" eb="83">
      <t>ユウシュウリツ</t>
    </rPh>
    <rPh sb="84" eb="86">
      <t>イジ</t>
    </rPh>
    <rPh sb="87" eb="89">
      <t>シセツ</t>
    </rPh>
    <rPh sb="89" eb="91">
      <t>リヨウ</t>
    </rPh>
    <rPh sb="91" eb="92">
      <t>リツ</t>
    </rPh>
    <rPh sb="93" eb="95">
      <t>コウジョウ</t>
    </rPh>
    <rPh sb="96" eb="97">
      <t>ツト</t>
    </rPh>
    <phoneticPr fontId="4"/>
  </si>
  <si>
    <t>管路を含めた施設全体の更新時期を迎える中で、今後の社会環境の変化、とりあわけ人口減少を考慮しながら、総体的な経営の健全化を目指すとともに、安定した水源の確保と水道の供給を維持していく。</t>
    <rPh sb="0" eb="2">
      <t>カンロ</t>
    </rPh>
    <rPh sb="3" eb="4">
      <t>フク</t>
    </rPh>
    <rPh sb="6" eb="8">
      <t>シセツ</t>
    </rPh>
    <rPh sb="8" eb="10">
      <t>ゼンタイ</t>
    </rPh>
    <rPh sb="11" eb="13">
      <t>コウシン</t>
    </rPh>
    <rPh sb="13" eb="15">
      <t>ジキ</t>
    </rPh>
    <rPh sb="16" eb="17">
      <t>ムカ</t>
    </rPh>
    <rPh sb="19" eb="20">
      <t>ナカ</t>
    </rPh>
    <rPh sb="22" eb="24">
      <t>コンゴ</t>
    </rPh>
    <rPh sb="25" eb="27">
      <t>シャカイ</t>
    </rPh>
    <rPh sb="27" eb="29">
      <t>カンキョウ</t>
    </rPh>
    <rPh sb="30" eb="32">
      <t>ヘンカ</t>
    </rPh>
    <rPh sb="38" eb="40">
      <t>ジンコウ</t>
    </rPh>
    <rPh sb="40" eb="42">
      <t>ゲンショウ</t>
    </rPh>
    <rPh sb="43" eb="45">
      <t>コウリョ</t>
    </rPh>
    <rPh sb="50" eb="53">
      <t>ソウタイテキ</t>
    </rPh>
    <rPh sb="54" eb="56">
      <t>ケイエイ</t>
    </rPh>
    <rPh sb="57" eb="60">
      <t>ケンゼンカ</t>
    </rPh>
    <rPh sb="61" eb="63">
      <t>メザ</t>
    </rPh>
    <rPh sb="69" eb="71">
      <t>アンテイ</t>
    </rPh>
    <rPh sb="73" eb="75">
      <t>スイゲン</t>
    </rPh>
    <rPh sb="76" eb="78">
      <t>カクホ</t>
    </rPh>
    <rPh sb="79" eb="81">
      <t>スイドウ</t>
    </rPh>
    <rPh sb="82" eb="84">
      <t>キョウキュウ</t>
    </rPh>
    <rPh sb="85" eb="87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</si>
</sst>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7-4D39-A94A-95AC7624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7-4D39-A94A-95AC7624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64.989999999999995</c:v>
                </c:pt>
                <c:pt idx="1">
                  <c:v>61.89</c:v>
                </c:pt>
                <c:pt idx="2">
                  <c:v>63.96</c:v>
                </c:pt>
                <c:pt idx="3">
                  <c:v>65.5</c:v>
                </c:pt>
                <c:pt idx="4">
                  <c:v>51.35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4-4A57-8AF8-15C491E16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4-4A57-8AF8-15C491E16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91.76</c:v>
                </c:pt>
                <c:pt idx="1">
                  <c:v>91.17</c:v>
                </c:pt>
                <c:pt idx="2">
                  <c:v>90.5</c:v>
                </c:pt>
                <c:pt idx="3">
                  <c:v>91.46</c:v>
                </c:pt>
                <c:pt idx="4">
                  <c:v>92.27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5-4F68-A948-B7306EED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5-4F68-A948-B7306EED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</c:v>
                </c:pt>
                <c:pt idx="1">
                  <c:v>73.38</c:v>
                </c:pt>
                <c:pt idx="2">
                  <c:v>72.05</c:v>
                </c:pt>
                <c:pt idx="3">
                  <c:v>67.33</c:v>
                </c:pt>
                <c:pt idx="4">
                  <c:v>61.31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E-4A11-A7CF-2F626BF96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E-4A11-A7CF-2F626BF96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5-4868-AC46-C670CEB49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5-4868-AC46-C670CEB49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7-4CBF-B8BE-8E4E27AD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7-4CBF-B8BE-8E4E27AD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B-4DD5-A93E-E0A118215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B-4DD5-A93E-E0A118215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1-411D-B1E1-98021BAD8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41-411D-B1E1-98021BAD8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1791.11</c:v>
                </c:pt>
                <c:pt idx="1">
                  <c:v>1821.89</c:v>
                </c:pt>
                <c:pt idx="2">
                  <c:v>1886.21</c:v>
                </c:pt>
                <c:pt idx="3">
                  <c:v>1867.34</c:v>
                </c:pt>
                <c:pt idx="4">
                  <c:v>1953.15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8-433A-9BFF-81D3CAB8A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8-433A-9BFF-81D3CAB8A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29.59</c:v>
                </c:pt>
                <c:pt idx="1">
                  <c:v>32.770000000000003</c:v>
                </c:pt>
                <c:pt idx="2">
                  <c:v>34.67</c:v>
                </c:pt>
                <c:pt idx="3">
                  <c:v>29.43</c:v>
                </c:pt>
                <c:pt idx="4">
                  <c:v>25.44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4-409A-82A1-1302F1C41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4-409A-82A1-1302F1C41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114</c:v>
                </c:pt>
                <c:pt idx="1">
                  <c:v>109.07</c:v>
                </c:pt>
                <c:pt idx="2">
                  <c:v>99.27</c:v>
                </c:pt>
                <c:pt idx="3">
                  <c:v>114.42</c:v>
                </c:pt>
                <c:pt idx="4">
                  <c:v>158.01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C-4721-8F56-DB369AF1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C-4721-8F56-DB369AF1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北海道　占冠村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1315</v>
      </c>
      <c r="AM8" s="67"/>
      <c r="AN8" s="67"/>
      <c r="AO8" s="67"/>
      <c r="AP8" s="67"/>
      <c r="AQ8" s="67"/>
      <c r="AR8" s="67"/>
      <c r="AS8" s="67"/>
      <c r="AT8" s="66">
        <f>データ!$S$6</f>
        <v>571.41</v>
      </c>
      <c r="AU8" s="66"/>
      <c r="AV8" s="66"/>
      <c r="AW8" s="66"/>
      <c r="AX8" s="66"/>
      <c r="AY8" s="66"/>
      <c r="AZ8" s="66"/>
      <c r="BA8" s="66"/>
      <c r="BB8" s="66">
        <f>データ!$T$6</f>
        <v>2.2999999999999998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87.03</v>
      </c>
      <c r="Q10" s="66"/>
      <c r="R10" s="66"/>
      <c r="S10" s="66"/>
      <c r="T10" s="66"/>
      <c r="U10" s="66"/>
      <c r="V10" s="66"/>
      <c r="W10" s="67">
        <f>データ!$Q$6</f>
        <v>2070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1067</v>
      </c>
      <c r="AM10" s="67"/>
      <c r="AN10" s="67"/>
      <c r="AO10" s="67"/>
      <c r="AP10" s="67"/>
      <c r="AQ10" s="67"/>
      <c r="AR10" s="67"/>
      <c r="AS10" s="67"/>
      <c r="AT10" s="66">
        <f>データ!$V$6</f>
        <v>0.45</v>
      </c>
      <c r="AU10" s="66"/>
      <c r="AV10" s="66"/>
      <c r="AW10" s="66"/>
      <c r="AX10" s="66"/>
      <c r="AY10" s="66"/>
      <c r="AZ10" s="66"/>
      <c r="BA10" s="66"/>
      <c r="BB10" s="66">
        <f>データ!$W$6</f>
        <v>2371.11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42</v>
      </c>
      <c r="N85" s="27" t="s">
        <v>42</v>
      </c>
      <c r="O85" s="27" t="str">
        <f>データ!EN6</f>
        <v>【0.80】</v>
      </c>
    </row>
  </sheetData>
  <sheetProtection algorithmName="SHA-512" hashValue="G/s1Ye+1Hk6de8VOW+he7hlN7554nw8gOaHM6mP6iKDM1FV2WqAwO7Lf7LnitCsWNSB3iw6Jf4wO05gHKzo5EA==" saltValue="USLJ3N6SD66nH+1S872zJ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2020</v>
      </c>
      <c r="C6" s="34">
        <f t="shared" ref="C6:W6" si="3">C7</f>
        <v>14630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北海道　占冠村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87.03</v>
      </c>
      <c r="Q6" s="35">
        <f t="shared" si="3"/>
        <v>2070</v>
      </c>
      <c r="R6" s="35">
        <f t="shared" si="3"/>
        <v>1315</v>
      </c>
      <c r="S6" s="35">
        <f t="shared" si="3"/>
        <v>571.41</v>
      </c>
      <c r="T6" s="35">
        <f t="shared" si="3"/>
        <v>2.2999999999999998</v>
      </c>
      <c r="U6" s="35">
        <f t="shared" si="3"/>
        <v>1067</v>
      </c>
      <c r="V6" s="35">
        <f t="shared" si="3"/>
        <v>0.45</v>
      </c>
      <c r="W6" s="35">
        <f t="shared" si="3"/>
        <v>2371.11</v>
      </c>
      <c r="X6" s="36">
        <f>IF(X7="",NA(),X7)</f>
        <v>78</v>
      </c>
      <c r="Y6" s="36">
        <f t="shared" ref="Y6:AG6" si="4">IF(Y7="",NA(),Y7)</f>
        <v>73.38</v>
      </c>
      <c r="Z6" s="36">
        <f t="shared" si="4"/>
        <v>72.05</v>
      </c>
      <c r="AA6" s="36">
        <f t="shared" si="4"/>
        <v>67.33</v>
      </c>
      <c r="AB6" s="36">
        <f t="shared" si="4"/>
        <v>61.31</v>
      </c>
      <c r="AC6" s="36">
        <f t="shared" si="4"/>
        <v>72.11</v>
      </c>
      <c r="AD6" s="36">
        <f t="shared" si="4"/>
        <v>74.05</v>
      </c>
      <c r="AE6" s="36">
        <f t="shared" si="4"/>
        <v>73.25</v>
      </c>
      <c r="AF6" s="36">
        <f t="shared" si="4"/>
        <v>75.06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1791.11</v>
      </c>
      <c r="BF6" s="36">
        <f t="shared" ref="BF6:BN6" si="7">IF(BF7="",NA(),BF7)</f>
        <v>1821.89</v>
      </c>
      <c r="BG6" s="36">
        <f t="shared" si="7"/>
        <v>1886.21</v>
      </c>
      <c r="BH6" s="36">
        <f t="shared" si="7"/>
        <v>1867.34</v>
      </c>
      <c r="BI6" s="36">
        <f t="shared" si="7"/>
        <v>1953.15</v>
      </c>
      <c r="BJ6" s="36">
        <f t="shared" si="7"/>
        <v>1595.62</v>
      </c>
      <c r="BK6" s="36">
        <f t="shared" si="7"/>
        <v>1302.33</v>
      </c>
      <c r="BL6" s="36">
        <f t="shared" si="7"/>
        <v>1274.21</v>
      </c>
      <c r="BM6" s="36">
        <f t="shared" si="7"/>
        <v>1183.92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29.59</v>
      </c>
      <c r="BQ6" s="36">
        <f t="shared" ref="BQ6:BY6" si="8">IF(BQ7="",NA(),BQ7)</f>
        <v>32.770000000000003</v>
      </c>
      <c r="BR6" s="36">
        <f t="shared" si="8"/>
        <v>34.67</v>
      </c>
      <c r="BS6" s="36">
        <f t="shared" si="8"/>
        <v>29.43</v>
      </c>
      <c r="BT6" s="36">
        <f t="shared" si="8"/>
        <v>25.44</v>
      </c>
      <c r="BU6" s="36">
        <f t="shared" si="8"/>
        <v>37.92</v>
      </c>
      <c r="BV6" s="36">
        <f t="shared" si="8"/>
        <v>40.89</v>
      </c>
      <c r="BW6" s="36">
        <f t="shared" si="8"/>
        <v>41.25</v>
      </c>
      <c r="BX6" s="36">
        <f t="shared" si="8"/>
        <v>42.5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114</v>
      </c>
      <c r="CB6" s="36">
        <f t="shared" ref="CB6:CJ6" si="9">IF(CB7="",NA(),CB7)</f>
        <v>109.07</v>
      </c>
      <c r="CC6" s="36">
        <f t="shared" si="9"/>
        <v>99.27</v>
      </c>
      <c r="CD6" s="36">
        <f t="shared" si="9"/>
        <v>114.42</v>
      </c>
      <c r="CE6" s="36">
        <f t="shared" si="9"/>
        <v>158.01</v>
      </c>
      <c r="CF6" s="36">
        <f t="shared" si="9"/>
        <v>423.18</v>
      </c>
      <c r="CG6" s="36">
        <f t="shared" si="9"/>
        <v>383.2</v>
      </c>
      <c r="CH6" s="36">
        <f t="shared" si="9"/>
        <v>383.25</v>
      </c>
      <c r="CI6" s="36">
        <f t="shared" si="9"/>
        <v>377.72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64.989999999999995</v>
      </c>
      <c r="CM6" s="36">
        <f t="shared" ref="CM6:CU6" si="10">IF(CM7="",NA(),CM7)</f>
        <v>61.89</v>
      </c>
      <c r="CN6" s="36">
        <f t="shared" si="10"/>
        <v>63.96</v>
      </c>
      <c r="CO6" s="36">
        <f t="shared" si="10"/>
        <v>65.5</v>
      </c>
      <c r="CP6" s="36">
        <f t="shared" si="10"/>
        <v>51.35</v>
      </c>
      <c r="CQ6" s="36">
        <f t="shared" si="10"/>
        <v>46.9</v>
      </c>
      <c r="CR6" s="36">
        <f t="shared" si="10"/>
        <v>47.95</v>
      </c>
      <c r="CS6" s="36">
        <f t="shared" si="10"/>
        <v>48.26</v>
      </c>
      <c r="CT6" s="36">
        <f t="shared" si="10"/>
        <v>48.01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91.76</v>
      </c>
      <c r="CX6" s="36">
        <f t="shared" ref="CX6:DF6" si="11">IF(CX7="",NA(),CX7)</f>
        <v>91.17</v>
      </c>
      <c r="CY6" s="36">
        <f t="shared" si="11"/>
        <v>90.5</v>
      </c>
      <c r="CZ6" s="36">
        <f t="shared" si="11"/>
        <v>91.46</v>
      </c>
      <c r="DA6" s="36">
        <f t="shared" si="11"/>
        <v>92.27</v>
      </c>
      <c r="DB6" s="36">
        <f t="shared" si="11"/>
        <v>74.63</v>
      </c>
      <c r="DC6" s="36">
        <f t="shared" si="11"/>
        <v>74.900000000000006</v>
      </c>
      <c r="DD6" s="36">
        <f t="shared" si="11"/>
        <v>72.72</v>
      </c>
      <c r="DE6" s="36">
        <f t="shared" si="11"/>
        <v>72.75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0.78</v>
      </c>
      <c r="EJ6" s="36">
        <f t="shared" si="14"/>
        <v>0.56999999999999995</v>
      </c>
      <c r="EK6" s="36">
        <f t="shared" si="14"/>
        <v>0.62</v>
      </c>
      <c r="EL6" s="36">
        <f t="shared" si="14"/>
        <v>0.39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15">
      <c r="A7" s="29"/>
      <c r="B7" s="38">
        <v>2020</v>
      </c>
      <c r="C7" s="38">
        <v>14630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87.03</v>
      </c>
      <c r="Q7" s="39">
        <v>2070</v>
      </c>
      <c r="R7" s="39">
        <v>1315</v>
      </c>
      <c r="S7" s="39">
        <v>571.41</v>
      </c>
      <c r="T7" s="39">
        <v>2.2999999999999998</v>
      </c>
      <c r="U7" s="39">
        <v>1067</v>
      </c>
      <c r="V7" s="39">
        <v>0.45</v>
      </c>
      <c r="W7" s="39">
        <v>2371.11</v>
      </c>
      <c r="X7" s="39">
        <v>78</v>
      </c>
      <c r="Y7" s="39">
        <v>73.38</v>
      </c>
      <c r="Z7" s="39">
        <v>72.05</v>
      </c>
      <c r="AA7" s="39">
        <v>67.33</v>
      </c>
      <c r="AB7" s="39">
        <v>61.31</v>
      </c>
      <c r="AC7" s="39">
        <v>72.11</v>
      </c>
      <c r="AD7" s="39">
        <v>74.05</v>
      </c>
      <c r="AE7" s="39">
        <v>73.25</v>
      </c>
      <c r="AF7" s="39">
        <v>75.06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1791.11</v>
      </c>
      <c r="BF7" s="39">
        <v>1821.89</v>
      </c>
      <c r="BG7" s="39">
        <v>1886.21</v>
      </c>
      <c r="BH7" s="39">
        <v>1867.34</v>
      </c>
      <c r="BI7" s="39">
        <v>1953.15</v>
      </c>
      <c r="BJ7" s="39">
        <v>1595.62</v>
      </c>
      <c r="BK7" s="39">
        <v>1302.33</v>
      </c>
      <c r="BL7" s="39">
        <v>1274.21</v>
      </c>
      <c r="BM7" s="39">
        <v>1183.92</v>
      </c>
      <c r="BN7" s="39">
        <v>1128.72</v>
      </c>
      <c r="BO7" s="39">
        <v>949.15</v>
      </c>
      <c r="BP7" s="39">
        <v>29.59</v>
      </c>
      <c r="BQ7" s="39">
        <v>32.770000000000003</v>
      </c>
      <c r="BR7" s="39">
        <v>34.67</v>
      </c>
      <c r="BS7" s="39">
        <v>29.43</v>
      </c>
      <c r="BT7" s="39">
        <v>25.44</v>
      </c>
      <c r="BU7" s="39">
        <v>37.92</v>
      </c>
      <c r="BV7" s="39">
        <v>40.89</v>
      </c>
      <c r="BW7" s="39">
        <v>41.25</v>
      </c>
      <c r="BX7" s="39">
        <v>42.5</v>
      </c>
      <c r="BY7" s="39">
        <v>41.84</v>
      </c>
      <c r="BZ7" s="39">
        <v>55.87</v>
      </c>
      <c r="CA7" s="39">
        <v>114</v>
      </c>
      <c r="CB7" s="39">
        <v>109.07</v>
      </c>
      <c r="CC7" s="39">
        <v>99.27</v>
      </c>
      <c r="CD7" s="39">
        <v>114.42</v>
      </c>
      <c r="CE7" s="39">
        <v>158.01</v>
      </c>
      <c r="CF7" s="39">
        <v>423.18</v>
      </c>
      <c r="CG7" s="39">
        <v>383.2</v>
      </c>
      <c r="CH7" s="39">
        <v>383.25</v>
      </c>
      <c r="CI7" s="39">
        <v>377.72</v>
      </c>
      <c r="CJ7" s="39">
        <v>390.47</v>
      </c>
      <c r="CK7" s="39">
        <v>288.19</v>
      </c>
      <c r="CL7" s="39">
        <v>64.989999999999995</v>
      </c>
      <c r="CM7" s="39">
        <v>61.89</v>
      </c>
      <c r="CN7" s="39">
        <v>63.96</v>
      </c>
      <c r="CO7" s="39">
        <v>65.5</v>
      </c>
      <c r="CP7" s="39">
        <v>51.35</v>
      </c>
      <c r="CQ7" s="39">
        <v>46.9</v>
      </c>
      <c r="CR7" s="39">
        <v>47.95</v>
      </c>
      <c r="CS7" s="39">
        <v>48.26</v>
      </c>
      <c r="CT7" s="39">
        <v>48.01</v>
      </c>
      <c r="CU7" s="39">
        <v>49.08</v>
      </c>
      <c r="CV7" s="39">
        <v>56.31</v>
      </c>
      <c r="CW7" s="39">
        <v>91.76</v>
      </c>
      <c r="CX7" s="39">
        <v>91.17</v>
      </c>
      <c r="CY7" s="39">
        <v>90.5</v>
      </c>
      <c r="CZ7" s="39">
        <v>91.46</v>
      </c>
      <c r="DA7" s="39">
        <v>92.27</v>
      </c>
      <c r="DB7" s="39">
        <v>74.63</v>
      </c>
      <c r="DC7" s="39">
        <v>74.900000000000006</v>
      </c>
      <c r="DD7" s="39">
        <v>72.72</v>
      </c>
      <c r="DE7" s="39">
        <v>72.75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0.78</v>
      </c>
      <c r="EJ7" s="39">
        <v>0.56999999999999995</v>
      </c>
      <c r="EK7" s="39">
        <v>0.62</v>
      </c>
      <c r="EL7" s="39">
        <v>0.39</v>
      </c>
      <c r="EM7" s="39">
        <v>0.61</v>
      </c>
      <c r="EN7" s="39">
        <v>0.8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2022-01-18T04:30:32Z</cp:lastPrinted>
  <dcterms:created xsi:type="dcterms:W3CDTF">2021-12-03T07:00:55Z</dcterms:created>
  <dcterms:modified xsi:type="dcterms:W3CDTF">2022-01-18T04:32:03Z</dcterms:modified>
  <cp:category/>
</cp:coreProperties>
</file>