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ahiro.kobayashi\Desktop\"/>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<sst xmlns="http://schemas.openxmlformats.org/spreadsheetml/2006/main" count="218" uniqueCount="108">
  <si>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</si>
  <si>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</si>
  <si>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</si>
  <si>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</si>
  <si>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</si>
  <si>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</si>
  <si>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</si>
  <si>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</si>
  <si>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</si>
  <si>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</si>
  <si>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</si>
  <si>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</si>
  <si>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</si>
  <si>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</si>
  <si>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</si>
  <si>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</si>
  <si>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</si>
  <si>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</si>
  <si>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</si>
  <si>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</si>
  <si>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</si>
  <si>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</si>
  <si>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</si>
  <si>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</si>
  <si>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</si>
  <si>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</si>
  <si>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</si>
  <si>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</si>
  <si>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</si>
  <si>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</si>
  <si>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</si>
  <si>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</si>
  <si>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</si>
  <si>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</si>
  <si>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</si>
  <si>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</si>
  <si>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</si>
  <si>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</si>
  <si>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</si>
  <si>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</si>
  <si>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</si>
  <si>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</si>
  <si>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</si>
  <si>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</si>
  <si>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</si>
  <si>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</si>
  <si>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</si>
  <si>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</si>
  <si>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</si>
  <si>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</si>
  <si>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</si>
  <si>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</si>
  <si>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</si>
  <si>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</si>
  <si>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</si>
  <si>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</si>
  <si>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</si>
  <si>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</si>
  <si>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</si>
  <si>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</si>
  <si>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</si>
  <si>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</si>
  <si>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</si>
  <si>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</si>
  <si>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</si>
  <si>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</si>
  <si>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</si>
  <si>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</si>
  <si>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</si>
  <si>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</si>
  <si>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</si>
  <si>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</si>
  <si>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</si>
  <si>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</si>
  <si>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</si>
  <si>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</si>
  <si>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</si>
  <si>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</si>
  <si>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</si>
  <si>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</si>
  <si>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</si>
  <si>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</si>
  <si>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</si>
  <si>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</si>
  <si>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</si>
  <si>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</si>
  <si>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</si>
  <si>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</si>
  <si>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</si>
  <si>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</si>
  <si>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</si>
  <si>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</si>
  <si>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</si>
  <si>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占冠村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</si>
  <si>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</si>
  <si>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</si>
  <si>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</si>
  <si>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</si>
  <si>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</si>
  <si>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</si>
  <si>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</si>
  <si>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</si>
  <si>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</si>
  <si>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</si>
  <si>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</si>
  <si>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・維持管理費用等を抑制、削減、事業費の平準化を　　　　　図る。　　　　　　　　　　　　　　　　　　　　　　　　　　　　　・漏水防止により有収率の向上を図り収益につなげるようにする。</t>
    <rPh sb="1" eb="3">
      <t>イジ</t>
    </rPh>
    <rPh sb="3" eb="5">
      <t>カンリ</t>
    </rPh>
    <rPh sb="5" eb="7">
      <t>ヒヨウ</t>
    </rPh>
    <rPh sb="7" eb="8">
      <t>トウ</t>
    </rPh>
    <rPh sb="9" eb="11">
      <t>ヨクセイ</t>
    </rPh>
    <rPh sb="12" eb="14">
      <t>サクゲン</t>
    </rPh>
    <rPh sb="15" eb="17">
      <t>ジギョウ</t>
    </rPh>
    <rPh sb="17" eb="18">
      <t>ヒ</t>
    </rPh>
    <rPh sb="19" eb="22">
      <t>ヘイジュンカ</t>
    </rPh>
    <rPh sb="28" eb="29">
      <t>ハカ</t>
    </rPh>
    <rPh sb="61" eb="63">
      <t>ロウスイ</t>
    </rPh>
    <rPh sb="63" eb="65">
      <t>ボウシ</t>
    </rPh>
    <rPh sb="68" eb="70">
      <t>ユウシュウ</t>
    </rPh>
    <rPh sb="70" eb="71">
      <t>リツ</t>
    </rPh>
    <rPh sb="72" eb="74">
      <t>コウジョウ</t>
    </rPh>
    <rPh sb="75" eb="76">
      <t>ハカ</t>
    </rPh>
    <rPh sb="77" eb="79">
      <t>シュウエキ</t>
    </rPh>
    <phoneticPr fontId="4"/>
  </si>
  <si>
    <t>老朽化の著しい水道施設を延命させるため維持管理費や補修費が高騰している。</t>
    <rPh sb="0" eb="3">
      <t>ロウキュウカ</t>
    </rPh>
    <rPh sb="4" eb="5">
      <t>イチジル</t>
    </rPh>
    <rPh sb="7" eb="9">
      <t>スイドウ</t>
    </rPh>
    <rPh sb="9" eb="11">
      <t>シセツ</t>
    </rPh>
    <rPh sb="12" eb="14">
      <t>エンメイ</t>
    </rPh>
    <rPh sb="19" eb="21">
      <t>イジ</t>
    </rPh>
    <rPh sb="21" eb="23">
      <t>カンリ</t>
    </rPh>
    <rPh sb="23" eb="24">
      <t>ヒ</t>
    </rPh>
    <rPh sb="25" eb="27">
      <t>ホシュウ</t>
    </rPh>
    <rPh sb="27" eb="28">
      <t>ヒ</t>
    </rPh>
    <rPh sb="29" eb="31">
      <t>コウトウ</t>
    </rPh>
    <phoneticPr fontId="4"/>
  </si>
  <si>
    <t>給水使用料の見直しや収納の向上を図り経営の健全化に努める。</t>
    <rPh sb="0" eb="2">
      <t>キュウスイ</t>
    </rPh>
    <rPh sb="2" eb="5">
      <t>シヨウリョウ</t>
    </rPh>
    <rPh sb="6" eb="8">
      <t>ミナオ</t>
    </rPh>
    <rPh sb="10" eb="12">
      <t>シュウノウ</t>
    </rPh>
    <rPh sb="13" eb="15">
      <t>コウジョウ</t>
    </rPh>
    <rPh sb="16" eb="17">
      <t>ハカ</t>
    </rPh>
    <rPh sb="18" eb="20">
      <t>ケイエイ</t>
    </rPh>
    <rPh sb="21" eb="24">
      <t>ケンゼンカ</t>
    </rPh>
    <rPh sb="25" eb="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</si>
</sst>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4089120"/>
        <c:axId val="1740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74089120"/>
        <c:axId val="174093600"/>
      </c:lineChart>
      <c:dateAx>
        <c:axId val="174089120"/>
        <c:scaling>
          <c:orientation val="minMax"/>
        </c:scaling>
        <c:delete val="1"/>
        <c:axPos val="b"/>
        <c:numFmt formatCode="ge" sourceLinked="1"/>
        <c:majorTickMark val="none"/>
        <c:minorTickMark val="none"/>
        <c:tickLblPos val="none"/>
        <c:crossAx val="174093600"/>
        <c:crosses val="autoZero"/>
        <c:auto val="1"/>
        <c:lblOffset val="100"/>
        <c:baseTimeUnit val="years"/>
      </c:dateAx>
      <c:valAx>
        <c:axId val="1740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51.97</c:v>
                </c:pt>
                <c:pt idx="1">
                  <c:v>43.16</c:v>
                </c:pt>
                <c:pt idx="2">
                  <c:v>50.49</c:v>
                </c:pt>
                <c:pt idx="3">
                  <c:v>55.64</c:v>
                </c:pt>
                <c:pt idx="4">
                  <c:v>53.77</c:v>
                </c:pt>
              </c:numCache>
            </c:numRef>
          </c:val>
        </c:ser>
        <c:dLbls>
          <c:showLegendKey val="0"/>
          <c:showVal val="0"/>
          <c:showCatName val="0"/>
          <c:showSerName val="0"/>
          <c:showPercent val="0"/>
          <c:showBubbleSize val="0"/>
        </c:dLbls>
        <c:gapWidth val="150"/>
        <c:axId val="173096376"/>
        <c:axId val="1730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73096376"/>
        <c:axId val="173095984"/>
      </c:lineChart>
      <c:dateAx>
        <c:axId val="173096376"/>
        <c:scaling>
          <c:orientation val="minMax"/>
        </c:scaling>
        <c:delete val="1"/>
        <c:axPos val="b"/>
        <c:numFmt formatCode="ge" sourceLinked="1"/>
        <c:majorTickMark val="none"/>
        <c:minorTickMark val="none"/>
        <c:tickLblPos val="none"/>
        <c:crossAx val="173095984"/>
        <c:crosses val="autoZero"/>
        <c:auto val="1"/>
        <c:lblOffset val="100"/>
        <c:baseTimeUnit val="years"/>
      </c:dateAx>
      <c:valAx>
        <c:axId val="1730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94.32</c:v>
                </c:pt>
                <c:pt idx="1">
                  <c:v>92.72</c:v>
                </c:pt>
                <c:pt idx="2">
                  <c:v>92.31</c:v>
                </c:pt>
                <c:pt idx="3">
                  <c:v>96.35</c:v>
                </c:pt>
                <c:pt idx="4">
                  <c:v>93.46</c:v>
                </c:pt>
              </c:numCache>
            </c:numRef>
          </c:val>
        </c:ser>
        <c:dLbls>
          <c:showLegendKey val="0"/>
          <c:showVal val="0"/>
          <c:showCatName val="0"/>
          <c:showSerName val="0"/>
          <c:showPercent val="0"/>
          <c:showBubbleSize val="0"/>
        </c:dLbls>
        <c:gapWidth val="150"/>
        <c:axId val="173094808"/>
        <c:axId val="174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73094808"/>
        <c:axId val="174780416"/>
      </c:lineChart>
      <c:dateAx>
        <c:axId val="173094808"/>
        <c:scaling>
          <c:orientation val="minMax"/>
        </c:scaling>
        <c:delete val="1"/>
        <c:axPos val="b"/>
        <c:numFmt formatCode="ge" sourceLinked="1"/>
        <c:majorTickMark val="none"/>
        <c:minorTickMark val="none"/>
        <c:tickLblPos val="none"/>
        <c:crossAx val="174780416"/>
        <c:crosses val="autoZero"/>
        <c:auto val="1"/>
        <c:lblOffset val="100"/>
        <c:baseTimeUnit val="years"/>
      </c:dateAx>
      <c:valAx>
        <c:axId val="174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9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72.45</c:v>
                </c:pt>
                <c:pt idx="1">
                  <c:v>118.41</c:v>
                </c:pt>
                <c:pt idx="2">
                  <c:v>79.41</c:v>
                </c:pt>
                <c:pt idx="3">
                  <c:v>78.69</c:v>
                </c:pt>
                <c:pt idx="4">
                  <c:v>104.09</c:v>
                </c:pt>
              </c:numCache>
            </c:numRef>
          </c:val>
        </c:ser>
        <c:dLbls>
          <c:showLegendKey val="0"/>
          <c:showVal val="0"/>
          <c:showCatName val="0"/>
          <c:showSerName val="0"/>
          <c:showPercent val="0"/>
          <c:showBubbleSize val="0"/>
        </c:dLbls>
        <c:gapWidth val="150"/>
        <c:axId val="174131392"/>
        <c:axId val="174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74131392"/>
        <c:axId val="174131776"/>
      </c:lineChart>
      <c:dateAx>
        <c:axId val="174131392"/>
        <c:scaling>
          <c:orientation val="minMax"/>
        </c:scaling>
        <c:delete val="1"/>
        <c:axPos val="b"/>
        <c:numFmt formatCode="ge" sourceLinked="1"/>
        <c:majorTickMark val="none"/>
        <c:minorTickMark val="none"/>
        <c:tickLblPos val="none"/>
        <c:crossAx val="174131776"/>
        <c:crosses val="autoZero"/>
        <c:auto val="1"/>
        <c:lblOffset val="100"/>
        <c:baseTimeUnit val="years"/>
      </c:dateAx>
      <c:valAx>
        <c:axId val="174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170328"/>
        <c:axId val="17417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170328"/>
        <c:axId val="174172760"/>
      </c:lineChart>
      <c:dateAx>
        <c:axId val="174170328"/>
        <c:scaling>
          <c:orientation val="minMax"/>
        </c:scaling>
        <c:delete val="1"/>
        <c:axPos val="b"/>
        <c:numFmt formatCode="ge" sourceLinked="1"/>
        <c:majorTickMark val="none"/>
        <c:minorTickMark val="none"/>
        <c:tickLblPos val="none"/>
        <c:crossAx val="174172760"/>
        <c:crosses val="autoZero"/>
        <c:auto val="1"/>
        <c:lblOffset val="100"/>
        <c:baseTimeUnit val="years"/>
      </c:dateAx>
      <c:valAx>
        <c:axId val="17417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63488"/>
        <c:axId val="173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63488"/>
        <c:axId val="173093632"/>
      </c:lineChart>
      <c:dateAx>
        <c:axId val="174263488"/>
        <c:scaling>
          <c:orientation val="minMax"/>
        </c:scaling>
        <c:delete val="1"/>
        <c:axPos val="b"/>
        <c:numFmt formatCode="ge" sourceLinked="1"/>
        <c:majorTickMark val="none"/>
        <c:minorTickMark val="none"/>
        <c:tickLblPos val="none"/>
        <c:crossAx val="173093632"/>
        <c:crosses val="autoZero"/>
        <c:auto val="1"/>
        <c:lblOffset val="100"/>
        <c:baseTimeUnit val="years"/>
      </c:dateAx>
      <c:valAx>
        <c:axId val="173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84936"/>
        <c:axId val="1742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84936"/>
        <c:axId val="174285328"/>
      </c:lineChart>
      <c:dateAx>
        <c:axId val="174284936"/>
        <c:scaling>
          <c:orientation val="minMax"/>
        </c:scaling>
        <c:delete val="1"/>
        <c:axPos val="b"/>
        <c:numFmt formatCode="ge" sourceLinked="1"/>
        <c:majorTickMark val="none"/>
        <c:minorTickMark val="none"/>
        <c:tickLblPos val="none"/>
        <c:crossAx val="174285328"/>
        <c:crosses val="autoZero"/>
        <c:auto val="1"/>
        <c:lblOffset val="100"/>
        <c:baseTimeUnit val="years"/>
      </c:dateAx>
      <c:valAx>
        <c:axId val="1742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286504"/>
        <c:axId val="17428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286504"/>
        <c:axId val="174286896"/>
      </c:lineChart>
      <c:dateAx>
        <c:axId val="174286504"/>
        <c:scaling>
          <c:orientation val="minMax"/>
        </c:scaling>
        <c:delete val="1"/>
        <c:axPos val="b"/>
        <c:numFmt formatCode="ge" sourceLinked="1"/>
        <c:majorTickMark val="none"/>
        <c:minorTickMark val="none"/>
        <c:tickLblPos val="none"/>
        <c:crossAx val="174286896"/>
        <c:crosses val="autoZero"/>
        <c:auto val="1"/>
        <c:lblOffset val="100"/>
        <c:baseTimeUnit val="years"/>
      </c:dateAx>
      <c:valAx>
        <c:axId val="1742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8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911.54</c:v>
                </c:pt>
                <c:pt idx="1">
                  <c:v>1032</c:v>
                </c:pt>
                <c:pt idx="2">
                  <c:v>1080.8699999999999</c:v>
                </c:pt>
                <c:pt idx="3">
                  <c:v>1090.19</c:v>
                </c:pt>
                <c:pt idx="4">
                  <c:v>1382.74</c:v>
                </c:pt>
              </c:numCache>
            </c:numRef>
          </c:val>
        </c:ser>
        <c:dLbls>
          <c:showLegendKey val="0"/>
          <c:showVal val="0"/>
          <c:showCatName val="0"/>
          <c:showSerName val="0"/>
          <c:showPercent val="0"/>
          <c:showBubbleSize val="0"/>
        </c:dLbls>
        <c:gapWidth val="150"/>
        <c:axId val="174288072"/>
        <c:axId val="17428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74288072"/>
        <c:axId val="174288464"/>
      </c:lineChart>
      <c:dateAx>
        <c:axId val="174288072"/>
        <c:scaling>
          <c:orientation val="minMax"/>
        </c:scaling>
        <c:delete val="1"/>
        <c:axPos val="b"/>
        <c:numFmt formatCode="ge" sourceLinked="1"/>
        <c:majorTickMark val="none"/>
        <c:minorTickMark val="none"/>
        <c:tickLblPos val="none"/>
        <c:crossAx val="174288464"/>
        <c:crosses val="autoZero"/>
        <c:auto val="1"/>
        <c:lblOffset val="100"/>
        <c:baseTimeUnit val="years"/>
      </c:dateAx>
      <c:valAx>
        <c:axId val="1742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40.369999999999997</c:v>
                </c:pt>
                <c:pt idx="1">
                  <c:v>36.03</c:v>
                </c:pt>
                <c:pt idx="2">
                  <c:v>32.49</c:v>
                </c:pt>
                <c:pt idx="3">
                  <c:v>29.55</c:v>
                </c:pt>
                <c:pt idx="4">
                  <c:v>31.4</c:v>
                </c:pt>
              </c:numCache>
            </c:numRef>
          </c:val>
        </c:ser>
        <c:dLbls>
          <c:showLegendKey val="0"/>
          <c:showVal val="0"/>
          <c:showCatName val="0"/>
          <c:showSerName val="0"/>
          <c:showPercent val="0"/>
          <c:showBubbleSize val="0"/>
        </c:dLbls>
        <c:gapWidth val="150"/>
        <c:axId val="174703568"/>
        <c:axId val="17470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74703568"/>
        <c:axId val="174703960"/>
      </c:lineChart>
      <c:dateAx>
        <c:axId val="174703568"/>
        <c:scaling>
          <c:orientation val="minMax"/>
        </c:scaling>
        <c:delete val="1"/>
        <c:axPos val="b"/>
        <c:numFmt formatCode="ge" sourceLinked="1"/>
        <c:majorTickMark val="none"/>
        <c:minorTickMark val="none"/>
        <c:tickLblPos val="none"/>
        <c:crossAx val="174703960"/>
        <c:crosses val="autoZero"/>
        <c:auto val="1"/>
        <c:lblOffset val="100"/>
        <c:baseTimeUnit val="years"/>
      </c:dateAx>
      <c:valAx>
        <c:axId val="1747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90.16</c:v>
                </c:pt>
                <c:pt idx="1">
                  <c:v>118.01</c:v>
                </c:pt>
                <c:pt idx="2">
                  <c:v>105.67</c:v>
                </c:pt>
                <c:pt idx="3">
                  <c:v>110.59</c:v>
                </c:pt>
                <c:pt idx="4">
                  <c:v>112.29</c:v>
                </c:pt>
              </c:numCache>
            </c:numRef>
          </c:val>
        </c:ser>
        <c:dLbls>
          <c:showLegendKey val="0"/>
          <c:showVal val="0"/>
          <c:showCatName val="0"/>
          <c:showSerName val="0"/>
          <c:showPercent val="0"/>
          <c:showBubbleSize val="0"/>
        </c:dLbls>
        <c:gapWidth val="150"/>
        <c:axId val="174705136"/>
        <c:axId val="17470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74705136"/>
        <c:axId val="174705528"/>
      </c:lineChart>
      <c:dateAx>
        <c:axId val="174705136"/>
        <c:scaling>
          <c:orientation val="minMax"/>
        </c:scaling>
        <c:delete val="1"/>
        <c:axPos val="b"/>
        <c:numFmt formatCode="ge" sourceLinked="1"/>
        <c:majorTickMark val="none"/>
        <c:minorTickMark val="none"/>
        <c:tickLblPos val="none"/>
        <c:crossAx val="174705528"/>
        <c:crosses val="autoZero"/>
        <c:auto val="1"/>
        <c:lblOffset val="100"/>
        <c:baseTimeUnit val="years"/>
      </c:dateAx>
      <c:valAx>
        <c:axId val="17470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占冠村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1218</v>
      </c>
      <c r="AJ8" s="55"/>
      <c r="AK8" s="55"/>
      <c r="AL8" s="55"/>
      <c r="AM8" s="55"/>
      <c r="AN8" s="55"/>
      <c r="AO8" s="55"/>
      <c r="AP8" s="56"/>
      <c r="AQ8" s="46">
        <f>データ!R6</f>
        <v>571.41</v>
      </c>
      <c r="AR8" s="46"/>
      <c r="AS8" s="46"/>
      <c r="AT8" s="46"/>
      <c r="AU8" s="46"/>
      <c r="AV8" s="46"/>
      <c r="AW8" s="46"/>
      <c r="AX8" s="46"/>
      <c r="AY8" s="46">
        <f>データ!S6</f>
        <v>2.13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96.27</v>
      </c>
      <c r="S10" s="46"/>
      <c r="T10" s="46"/>
      <c r="U10" s="46"/>
      <c r="V10" s="46"/>
      <c r="W10" s="46"/>
      <c r="X10" s="46"/>
      <c r="Y10" s="46"/>
      <c r="Z10" s="80">
        <f>データ!P6</f>
        <v>2050</v>
      </c>
      <c r="AA10" s="80"/>
      <c r="AB10" s="80"/>
      <c r="AC10" s="80"/>
      <c r="AD10" s="80"/>
      <c r="AE10" s="80"/>
      <c r="AF10" s="80"/>
      <c r="AG10" s="80"/>
      <c r="AH10" s="2"/>
      <c r="AI10" s="80">
        <f>データ!T6</f>
        <v>1084</v>
      </c>
      <c r="AJ10" s="80"/>
      <c r="AK10" s="80"/>
      <c r="AL10" s="80"/>
      <c r="AM10" s="80"/>
      <c r="AN10" s="80"/>
      <c r="AO10" s="80"/>
      <c r="AP10" s="80"/>
      <c r="AQ10" s="46">
        <f>データ!U6</f>
        <v>0.45</v>
      </c>
      <c r="AR10" s="46"/>
      <c r="AS10" s="46"/>
      <c r="AT10" s="46"/>
      <c r="AU10" s="46"/>
      <c r="AV10" s="46"/>
      <c r="AW10" s="46"/>
      <c r="AX10" s="46"/>
      <c r="AY10" s="46">
        <f>データ!V6</f>
        <v>2408.89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14630</v>
      </c>
      <c r="D6" s="31">
        <f t="shared" si="3"/>
        <v>47</v>
      </c>
      <c r="E6" s="31">
        <f t="shared" si="3"/>
        <v>1</v>
      </c>
      <c r="F6" s="31">
        <f t="shared" si="3"/>
        <v>0</v>
      </c>
      <c r="G6" s="31">
        <f t="shared" si="3"/>
        <v>0</v>
      </c>
      <c r="H6" s="31" t="str">
        <f t="shared" si="3"/>
        <v>北海道　占冠村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96.27</v>
      </c>
      <c r="P6" s="32">
        <f t="shared" si="3"/>
        <v>2050</v>
      </c>
      <c r="Q6" s="32">
        <f t="shared" si="3"/>
        <v>1218</v>
      </c>
      <c r="R6" s="32">
        <f t="shared" si="3"/>
        <v>571.41</v>
      </c>
      <c r="S6" s="32">
        <f t="shared" si="3"/>
        <v>2.13</v>
      </c>
      <c r="T6" s="32">
        <f t="shared" si="3"/>
        <v>1084</v>
      </c>
      <c r="U6" s="32">
        <f t="shared" si="3"/>
        <v>0.45</v>
      </c>
      <c r="V6" s="32">
        <f t="shared" si="3"/>
        <v>2408.89</v>
      </c>
      <c r="W6" s="33">
        <f>IF(W7="",NA(),W7)</f>
        <v>72.45</v>
      </c>
      <c r="X6" s="33">
        <f t="shared" ref="X6:AF6" si="4">IF(X7="",NA(),X7)</f>
        <v>118.41</v>
      </c>
      <c r="Y6" s="33">
        <f t="shared" si="4"/>
        <v>79.41</v>
      </c>
      <c r="Z6" s="33">
        <f t="shared" si="4"/>
        <v>78.69</v>
      </c>
      <c r="AA6" s="33">
        <f t="shared" si="4"/>
        <v>104.09</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911.54</v>
      </c>
      <c r="BE6" s="33">
        <f t="shared" ref="BE6:BM6" si="7">IF(BE7="",NA(),BE7)</f>
        <v>1032</v>
      </c>
      <c r="BF6" s="33">
        <f t="shared" si="7"/>
        <v>1080.8699999999999</v>
      </c>
      <c r="BG6" s="33">
        <f t="shared" si="7"/>
        <v>1090.19</v>
      </c>
      <c r="BH6" s="33">
        <f t="shared" si="7"/>
        <v>1382.74</v>
      </c>
      <c r="BI6" s="33">
        <f t="shared" si="7"/>
        <v>1450.45</v>
      </c>
      <c r="BJ6" s="33">
        <f t="shared" si="7"/>
        <v>1442.51</v>
      </c>
      <c r="BK6" s="33">
        <f t="shared" si="7"/>
        <v>1496.15</v>
      </c>
      <c r="BL6" s="33">
        <f t="shared" si="7"/>
        <v>1462.56</v>
      </c>
      <c r="BM6" s="33">
        <f t="shared" si="7"/>
        <v>1486.62</v>
      </c>
      <c r="BN6" s="32" t="str">
        <f>IF(BN7="","",IF(BN7="-","【-】","【"&amp;SUBSTITUTE(TEXT(BN7,"#,##0.00"),"-","△")&amp;"】"))</f>
        <v>【1,239.32】</v>
      </c>
      <c r="BO6" s="33">
        <f>IF(BO7="",NA(),BO7)</f>
        <v>40.369999999999997</v>
      </c>
      <c r="BP6" s="33">
        <f t="shared" ref="BP6:BX6" si="8">IF(BP7="",NA(),BP7)</f>
        <v>36.03</v>
      </c>
      <c r="BQ6" s="33">
        <f t="shared" si="8"/>
        <v>32.49</v>
      </c>
      <c r="BR6" s="33">
        <f t="shared" si="8"/>
        <v>29.55</v>
      </c>
      <c r="BS6" s="33">
        <f t="shared" si="8"/>
        <v>31.4</v>
      </c>
      <c r="BT6" s="33">
        <f t="shared" si="8"/>
        <v>33.96</v>
      </c>
      <c r="BU6" s="33">
        <f t="shared" si="8"/>
        <v>33.299999999999997</v>
      </c>
      <c r="BV6" s="33">
        <f t="shared" si="8"/>
        <v>33.01</v>
      </c>
      <c r="BW6" s="33">
        <f t="shared" si="8"/>
        <v>32.39</v>
      </c>
      <c r="BX6" s="33">
        <f t="shared" si="8"/>
        <v>24.39</v>
      </c>
      <c r="BY6" s="32" t="str">
        <f>IF(BY7="","",IF(BY7="-","【-】","【"&amp;SUBSTITUTE(TEXT(BY7,"#,##0.00"),"-","△")&amp;"】"))</f>
        <v>【36.33】</v>
      </c>
      <c r="BZ6" s="33">
        <f>IF(BZ7="",NA(),BZ7)</f>
        <v>90.16</v>
      </c>
      <c r="CA6" s="33">
        <f t="shared" ref="CA6:CI6" si="9">IF(CA7="",NA(),CA7)</f>
        <v>118.01</v>
      </c>
      <c r="CB6" s="33">
        <f t="shared" si="9"/>
        <v>105.67</v>
      </c>
      <c r="CC6" s="33">
        <f t="shared" si="9"/>
        <v>110.59</v>
      </c>
      <c r="CD6" s="33">
        <f t="shared" si="9"/>
        <v>112.29</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51.97</v>
      </c>
      <c r="CL6" s="33">
        <f t="shared" ref="CL6:CT6" si="10">IF(CL7="",NA(),CL7)</f>
        <v>43.16</v>
      </c>
      <c r="CM6" s="33">
        <f t="shared" si="10"/>
        <v>50.49</v>
      </c>
      <c r="CN6" s="33">
        <f t="shared" si="10"/>
        <v>55.64</v>
      </c>
      <c r="CO6" s="33">
        <f t="shared" si="10"/>
        <v>53.77</v>
      </c>
      <c r="CP6" s="33">
        <f t="shared" si="10"/>
        <v>51.56</v>
      </c>
      <c r="CQ6" s="33">
        <f t="shared" si="10"/>
        <v>50.66</v>
      </c>
      <c r="CR6" s="33">
        <f t="shared" si="10"/>
        <v>51.11</v>
      </c>
      <c r="CS6" s="33">
        <f t="shared" si="10"/>
        <v>50.49</v>
      </c>
      <c r="CT6" s="33">
        <f t="shared" si="10"/>
        <v>48.36</v>
      </c>
      <c r="CU6" s="32" t="str">
        <f>IF(CU7="","",IF(CU7="-","【-】","【"&amp;SUBSTITUTE(TEXT(CU7,"#,##0.00"),"-","△")&amp;"】"))</f>
        <v>【58.19】</v>
      </c>
      <c r="CV6" s="33">
        <f>IF(CV7="",NA(),CV7)</f>
        <v>94.32</v>
      </c>
      <c r="CW6" s="33">
        <f t="shared" ref="CW6:DE6" si="11">IF(CW7="",NA(),CW7)</f>
        <v>92.72</v>
      </c>
      <c r="CX6" s="33">
        <f t="shared" si="11"/>
        <v>92.31</v>
      </c>
      <c r="CY6" s="33">
        <f t="shared" si="11"/>
        <v>96.35</v>
      </c>
      <c r="CZ6" s="33">
        <f t="shared" si="11"/>
        <v>93.46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0.46</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14630</v>
      </c>
      <c r="D7" s="35">
        <v>47</v>
      </c>
      <c r="E7" s="35">
        <v>1</v>
      </c>
      <c r="F7" s="35">
        <v>0</v>
      </c>
      <c r="G7" s="35">
        <v>0</v>
      </c>
      <c r="H7" s="35" t="s">
        <v>93</v>
      </c>
      <c r="I7" s="35" t="s">
        <v>94</v>
      </c>
      <c r="J7" s="35" t="s">
        <v>95</v>
      </c>
      <c r="K7" s="35" t="s">
        <v>96</v>
      </c>
      <c r="L7" s="35" t="s">
        <v>97</v>
      </c>
      <c r="M7" s="36" t="s">
        <v>98</v>
      </c>
      <c r="N7" s="36" t="s">
        <v>99</v>
      </c>
      <c r="O7" s="36">
        <v>96.27</v>
      </c>
      <c r="P7" s="36">
        <v>2050</v>
      </c>
      <c r="Q7" s="36">
        <v>1218</v>
      </c>
      <c r="R7" s="36">
        <v>571.41</v>
      </c>
      <c r="S7" s="36">
        <v>2.13</v>
      </c>
      <c r="T7" s="36">
        <v>1084</v>
      </c>
      <c r="U7" s="36">
        <v>0.45</v>
      </c>
      <c r="V7" s="36">
        <v>2408.89</v>
      </c>
      <c r="W7" s="36">
        <v>72.45</v>
      </c>
      <c r="X7" s="36">
        <v>118.41</v>
      </c>
      <c r="Y7" s="36">
        <v>79.41</v>
      </c>
      <c r="Z7" s="36">
        <v>78.69</v>
      </c>
      <c r="AA7" s="36">
        <v>104.09</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911.54</v>
      </c>
      <c r="BE7" s="36">
        <v>1032</v>
      </c>
      <c r="BF7" s="36">
        <v>1080.8699999999999</v>
      </c>
      <c r="BG7" s="36">
        <v>1090.19</v>
      </c>
      <c r="BH7" s="36">
        <v>1382.74</v>
      </c>
      <c r="BI7" s="36">
        <v>1450.45</v>
      </c>
      <c r="BJ7" s="36">
        <v>1442.51</v>
      </c>
      <c r="BK7" s="36">
        <v>1496.15</v>
      </c>
      <c r="BL7" s="36">
        <v>1462.56</v>
      </c>
      <c r="BM7" s="36">
        <v>1486.62</v>
      </c>
      <c r="BN7" s="36">
        <v>1239.32</v>
      </c>
      <c r="BO7" s="36">
        <v>40.369999999999997</v>
      </c>
      <c r="BP7" s="36">
        <v>36.03</v>
      </c>
      <c r="BQ7" s="36">
        <v>32.49</v>
      </c>
      <c r="BR7" s="36">
        <v>29.55</v>
      </c>
      <c r="BS7" s="36">
        <v>31.4</v>
      </c>
      <c r="BT7" s="36">
        <v>33.96</v>
      </c>
      <c r="BU7" s="36">
        <v>33.299999999999997</v>
      </c>
      <c r="BV7" s="36">
        <v>33.01</v>
      </c>
      <c r="BW7" s="36">
        <v>32.39</v>
      </c>
      <c r="BX7" s="36">
        <v>24.39</v>
      </c>
      <c r="BY7" s="36">
        <v>36.33</v>
      </c>
      <c r="BZ7" s="36">
        <v>90.16</v>
      </c>
      <c r="CA7" s="36">
        <v>118.01</v>
      </c>
      <c r="CB7" s="36">
        <v>105.67</v>
      </c>
      <c r="CC7" s="36">
        <v>110.59</v>
      </c>
      <c r="CD7" s="36">
        <v>112.29</v>
      </c>
      <c r="CE7" s="36">
        <v>512.74</v>
      </c>
      <c r="CF7" s="36">
        <v>526.57000000000005</v>
      </c>
      <c r="CG7" s="36">
        <v>523.08000000000004</v>
      </c>
      <c r="CH7" s="36">
        <v>530.83000000000004</v>
      </c>
      <c r="CI7" s="36">
        <v>734.18</v>
      </c>
      <c r="CJ7" s="36">
        <v>476.46</v>
      </c>
      <c r="CK7" s="36">
        <v>51.97</v>
      </c>
      <c r="CL7" s="36">
        <v>43.16</v>
      </c>
      <c r="CM7" s="36">
        <v>50.49</v>
      </c>
      <c r="CN7" s="36">
        <v>55.64</v>
      </c>
      <c r="CO7" s="36">
        <v>53.77</v>
      </c>
      <c r="CP7" s="36">
        <v>51.56</v>
      </c>
      <c r="CQ7" s="36">
        <v>50.66</v>
      </c>
      <c r="CR7" s="36">
        <v>51.11</v>
      </c>
      <c r="CS7" s="36">
        <v>50.49</v>
      </c>
      <c r="CT7" s="36">
        <v>48.36</v>
      </c>
      <c r="CU7" s="36">
        <v>58.19</v>
      </c>
      <c r="CV7" s="36">
        <v>94.32</v>
      </c>
      <c r="CW7" s="36">
        <v>92.72</v>
      </c>
      <c r="CX7" s="36">
        <v>92.31</v>
      </c>
      <c r="CY7" s="36">
        <v>96.35</v>
      </c>
      <c r="CZ7" s="36">
        <v>93.46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0.46</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masahiro.kobayashi</cp:lastModifiedBy>
  <dcterms:created xsi:type="dcterms:W3CDTF">2016-01-18T04:58:22Z</dcterms:created>
  <dcterms:modified xsi:type="dcterms:W3CDTF">2016-02-03T06:04:06Z</dcterms:modified>
  <cp:category/>
</cp:coreProperties>
</file>