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shitake.sasaki\Downloads\"/>
    </mc:Choice>
  </mc:AlternateContent>
  <workbookProtection workbookPassword="96F9" lockStructure="1"/>
  <bookViews>
    <workbookView xWindow="0" yWindow="0" windowWidth="28800" windowHeight="114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<sst xmlns="http://schemas.openxmlformats.org/spreadsheetml/2006/main" count="292" uniqueCount="185">
  <si>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</si>
  <si>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</si>
  <si>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</si>
  <si>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</si>
  <si>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</si>
  <si>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</si>
  <si>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</si>
  <si>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</si>
  <si>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</si>
  <si>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</si>
  <si>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</si>
  <si>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</si>
  <si>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</si>
  <si>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</si>
  <si>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</si>
  <si>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</si>
  <si>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</si>
  <si>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</si>
  <si>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</si>
  <si>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</si>
  <si>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</si>
  <si>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</si>
  <si>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</si>
  <si>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</si>
  <si>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</si>
  <si>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</si>
  <si>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</si>
  <si>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</si>
  <si>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</si>
  <si>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</si>
  <si>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</si>
  <si>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</si>
  <si>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</si>
  <si>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</si>
  <si>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</si>
  <si>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</si>
  <si>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</si>
  <si>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</si>
  <si>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</si>
  <si>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</si>
  <si>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</si>
  <si>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</si>
  <si>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</si>
  <si>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</si>
  <si>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</si>
  <si>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</si>
  <si>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</si>
  <si>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</si>
  <si>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</si>
  <si>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</si>
  <si>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</si>
  <si>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</si>
  <si>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</si>
  <si>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</si>
  <si>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</si>
  <si>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</si>
  <si>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</si>
  <si>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</si>
  <si>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</si>
  <si>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</si>
  <si>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</si>
  <si>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</si>
  <si>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</si>
  <si>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</si>
  <si>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</si>
  <si>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</si>
  <si>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</si>
  <si>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</si>
  <si>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</si>
  <si>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</si>
  <si>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</si>
  <si>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</si>
  <si>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</si>
  <si>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</si>
  <si>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</si>
  <si>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</si>
  <si>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</si>
  <si>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</si>
  <si>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</si>
  <si>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</si>
  <si>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</si>
  <si>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</si>
  <si>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</si>
  <si>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</si>
  <si>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</si>
  <si>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</si>
  <si>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</si>
  <si>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</si>
  <si>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</si>
  <si>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</si>
  <si>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</si>
  <si>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</si>
  <si>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</si>
  <si>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</si>
  <si>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</si>
  <si>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</si>
  <si>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</si>
  <si>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</si>
  <si>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</si>
  <si>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</si>
  <si>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</si>
  <si>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</si>
  <si>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</si>
  <si>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</si>
  <si>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</si>
  <si>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</si>
  <si>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</si>
  <si>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</si>
  <si>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</si>
  <si>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</si>
  <si>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</si>
  <si>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</si>
  <si>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</si>
  <si>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</si>
  <si>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</si>
  <si>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</si>
  <si>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</si>
  <si>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</si>
  <si>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</si>
  <si>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</si>
  <si>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</si>
  <si>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</si>
  <si>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</si>
  <si>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</si>
  <si>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</si>
  <si>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</si>
  <si>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</si>
  <si>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</si>
  <si>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</si>
  <si>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</si>
  <si>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</si>
  <si>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</si>
  <si>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</si>
  <si>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</si>
  <si>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</si>
  <si>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</si>
  <si>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</si>
  <si>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</si>
  <si>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</si>
  <si>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</si>
  <si>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</si>
  <si>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</si>
  <si>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</si>
  <si>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</si>
  <si>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</si>
  <si>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後期高齢者医療関連事務　基礎項目評価書</t>
    <phoneticPr fontId="1"/>
  </si>
  <si>
    <t>占冠村は、後期高齢者医療関連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</si>
  <si>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後期高齢者医療関連事務では、事務の一部を外部委託先事業者に委託しているが、委託先による情報の不正な利用等への対策として、事業者との間に個人情報の保護及び取扱いに関する契約を締結するとともに、情報の利用等について定期的に監査を実施している。</t>
    <phoneticPr fontId="1"/>
  </si>
  <si>
    <t>後期高齢者医療関連事務</t>
    <phoneticPr fontId="1"/>
  </si>
  <si>
    <t>本事務は、北海道後期高齢者医療広域連合規約により、被保険者の資格管理に関する申請及び届出の受付、被保険者証及び資格証明書の引渡し並ぶに返還の受付、医療給付に関する申請及び届出の受付並びに証明書の引渡し、保険料に関する申請の受付、及び前記事務に付随する事務を行うものである。別表第一項番30に基づき、国民健康保険法による保険給付の支給又は保険料の徴収に関する事務で個人番号を利用する。</t>
    <phoneticPr fontId="1"/>
  </si>
  <si>
    <t>後期高齢者医療システム</t>
    <phoneticPr fontId="1"/>
  </si>
  <si>
    <t>番号法第９条第１項　別表第一59</t>
    <phoneticPr fontId="1"/>
  </si>
  <si>
    <t>実施する</t>
  </si>
  <si>
    <t>番号法第19条第７号　別表第二80,82,83</t>
    <phoneticPr fontId="1"/>
  </si>
  <si>
    <t>占冠村福祉子育て支援課</t>
    <rPh sb="0" eb="3">
      <t>シムカップムラ</t>
    </rPh>
    <rPh sb="3" eb="5">
      <t>フクシ</t>
    </rPh>
    <rPh sb="5" eb="7">
      <t>コソダ</t>
    </rPh>
    <rPh sb="8" eb="10">
      <t>シエン</t>
    </rPh>
    <rPh sb="10" eb="11">
      <t>カ</t>
    </rPh>
    <phoneticPr fontId="1"/>
  </si>
  <si>
    <t>福祉子育て支援課長</t>
    <rPh sb="0" eb="2">
      <t>フクシ</t>
    </rPh>
    <rPh sb="2" eb="4">
      <t>コソダ</t>
    </rPh>
    <rPh sb="5" eb="7">
      <t>シエン</t>
    </rPh>
    <rPh sb="7" eb="8">
      <t>カ</t>
    </rPh>
    <rPh sb="8" eb="9">
      <t>チョウ</t>
    </rPh>
    <phoneticPr fontId="1"/>
  </si>
  <si>
    <t>占冠村（総務課総務担当）　勇払郡占冠村字中央　0165-56-2121</t>
    <phoneticPr fontId="1"/>
  </si>
  <si>
    <t>○</t>
  </si>
  <si>
    <t>後期高齢者医療情報ファイル</t>
    <phoneticPr fontId="1"/>
  </si>
  <si>
    <t>1,000人未満（任意実施）</t>
  </si>
  <si>
    <t>500人未満</t>
  </si>
  <si>
    <t>発生なし</t>
  </si>
  <si>
    <t>Ⅰ－５－①部署</t>
    <rPh sb="5" eb="7">
      <t>ブショ</t>
    </rPh>
    <phoneticPr fontId="1"/>
  </si>
  <si>
    <t>占冠村保健福祉課　</t>
    <rPh sb="0" eb="3">
      <t>シムカップムラ</t>
    </rPh>
    <rPh sb="3" eb="5">
      <t>ホケン</t>
    </rPh>
    <rPh sb="5" eb="8">
      <t>フクシカ</t>
    </rPh>
    <phoneticPr fontId="1"/>
  </si>
  <si>
    <t>Ⅰ－５－②所属長の役職名</t>
    <rPh sb="5" eb="8">
      <t>ショゾクチョウ</t>
    </rPh>
    <rPh sb="9" eb="12">
      <t>ヤクショクメイ</t>
    </rPh>
    <phoneticPr fontId="1"/>
  </si>
  <si>
    <t>福祉子育て支援課長</t>
    <phoneticPr fontId="1"/>
  </si>
  <si>
    <t>保健福祉課長　小尾　雅彦</t>
    <phoneticPr fontId="1"/>
  </si>
  <si>
    <t>Ⅱ－１時点計数日</t>
    <rPh sb="3" eb="5">
      <t>ジテン</t>
    </rPh>
    <rPh sb="5" eb="7">
      <t>ケイスウ</t>
    </rPh>
    <rPh sb="7" eb="8">
      <t>ビ</t>
    </rPh>
    <phoneticPr fontId="1"/>
  </si>
  <si>
    <t>平成26年11月30日時点</t>
    <rPh sb="0" eb="2">
      <t>ヘイセイ</t>
    </rPh>
    <rPh sb="4" eb="5">
      <t>ネン</t>
    </rPh>
    <rPh sb="7" eb="8">
      <t>ガツ</t>
    </rPh>
    <rPh sb="10" eb="11">
      <t>ニチ</t>
    </rPh>
    <rPh sb="11" eb="13">
      <t>ジテン</t>
    </rPh>
    <phoneticPr fontId="1"/>
  </si>
  <si>
    <t>平成31年４月１日時点</t>
    <phoneticPr fontId="1"/>
  </si>
  <si>
    <t>Ⅱ－２時点計数日</t>
    <rPh sb="3" eb="5">
      <t>ジテン</t>
    </rPh>
    <rPh sb="5" eb="7">
      <t>ケイスウ</t>
    </rPh>
    <rPh sb="7" eb="8">
      <t>ビ</t>
    </rPh>
    <phoneticPr fontId="1"/>
  </si>
  <si>
    <t>平成27年11月30日時点</t>
    <rPh sb="0" eb="2">
      <t>ヘイセイ</t>
    </rPh>
    <rPh sb="4" eb="5">
      <t>ネン</t>
    </rPh>
    <rPh sb="7" eb="8">
      <t>ガツ</t>
    </rPh>
    <rPh sb="10" eb="11">
      <t>ニチ</t>
    </rPh>
    <rPh sb="11" eb="13">
      <t>ジテン</t>
    </rPh>
    <phoneticPr fontId="1"/>
  </si>
  <si>
    <t>北海道占冠村長</t>
    <rPh sb="0" eb="3">
      <t>ホッカイドウ</t>
    </rPh>
    <phoneticPr fontId="1"/>
  </si>
  <si>
    <t>Ⅰ－８連絡先</t>
    <rPh sb="3" eb="6">
      <t>レンラクサキ</t>
    </rPh>
    <phoneticPr fontId="1"/>
  </si>
  <si>
    <t>占冠村（福祉子育て課介護担当）　勇払郡占冠村字中央　0165-56-2125</t>
    <phoneticPr fontId="1"/>
  </si>
  <si>
    <t>占冠村（保健福祉課国保医療担当）　勇払郡占冠村字中央　0165-56-2122</t>
    <rPh sb="4" eb="6">
      <t>ホケン</t>
    </rPh>
    <rPh sb="6" eb="8">
      <t>フクシ</t>
    </rPh>
    <rPh sb="8" eb="9">
      <t>カ</t>
    </rPh>
    <rPh sb="9" eb="11">
      <t>コクホ</t>
    </rPh>
    <rPh sb="11" eb="13">
      <t>イリョウ</t>
    </rPh>
    <phoneticPr fontId="1"/>
  </si>
  <si>
    <t>Ⅳリスク対策</t>
    <rPh sb="4" eb="6">
      <t>タイサク</t>
    </rPh>
    <phoneticPr fontId="1"/>
  </si>
  <si>
    <t>評価書内容のとおり</t>
    <rPh sb="0" eb="3">
      <t>ヒョウカショ</t>
    </rPh>
    <rPh sb="3" eb="5">
      <t>ナイヨウ</t>
    </rPh>
    <phoneticPr fontId="1"/>
  </si>
  <si>
    <t>令和２年２月２８日時点</t>
    <rPh sb="0" eb="2">
      <t>レイワ</t>
    </rPh>
    <phoneticPr fontId="1"/>
  </si>
  <si>
    <t>評価の再実施</t>
    <rPh sb="0" eb="2">
      <t>ヒョウカ</t>
    </rPh>
    <rPh sb="3" eb="6">
      <t>サイジッシ</t>
    </rPh>
    <phoneticPr fontId="1"/>
  </si>
  <si>
    <t>占冠村（福祉子育て課介護担当）　勇払郡占冠村字中央　0167-56-2125</t>
    <phoneticPr fontId="1"/>
  </si>
  <si>
    <t>Ⅰ－７請求先</t>
    <rPh sb="3" eb="5">
      <t>セイキュウ</t>
    </rPh>
    <rPh sb="5" eb="6">
      <t>サキ</t>
    </rPh>
    <phoneticPr fontId="1"/>
  </si>
  <si>
    <t>占冠村（総務課総務担当）　勇払郡占冠村字中央　0167-56-2121</t>
    <phoneticPr fontId="1"/>
  </si>
  <si>
    <t>Ⅱ－１及びⅡ－２時点計数日</t>
  </si>
  <si>
    <t>占冠村（福祉子育て支援課介護担当）　勇払郡占冠村字中央　0167-56-2125</t>
    <rPh sb="6" eb="8">
      <t>コソダ</t>
    </rPh>
    <rPh sb="9" eb="11">
      <t>シエン</t>
    </rPh>
    <rPh sb="12" eb="14">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</si>
</sst>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0">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7" fillId="2" borderId="12" xfId="0" applyNumberFormat="1" applyFont="1" applyFill="1" applyBorder="1" applyAlignment="1" applyProtection="1">
      <alignment horizontal="left"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5</v>
      </c>
      <c r="B17" s="83"/>
      <c r="C17" s="83"/>
      <c r="D17" s="83"/>
      <c r="E17" s="83"/>
      <c r="F17" s="83"/>
      <c r="G17" s="83"/>
      <c r="H17" s="83"/>
      <c r="I17" s="83"/>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ITEM1=5</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ITEM2=後期高齢者医療関連事務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占冠村は、後期高齢者医療関連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147</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後期高齢者医療関連事務では、事務の一部を外部委託先事業者に委託しているが、委託先による情報の不正な利用等への対策として、事業者との間に個人情報の保護及び取扱いに関する契約を締結するとともに、情報の利用等について定期的に監査を実施している。</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172</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ITEM5=北海道占冠村長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43896</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ITEM6=20200306</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46" sqref="J46:AM47"/>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148</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ITEM1=後期高齢者医療関連事務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24.75" customHeight="1" x14ac:dyDescent="0.15">
      <c r="A7" s="123" t="s">
        <v>24</v>
      </c>
      <c r="B7" s="124"/>
      <c r="C7" s="124"/>
      <c r="D7" s="124"/>
      <c r="E7" s="124"/>
      <c r="F7" s="124"/>
      <c r="G7" s="124"/>
      <c r="H7" s="124"/>
      <c r="I7" s="125"/>
      <c r="J7" s="136" t="s">
        <v>149</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本事務は、北海道後期高齢者医療広域連合規約により、被保険者の資格管理に関する申請及び届出の受付、被保険者証及び資格証明書の引渡し並ぶに返還の受付、医療給付に関する申請及び届出の受付並びに証明書の引渡し、保険料に関する申請の受付、及び前記事務に付随する事務を行うものである。別表第一項番30に基づき、国民健康保険法による保険給付の支給又は保険料の徴収に関する事務で個人番号を利用する。</v>
      </c>
      <c r="CB7" s="12" t="s">
        <v>51</v>
      </c>
      <c r="CO7" s="3"/>
    </row>
    <row r="8" spans="1:96" ht="22.5"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33"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11.25"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150</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ITEM3=後期高齢者医療システム</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158</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ITEM4=後期高齢者医療情報ファイル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9.9499999999999993" customHeight="1" x14ac:dyDescent="0.15">
      <c r="A20" s="123" t="s">
        <v>10</v>
      </c>
      <c r="B20" s="124"/>
      <c r="C20" s="124"/>
      <c r="D20" s="124"/>
      <c r="E20" s="124"/>
      <c r="F20" s="124"/>
      <c r="G20" s="124"/>
      <c r="H20" s="124"/>
      <c r="I20" s="125"/>
      <c r="J20" s="129" t="s">
        <v>151</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ITEM5=番号法第９条第１項　別表第一59</v>
      </c>
    </row>
    <row r="21" spans="1:86" ht="9.9499999999999993"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152</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9.9499999999999993" customHeight="1" x14ac:dyDescent="0.15">
      <c r="A28" s="123" t="s">
        <v>27</v>
      </c>
      <c r="B28" s="124"/>
      <c r="C28" s="124"/>
      <c r="D28" s="124"/>
      <c r="E28" s="124"/>
      <c r="F28" s="124"/>
      <c r="G28" s="124"/>
      <c r="H28" s="124"/>
      <c r="I28" s="125"/>
      <c r="J28" s="138" t="s">
        <v>153</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ITEM7=番号法第19条第７号　別表第二80,82,83</v>
      </c>
    </row>
    <row r="29" spans="1:86" ht="9.9499999999999993"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154</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ITEM8=占冠村福祉子育て支援課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155</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ITEM9=福祉子育て支援課長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182</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ITEM11=占冠村（総務課総務担当）　勇払郡占冠村字中央　0167-56-2121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184</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ITEM12=占冠村（福祉子育て支援課介護担当）　勇払郡占冠村字中央　0167-56-2125</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1</v>
      </c>
      <c r="BH53" s="12">
        <v>13</v>
      </c>
      <c r="BI53" s="12" t="str">
        <f>"ITEM" &amp; BH53 &amp; BG53 &amp; "=" &amp;BF53</f>
        <v>ITEM13=1</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159</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43889</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ITEM14=20200228</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160</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43889</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ITEM16=20200228</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161</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特定個人情報保護評価の実施が義務付けられない</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1</v>
      </c>
      <c r="BH80" s="12">
        <v>18</v>
      </c>
      <c r="BI80" s="12" t="str">
        <f>"ITEM" &amp; BH80 &amp; BG80 &amp; "=" &amp; BF80</f>
        <v>ITEM18=1</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t="s">
        <v>157</v>
      </c>
      <c r="AG120" s="195" t="s">
        <v>132</v>
      </c>
      <c r="AH120" s="195"/>
      <c r="AI120" s="195"/>
      <c r="AJ120" s="195"/>
      <c r="AK120" s="195"/>
      <c r="AL120" s="195"/>
      <c r="AM120" s="196"/>
      <c r="BE120" s="12" t="s">
        <v>127</v>
      </c>
      <c r="BF120" s="12" t="b">
        <f>IF($AF120="○",TRUE,IF($AF120="",FALSE,"INPUT_ERROR"))</f>
        <v>1</v>
      </c>
      <c r="BH120" s="12">
        <v>25</v>
      </c>
      <c r="BI120" s="12" t="str">
        <f>"ITEM" &amp; BH120 &amp;BG120 &amp; "=" &amp;BF120</f>
        <v>ITEM25=TRUE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6"/>
      <c r="B123" s="107"/>
      <c r="C123" s="107"/>
      <c r="D123" s="107"/>
      <c r="E123" s="107"/>
      <c r="F123" s="107"/>
      <c r="G123" s="107"/>
      <c r="H123" s="107"/>
      <c r="I123" s="108"/>
      <c r="J123" s="177" t="s">
        <v>30</v>
      </c>
      <c r="K123" s="97"/>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157</v>
      </c>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E15" sqref="E15:M1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21" customHeight="1" x14ac:dyDescent="0.15">
      <c r="A5" s="217">
        <v>43581</v>
      </c>
      <c r="B5" s="218"/>
      <c r="C5" s="218"/>
      <c r="D5" s="219"/>
      <c r="E5" s="214" t="s">
        <v>162</v>
      </c>
      <c r="F5" s="215"/>
      <c r="G5" s="215"/>
      <c r="H5" s="215"/>
      <c r="I5" s="215"/>
      <c r="J5" s="215"/>
      <c r="K5" s="215"/>
      <c r="L5" s="215"/>
      <c r="M5" s="216"/>
      <c r="N5" s="214" t="s">
        <v>163</v>
      </c>
      <c r="O5" s="215"/>
      <c r="P5" s="215"/>
      <c r="Q5" s="215"/>
      <c r="R5" s="215"/>
      <c r="S5" s="215"/>
      <c r="T5" s="215"/>
      <c r="U5" s="215"/>
      <c r="V5" s="215"/>
      <c r="W5" s="215"/>
      <c r="X5" s="215"/>
      <c r="Y5" s="215"/>
      <c r="Z5" s="215"/>
      <c r="AA5" s="216"/>
      <c r="AB5" s="214" t="s">
        <v>154</v>
      </c>
      <c r="AC5" s="215"/>
      <c r="AD5" s="215"/>
      <c r="AE5" s="215"/>
      <c r="AF5" s="215"/>
      <c r="AG5" s="215"/>
      <c r="AH5" s="215"/>
      <c r="AI5" s="215"/>
      <c r="AJ5" s="215"/>
      <c r="AK5" s="215"/>
      <c r="AL5" s="215"/>
      <c r="AM5" s="215"/>
      <c r="AN5" s="215"/>
      <c r="AO5" s="216"/>
      <c r="AP5" s="220" t="s">
        <v>138</v>
      </c>
      <c r="AQ5" s="221"/>
      <c r="AR5" s="221"/>
      <c r="AS5" s="221"/>
      <c r="AT5" s="222"/>
      <c r="AU5" s="214"/>
      <c r="AV5" s="215"/>
      <c r="AW5" s="215"/>
      <c r="AX5" s="215"/>
      <c r="AY5" s="215"/>
      <c r="AZ5" s="215"/>
      <c r="BA5" s="215"/>
      <c r="BB5" s="215"/>
      <c r="BC5" s="216"/>
      <c r="BI5" s="12" t="str">
        <f>"ITEM" &amp; $BI$4 &amp; "=" &amp; IF(TRIM($A5)="","",TEXT($A5,"yyyymmdd"))</f>
        <v>ITEM1=20190426</v>
      </c>
      <c r="BJ5" s="12" t="str">
        <f>"ITEM"&amp;$BJ$4&amp;"="&amp;IF(TRIM($E5)="","",$E5)</f>
        <v>ITEM2=Ⅰ－５－①部署</v>
      </c>
      <c r="BK5" s="12" t="str">
        <f>"ITEM"&amp;$BK$4&amp;"="&amp;IF(TRIM($N5)="","",$N5)</f>
        <v>ITEM3=占冠村保健福祉課　</v>
      </c>
      <c r="BL5" s="12" t="str">
        <f>"ITEM"&amp;$BL$4&amp;"="&amp;IF(TRIM($AB5)="","",$AB5)</f>
        <v>ITEM4=占冠村福祉子育て支援課</v>
      </c>
      <c r="BM5" s="12" t="str">
        <f>"ITEM"&amp;$BM$4&amp;"="&amp;IF(TRIM($AP5)="","",IF(ISERROR(MATCH($AP5,$CA$3:$CA$4,0)),"INPUT_ERROR",MATCH($AP5,$CA$3:$CA$4,0)))</f>
        <v>ITEM5=2</v>
      </c>
      <c r="BN5" s="12" t="str">
        <f>"ITEM"&amp;$BN$4&amp;"="&amp;IF(TRIM($AU5)="","",$AU5)</f>
        <v>ITEM6=</v>
      </c>
    </row>
    <row r="6" spans="1:79" ht="21" customHeight="1" x14ac:dyDescent="0.15">
      <c r="A6" s="217">
        <v>43581</v>
      </c>
      <c r="B6" s="218"/>
      <c r="C6" s="218"/>
      <c r="D6" s="219"/>
      <c r="E6" s="214" t="s">
        <v>164</v>
      </c>
      <c r="F6" s="215"/>
      <c r="G6" s="215"/>
      <c r="H6" s="215"/>
      <c r="I6" s="215"/>
      <c r="J6" s="215"/>
      <c r="K6" s="215"/>
      <c r="L6" s="215"/>
      <c r="M6" s="216"/>
      <c r="N6" s="214" t="s">
        <v>166</v>
      </c>
      <c r="O6" s="215"/>
      <c r="P6" s="215"/>
      <c r="Q6" s="215"/>
      <c r="R6" s="215"/>
      <c r="S6" s="215"/>
      <c r="T6" s="215"/>
      <c r="U6" s="215"/>
      <c r="V6" s="215"/>
      <c r="W6" s="215"/>
      <c r="X6" s="215"/>
      <c r="Y6" s="215"/>
      <c r="Z6" s="215"/>
      <c r="AA6" s="216"/>
      <c r="AB6" s="214" t="s">
        <v>165</v>
      </c>
      <c r="AC6" s="215"/>
      <c r="AD6" s="215"/>
      <c r="AE6" s="215"/>
      <c r="AF6" s="215"/>
      <c r="AG6" s="215"/>
      <c r="AH6" s="215"/>
      <c r="AI6" s="215"/>
      <c r="AJ6" s="215"/>
      <c r="AK6" s="215"/>
      <c r="AL6" s="215"/>
      <c r="AM6" s="215"/>
      <c r="AN6" s="215"/>
      <c r="AO6" s="216"/>
      <c r="AP6" s="220" t="s">
        <v>138</v>
      </c>
      <c r="AQ6" s="221"/>
      <c r="AR6" s="221"/>
      <c r="AS6" s="221"/>
      <c r="AT6" s="222"/>
      <c r="AU6" s="214"/>
      <c r="AV6" s="215"/>
      <c r="AW6" s="215"/>
      <c r="AX6" s="215"/>
      <c r="AY6" s="215"/>
      <c r="AZ6" s="215"/>
      <c r="BA6" s="215"/>
      <c r="BB6" s="215"/>
      <c r="BC6" s="216"/>
      <c r="BI6" s="12" t="str">
        <f t="shared" ref="BI6:BI69" si="0">"ITEM" &amp; $BI$4 &amp; "=" &amp; IF(TRIM($A6)="","",TEXT($A6,"yyyymmdd"))</f>
        <v>ITEM1=20190426</v>
      </c>
      <c r="BJ6" s="12" t="str">
        <f t="shared" ref="BJ6:BJ69" si="1">"ITEM"&amp;$BJ$4&amp;"="&amp;IF(TRIM($E6)="","",$E6)</f>
        <v>ITEM2=Ⅰ－５－②所属長の役職名</v>
      </c>
      <c r="BK6" s="12" t="str">
        <f t="shared" ref="BK6:BK69" si="2">"ITEM"&amp;$BK$4&amp;"="&amp;IF(TRIM($N6)="","",$N6)</f>
        <v>ITEM3=保健福祉課長　小尾　雅彦</v>
      </c>
      <c r="BL6" s="12" t="str">
        <f t="shared" ref="BL6:BL69" si="3">"ITEM"&amp;$BL$4&amp;"="&amp;IF(TRIM($AB6)="","",$AB6)</f>
        <v>ITEM4=福祉子育て支援課長</v>
      </c>
      <c r="BM6" s="12" t="str">
        <f t="shared" ref="BM6:BM69" si="4">"ITEM"&amp;$BM$4&amp;"="&amp;IF(TRIM($AP6)="","",IF(ISERROR(MATCH($AP6,$CA$3:$CA$4,0)),"INPUT_ERROR",MATCH($AP6,$CA$3:$CA$4,0)))</f>
        <v>ITEM5=2</v>
      </c>
      <c r="BN6" s="12" t="str">
        <f t="shared" ref="BN6:BN69" si="5">"ITEM"&amp;$BN$4&amp;"="&amp;IF(TRIM($AU6)="","",$AU6)</f>
        <v>ITEM6=</v>
      </c>
    </row>
    <row r="7" spans="1:79" ht="21" customHeight="1" x14ac:dyDescent="0.15">
      <c r="A7" s="217">
        <v>43581</v>
      </c>
      <c r="B7" s="218"/>
      <c r="C7" s="218"/>
      <c r="D7" s="219"/>
      <c r="E7" s="214" t="s">
        <v>173</v>
      </c>
      <c r="F7" s="215"/>
      <c r="G7" s="215"/>
      <c r="H7" s="215"/>
      <c r="I7" s="215"/>
      <c r="J7" s="215"/>
      <c r="K7" s="215"/>
      <c r="L7" s="215"/>
      <c r="M7" s="216"/>
      <c r="N7" s="236" t="s">
        <v>175</v>
      </c>
      <c r="O7" s="215"/>
      <c r="P7" s="215"/>
      <c r="Q7" s="215"/>
      <c r="R7" s="215"/>
      <c r="S7" s="215"/>
      <c r="T7" s="215"/>
      <c r="U7" s="215"/>
      <c r="V7" s="215"/>
      <c r="W7" s="215"/>
      <c r="X7" s="215"/>
      <c r="Y7" s="215"/>
      <c r="Z7" s="215"/>
      <c r="AA7" s="216"/>
      <c r="AB7" s="214" t="s">
        <v>174</v>
      </c>
      <c r="AC7" s="215"/>
      <c r="AD7" s="215"/>
      <c r="AE7" s="215"/>
      <c r="AF7" s="215"/>
      <c r="AG7" s="215"/>
      <c r="AH7" s="215"/>
      <c r="AI7" s="215"/>
      <c r="AJ7" s="215"/>
      <c r="AK7" s="215"/>
      <c r="AL7" s="215"/>
      <c r="AM7" s="215"/>
      <c r="AN7" s="215"/>
      <c r="AO7" s="216"/>
      <c r="AP7" s="220" t="s">
        <v>138</v>
      </c>
      <c r="AQ7" s="221"/>
      <c r="AR7" s="221"/>
      <c r="AS7" s="221"/>
      <c r="AT7" s="222"/>
      <c r="AU7" s="214"/>
      <c r="AV7" s="215"/>
      <c r="AW7" s="215"/>
      <c r="AX7" s="215"/>
      <c r="AY7" s="215"/>
      <c r="AZ7" s="215"/>
      <c r="BA7" s="215"/>
      <c r="BB7" s="215"/>
      <c r="BC7" s="216"/>
      <c r="BI7" s="12" t="str">
        <f t="shared" si="0"/>
        <v>ITEM1=20190426</v>
      </c>
      <c r="BJ7" s="12" t="str">
        <f t="shared" si="1"/>
        <v>ITEM2=Ⅰ－８連絡先</v>
      </c>
      <c r="BK7" s="12" t="str">
        <f t="shared" si="2"/>
        <v>ITEM3=占冠村（保健福祉課国保医療担当）　勇払郡占冠村字中央　0165-56-2122</v>
      </c>
      <c r="BL7" s="12" t="str">
        <f t="shared" si="3"/>
        <v>ITEM4=占冠村（福祉子育て課介護担当）　勇払郡占冠村字中央　0165-56-2125</v>
      </c>
      <c r="BM7" s="12" t="str">
        <f t="shared" si="4"/>
        <v>ITEM5=2</v>
      </c>
      <c r="BN7" s="12" t="str">
        <f t="shared" si="5"/>
        <v>ITEM6=</v>
      </c>
    </row>
    <row r="8" spans="1:79" ht="21" customHeight="1" x14ac:dyDescent="0.15">
      <c r="A8" s="217">
        <v>43581</v>
      </c>
      <c r="B8" s="218"/>
      <c r="C8" s="218"/>
      <c r="D8" s="219"/>
      <c r="E8" s="214" t="s">
        <v>167</v>
      </c>
      <c r="F8" s="215"/>
      <c r="G8" s="215"/>
      <c r="H8" s="215"/>
      <c r="I8" s="215"/>
      <c r="J8" s="215"/>
      <c r="K8" s="215"/>
      <c r="L8" s="215"/>
      <c r="M8" s="216"/>
      <c r="N8" s="236" t="s">
        <v>168</v>
      </c>
      <c r="O8" s="215"/>
      <c r="P8" s="215"/>
      <c r="Q8" s="215"/>
      <c r="R8" s="215"/>
      <c r="S8" s="215"/>
      <c r="T8" s="215"/>
      <c r="U8" s="215"/>
      <c r="V8" s="215"/>
      <c r="W8" s="215"/>
      <c r="X8" s="215"/>
      <c r="Y8" s="215"/>
      <c r="Z8" s="215"/>
      <c r="AA8" s="216"/>
      <c r="AB8" s="214" t="s">
        <v>169</v>
      </c>
      <c r="AC8" s="215"/>
      <c r="AD8" s="215"/>
      <c r="AE8" s="215"/>
      <c r="AF8" s="215"/>
      <c r="AG8" s="215"/>
      <c r="AH8" s="215"/>
      <c r="AI8" s="215"/>
      <c r="AJ8" s="215"/>
      <c r="AK8" s="215"/>
      <c r="AL8" s="215"/>
      <c r="AM8" s="215"/>
      <c r="AN8" s="215"/>
      <c r="AO8" s="216"/>
      <c r="AP8" s="220" t="s">
        <v>138</v>
      </c>
      <c r="AQ8" s="221"/>
      <c r="AR8" s="221"/>
      <c r="AS8" s="221"/>
      <c r="AT8" s="222"/>
      <c r="AU8" s="214"/>
      <c r="AV8" s="215"/>
      <c r="AW8" s="215"/>
      <c r="AX8" s="215"/>
      <c r="AY8" s="215"/>
      <c r="AZ8" s="215"/>
      <c r="BA8" s="215"/>
      <c r="BB8" s="215"/>
      <c r="BC8" s="216"/>
      <c r="BI8" s="12" t="str">
        <f t="shared" si="0"/>
        <v>ITEM1=20190426</v>
      </c>
      <c r="BJ8" s="12" t="str">
        <f t="shared" si="1"/>
        <v>ITEM2=Ⅱ－１時点計数日</v>
      </c>
      <c r="BK8" s="12" t="str">
        <f t="shared" si="2"/>
        <v>ITEM3=平成26年11月30日時点</v>
      </c>
      <c r="BL8" s="12" t="str">
        <f t="shared" si="3"/>
        <v>ITEM4=平成31年４月１日時点</v>
      </c>
      <c r="BM8" s="12" t="str">
        <f t="shared" si="4"/>
        <v>ITEM5=2</v>
      </c>
      <c r="BN8" s="12" t="str">
        <f t="shared" si="5"/>
        <v>ITEM6=</v>
      </c>
    </row>
    <row r="9" spans="1:79" ht="21" customHeight="1" x14ac:dyDescent="0.15">
      <c r="A9" s="217">
        <v>43581</v>
      </c>
      <c r="B9" s="218"/>
      <c r="C9" s="218"/>
      <c r="D9" s="219"/>
      <c r="E9" s="214" t="s">
        <v>170</v>
      </c>
      <c r="F9" s="215"/>
      <c r="G9" s="215"/>
      <c r="H9" s="215"/>
      <c r="I9" s="215"/>
      <c r="J9" s="215"/>
      <c r="K9" s="215"/>
      <c r="L9" s="215"/>
      <c r="M9" s="216"/>
      <c r="N9" s="236" t="s">
        <v>171</v>
      </c>
      <c r="O9" s="215"/>
      <c r="P9" s="215"/>
      <c r="Q9" s="215"/>
      <c r="R9" s="215"/>
      <c r="S9" s="215"/>
      <c r="T9" s="215"/>
      <c r="U9" s="215"/>
      <c r="V9" s="215"/>
      <c r="W9" s="215"/>
      <c r="X9" s="215"/>
      <c r="Y9" s="215"/>
      <c r="Z9" s="215"/>
      <c r="AA9" s="216"/>
      <c r="AB9" s="214" t="s">
        <v>169</v>
      </c>
      <c r="AC9" s="215"/>
      <c r="AD9" s="215"/>
      <c r="AE9" s="215"/>
      <c r="AF9" s="215"/>
      <c r="AG9" s="215"/>
      <c r="AH9" s="215"/>
      <c r="AI9" s="215"/>
      <c r="AJ9" s="215"/>
      <c r="AK9" s="215"/>
      <c r="AL9" s="215"/>
      <c r="AM9" s="215"/>
      <c r="AN9" s="215"/>
      <c r="AO9" s="216"/>
      <c r="AP9" s="220" t="s">
        <v>138</v>
      </c>
      <c r="AQ9" s="221"/>
      <c r="AR9" s="221"/>
      <c r="AS9" s="221"/>
      <c r="AT9" s="222"/>
      <c r="AU9" s="214"/>
      <c r="AV9" s="215"/>
      <c r="AW9" s="215"/>
      <c r="AX9" s="215"/>
      <c r="AY9" s="215"/>
      <c r="AZ9" s="215"/>
      <c r="BA9" s="215"/>
      <c r="BB9" s="215"/>
      <c r="BC9" s="216"/>
      <c r="BI9" s="12" t="str">
        <f t="shared" si="0"/>
        <v>ITEM1=20190426</v>
      </c>
      <c r="BJ9" s="12" t="str">
        <f t="shared" si="1"/>
        <v>ITEM2=Ⅱ－２時点計数日</v>
      </c>
      <c r="BK9" s="12" t="str">
        <f t="shared" si="2"/>
        <v>ITEM3=平成27年11月30日時点</v>
      </c>
      <c r="BL9" s="12" t="str">
        <f t="shared" si="3"/>
        <v>ITEM4=平成31年４月１日時点</v>
      </c>
      <c r="BM9" s="12" t="str">
        <f t="shared" si="4"/>
        <v>ITEM5=2</v>
      </c>
      <c r="BN9" s="12" t="str">
        <f t="shared" si="5"/>
        <v>ITEM6=</v>
      </c>
    </row>
    <row r="10" spans="1:79" ht="21" customHeight="1" x14ac:dyDescent="0.15">
      <c r="A10" s="217">
        <v>43581</v>
      </c>
      <c r="B10" s="218"/>
      <c r="C10" s="218"/>
      <c r="D10" s="219"/>
      <c r="E10" s="214" t="s">
        <v>176</v>
      </c>
      <c r="F10" s="215"/>
      <c r="G10" s="215"/>
      <c r="H10" s="215"/>
      <c r="I10" s="215"/>
      <c r="J10" s="215"/>
      <c r="K10" s="215"/>
      <c r="L10" s="215"/>
      <c r="M10" s="216"/>
      <c r="N10" s="214"/>
      <c r="O10" s="215"/>
      <c r="P10" s="215"/>
      <c r="Q10" s="215"/>
      <c r="R10" s="215"/>
      <c r="S10" s="215"/>
      <c r="T10" s="215"/>
      <c r="U10" s="215"/>
      <c r="V10" s="215"/>
      <c r="W10" s="215"/>
      <c r="X10" s="215"/>
      <c r="Y10" s="215"/>
      <c r="Z10" s="215"/>
      <c r="AA10" s="216"/>
      <c r="AB10" s="214" t="s">
        <v>177</v>
      </c>
      <c r="AC10" s="215"/>
      <c r="AD10" s="215"/>
      <c r="AE10" s="215"/>
      <c r="AF10" s="215"/>
      <c r="AG10" s="215"/>
      <c r="AH10" s="215"/>
      <c r="AI10" s="215"/>
      <c r="AJ10" s="215"/>
      <c r="AK10" s="215"/>
      <c r="AL10" s="215"/>
      <c r="AM10" s="215"/>
      <c r="AN10" s="215"/>
      <c r="AO10" s="216"/>
      <c r="AP10" s="220" t="s">
        <v>138</v>
      </c>
      <c r="AQ10" s="221"/>
      <c r="AR10" s="221"/>
      <c r="AS10" s="221"/>
      <c r="AT10" s="222"/>
      <c r="AU10" s="214"/>
      <c r="AV10" s="215"/>
      <c r="AW10" s="215"/>
      <c r="AX10" s="215"/>
      <c r="AY10" s="215"/>
      <c r="AZ10" s="215"/>
      <c r="BA10" s="215"/>
      <c r="BB10" s="215"/>
      <c r="BC10" s="216"/>
      <c r="BI10" s="12" t="str">
        <f t="shared" si="0"/>
        <v>ITEM1=20190426</v>
      </c>
      <c r="BJ10" s="12" t="str">
        <f t="shared" si="1"/>
        <v>ITEM2=Ⅳリスク対策</v>
      </c>
      <c r="BK10" s="12" t="str">
        <f t="shared" si="2"/>
        <v>ITEM3=</v>
      </c>
      <c r="BL10" s="12" t="str">
        <f t="shared" si="3"/>
        <v>ITEM4=評価書内容のとおり</v>
      </c>
      <c r="BM10" s="12" t="str">
        <f t="shared" si="4"/>
        <v>ITEM5=2</v>
      </c>
      <c r="BN10" s="12" t="str">
        <f t="shared" si="5"/>
        <v>ITEM6=</v>
      </c>
    </row>
    <row r="11" spans="1:79" ht="21" customHeight="1" x14ac:dyDescent="0.15">
      <c r="A11" s="217">
        <v>43889</v>
      </c>
      <c r="B11" s="218"/>
      <c r="C11" s="218"/>
      <c r="D11" s="219"/>
      <c r="E11" s="214" t="s">
        <v>181</v>
      </c>
      <c r="F11" s="215"/>
      <c r="G11" s="215"/>
      <c r="H11" s="215"/>
      <c r="I11" s="215"/>
      <c r="J11" s="215"/>
      <c r="K11" s="215"/>
      <c r="L11" s="215"/>
      <c r="M11" s="216"/>
      <c r="N11" s="214" t="s">
        <v>156</v>
      </c>
      <c r="O11" s="215"/>
      <c r="P11" s="215"/>
      <c r="Q11" s="215"/>
      <c r="R11" s="215"/>
      <c r="S11" s="215"/>
      <c r="T11" s="215"/>
      <c r="U11" s="215"/>
      <c r="V11" s="215"/>
      <c r="W11" s="215"/>
      <c r="X11" s="215"/>
      <c r="Y11" s="215"/>
      <c r="Z11" s="215"/>
      <c r="AA11" s="216"/>
      <c r="AB11" s="214" t="s">
        <v>182</v>
      </c>
      <c r="AC11" s="215"/>
      <c r="AD11" s="215"/>
      <c r="AE11" s="215"/>
      <c r="AF11" s="215"/>
      <c r="AG11" s="215"/>
      <c r="AH11" s="215"/>
      <c r="AI11" s="215"/>
      <c r="AJ11" s="215"/>
      <c r="AK11" s="215"/>
      <c r="AL11" s="215"/>
      <c r="AM11" s="215"/>
      <c r="AN11" s="215"/>
      <c r="AO11" s="216"/>
      <c r="AP11" s="220" t="s">
        <v>138</v>
      </c>
      <c r="AQ11" s="221"/>
      <c r="AR11" s="221"/>
      <c r="AS11" s="221"/>
      <c r="AT11" s="222"/>
      <c r="AU11" s="214" t="s">
        <v>179</v>
      </c>
      <c r="AV11" s="215"/>
      <c r="AW11" s="215"/>
      <c r="AX11" s="215"/>
      <c r="AY11" s="215"/>
      <c r="AZ11" s="215"/>
      <c r="BA11" s="215"/>
      <c r="BB11" s="215"/>
      <c r="BC11" s="216"/>
      <c r="BI11" s="12" t="str">
        <f t="shared" si="0"/>
        <v>ITEM1=20200228</v>
      </c>
      <c r="BJ11" s="12" t="str">
        <f t="shared" si="1"/>
        <v>ITEM2=Ⅰ－７請求先</v>
      </c>
      <c r="BK11" s="12" t="str">
        <f t="shared" si="2"/>
        <v>ITEM3=占冠村（総務課総務担当）　勇払郡占冠村字中央　0165-56-2121</v>
      </c>
      <c r="BL11" s="12" t="str">
        <f t="shared" si="3"/>
        <v>ITEM4=占冠村（総務課総務担当）　勇払郡占冠村字中央　0167-56-2121</v>
      </c>
      <c r="BM11" s="12" t="str">
        <f t="shared" si="4"/>
        <v>ITEM5=2</v>
      </c>
      <c r="BN11" s="12" t="str">
        <f t="shared" si="5"/>
        <v>ITEM6=評価の再実施</v>
      </c>
    </row>
    <row r="12" spans="1:79" ht="21" customHeight="1" x14ac:dyDescent="0.15">
      <c r="A12" s="217">
        <v>43889</v>
      </c>
      <c r="B12" s="218"/>
      <c r="C12" s="218"/>
      <c r="D12" s="219"/>
      <c r="E12" s="214" t="s">
        <v>173</v>
      </c>
      <c r="F12" s="215"/>
      <c r="G12" s="215"/>
      <c r="H12" s="215"/>
      <c r="I12" s="215"/>
      <c r="J12" s="215"/>
      <c r="K12" s="215"/>
      <c r="L12" s="215"/>
      <c r="M12" s="216"/>
      <c r="N12" s="214" t="s">
        <v>174</v>
      </c>
      <c r="O12" s="215"/>
      <c r="P12" s="215"/>
      <c r="Q12" s="215"/>
      <c r="R12" s="215"/>
      <c r="S12" s="215"/>
      <c r="T12" s="215"/>
      <c r="U12" s="215"/>
      <c r="V12" s="215"/>
      <c r="W12" s="215"/>
      <c r="X12" s="215"/>
      <c r="Y12" s="215"/>
      <c r="Z12" s="215"/>
      <c r="AA12" s="216"/>
      <c r="AB12" s="214" t="s">
        <v>180</v>
      </c>
      <c r="AC12" s="215"/>
      <c r="AD12" s="215"/>
      <c r="AE12" s="215"/>
      <c r="AF12" s="215"/>
      <c r="AG12" s="215"/>
      <c r="AH12" s="215"/>
      <c r="AI12" s="215"/>
      <c r="AJ12" s="215"/>
      <c r="AK12" s="215"/>
      <c r="AL12" s="215"/>
      <c r="AM12" s="215"/>
      <c r="AN12" s="215"/>
      <c r="AO12" s="216"/>
      <c r="AP12" s="220" t="s">
        <v>138</v>
      </c>
      <c r="AQ12" s="221"/>
      <c r="AR12" s="221"/>
      <c r="AS12" s="221"/>
      <c r="AT12" s="222"/>
      <c r="AU12" s="214" t="s">
        <v>179</v>
      </c>
      <c r="AV12" s="215"/>
      <c r="AW12" s="215"/>
      <c r="AX12" s="215"/>
      <c r="AY12" s="215"/>
      <c r="AZ12" s="215"/>
      <c r="BA12" s="215"/>
      <c r="BB12" s="215"/>
      <c r="BC12" s="216"/>
      <c r="BI12" s="12" t="str">
        <f t="shared" si="0"/>
        <v>ITEM1=20200228</v>
      </c>
      <c r="BJ12" s="12" t="str">
        <f t="shared" si="1"/>
        <v>ITEM2=Ⅰ－８連絡先</v>
      </c>
      <c r="BK12" s="12" t="str">
        <f t="shared" si="2"/>
        <v>ITEM3=占冠村（福祉子育て課介護担当）　勇払郡占冠村字中央　0165-56-2125</v>
      </c>
      <c r="BL12" s="12" t="str">
        <f t="shared" si="3"/>
        <v>ITEM4=占冠村（福祉子育て課介護担当）　勇払郡占冠村字中央　0167-56-2125</v>
      </c>
      <c r="BM12" s="12" t="str">
        <f t="shared" si="4"/>
        <v>ITEM5=2</v>
      </c>
      <c r="BN12" s="12" t="str">
        <f t="shared" si="5"/>
        <v>ITEM6=評価の再実施</v>
      </c>
    </row>
    <row r="13" spans="1:79" ht="21" customHeight="1" x14ac:dyDescent="0.15">
      <c r="A13" s="217">
        <v>43889</v>
      </c>
      <c r="B13" s="218"/>
      <c r="C13" s="218"/>
      <c r="D13" s="219"/>
      <c r="E13" s="214" t="s">
        <v>183</v>
      </c>
      <c r="F13" s="215"/>
      <c r="G13" s="215"/>
      <c r="H13" s="215"/>
      <c r="I13" s="215"/>
      <c r="J13" s="215"/>
      <c r="K13" s="215"/>
      <c r="L13" s="215"/>
      <c r="M13" s="216"/>
      <c r="N13" s="214" t="s">
        <v>169</v>
      </c>
      <c r="O13" s="215"/>
      <c r="P13" s="215"/>
      <c r="Q13" s="215"/>
      <c r="R13" s="215"/>
      <c r="S13" s="215"/>
      <c r="T13" s="215"/>
      <c r="U13" s="215"/>
      <c r="V13" s="215"/>
      <c r="W13" s="215"/>
      <c r="X13" s="215"/>
      <c r="Y13" s="215"/>
      <c r="Z13" s="215"/>
      <c r="AA13" s="216"/>
      <c r="AB13" s="214" t="s">
        <v>178</v>
      </c>
      <c r="AC13" s="215"/>
      <c r="AD13" s="215"/>
      <c r="AE13" s="215"/>
      <c r="AF13" s="215"/>
      <c r="AG13" s="215"/>
      <c r="AH13" s="215"/>
      <c r="AI13" s="215"/>
      <c r="AJ13" s="215"/>
      <c r="AK13" s="215"/>
      <c r="AL13" s="215"/>
      <c r="AM13" s="215"/>
      <c r="AN13" s="215"/>
      <c r="AO13" s="216"/>
      <c r="AP13" s="220" t="s">
        <v>138</v>
      </c>
      <c r="AQ13" s="221"/>
      <c r="AR13" s="221"/>
      <c r="AS13" s="221"/>
      <c r="AT13" s="222"/>
      <c r="AU13" s="214" t="s">
        <v>179</v>
      </c>
      <c r="AV13" s="215"/>
      <c r="AW13" s="215"/>
      <c r="AX13" s="215"/>
      <c r="AY13" s="215"/>
      <c r="AZ13" s="215"/>
      <c r="BA13" s="215"/>
      <c r="BB13" s="215"/>
      <c r="BC13" s="216"/>
      <c r="BI13" s="12" t="str">
        <f t="shared" si="0"/>
        <v>ITEM1=20200228</v>
      </c>
      <c r="BJ13" s="12" t="str">
        <f t="shared" si="1"/>
        <v>ITEM2=Ⅱ－１及びⅡ－２時点計数日</v>
      </c>
      <c r="BK13" s="12" t="str">
        <f t="shared" si="2"/>
        <v>ITEM3=平成31年４月１日時点</v>
      </c>
      <c r="BL13" s="12" t="str">
        <f t="shared" si="3"/>
        <v>ITEM4=令和２年２月２８日時点</v>
      </c>
      <c r="BM13" s="12" t="str">
        <f t="shared" si="4"/>
        <v>ITEM5=2</v>
      </c>
      <c r="BN13" s="12" t="str">
        <f t="shared" si="5"/>
        <v>ITEM6=評価の再実施</v>
      </c>
    </row>
    <row r="14" spans="1:79" ht="21" customHeight="1" x14ac:dyDescent="0.15">
      <c r="A14" s="217"/>
      <c r="B14" s="218"/>
      <c r="C14" s="218"/>
      <c r="D14" s="219"/>
      <c r="E14" s="214"/>
      <c r="F14" s="215"/>
      <c r="G14" s="215"/>
      <c r="H14" s="215"/>
      <c r="I14" s="215"/>
      <c r="J14" s="215"/>
      <c r="K14" s="215"/>
      <c r="L14" s="215"/>
      <c r="M14" s="216"/>
      <c r="N14" s="214"/>
      <c r="O14" s="215"/>
      <c r="P14" s="215"/>
      <c r="Q14" s="215"/>
      <c r="R14" s="215"/>
      <c r="S14" s="215"/>
      <c r="T14" s="215"/>
      <c r="U14" s="215"/>
      <c r="V14" s="215"/>
      <c r="W14" s="215"/>
      <c r="X14" s="215"/>
      <c r="Y14" s="215"/>
      <c r="Z14" s="215"/>
      <c r="AA14" s="216"/>
      <c r="AB14" s="214"/>
      <c r="AC14" s="215"/>
      <c r="AD14" s="215"/>
      <c r="AE14" s="215"/>
      <c r="AF14" s="215"/>
      <c r="AG14" s="215"/>
      <c r="AH14" s="215"/>
      <c r="AI14" s="215"/>
      <c r="AJ14" s="215"/>
      <c r="AK14" s="215"/>
      <c r="AL14" s="215"/>
      <c r="AM14" s="215"/>
      <c r="AN14" s="215"/>
      <c r="AO14" s="216"/>
      <c r="AP14" s="220"/>
      <c r="AQ14" s="221"/>
      <c r="AR14" s="221"/>
      <c r="AS14" s="221"/>
      <c r="AT14" s="222"/>
      <c r="AU14" s="214"/>
      <c r="AV14" s="215"/>
      <c r="AW14" s="215"/>
      <c r="AX14" s="215"/>
      <c r="AY14" s="215"/>
      <c r="AZ14" s="215"/>
      <c r="BA14" s="215"/>
      <c r="BB14" s="215"/>
      <c r="BC14" s="21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7"/>
      <c r="B15" s="218"/>
      <c r="C15" s="218"/>
      <c r="D15" s="219"/>
      <c r="E15" s="214"/>
      <c r="F15" s="215"/>
      <c r="G15" s="215"/>
      <c r="H15" s="215"/>
      <c r="I15" s="215"/>
      <c r="J15" s="215"/>
      <c r="K15" s="215"/>
      <c r="L15" s="215"/>
      <c r="M15" s="216"/>
      <c r="N15" s="214"/>
      <c r="O15" s="215"/>
      <c r="P15" s="215"/>
      <c r="Q15" s="215"/>
      <c r="R15" s="215"/>
      <c r="S15" s="215"/>
      <c r="T15" s="215"/>
      <c r="U15" s="215"/>
      <c r="V15" s="215"/>
      <c r="W15" s="215"/>
      <c r="X15" s="215"/>
      <c r="Y15" s="215"/>
      <c r="Z15" s="215"/>
      <c r="AA15" s="216"/>
      <c r="AB15" s="214"/>
      <c r="AC15" s="215"/>
      <c r="AD15" s="215"/>
      <c r="AE15" s="215"/>
      <c r="AF15" s="215"/>
      <c r="AG15" s="215"/>
      <c r="AH15" s="215"/>
      <c r="AI15" s="215"/>
      <c r="AJ15" s="215"/>
      <c r="AK15" s="215"/>
      <c r="AL15" s="215"/>
      <c r="AM15" s="215"/>
      <c r="AN15" s="215"/>
      <c r="AO15" s="216"/>
      <c r="AP15" s="220"/>
      <c r="AQ15" s="221"/>
      <c r="AR15" s="221"/>
      <c r="AS15" s="221"/>
      <c r="AT15" s="222"/>
      <c r="AU15" s="214"/>
      <c r="AV15" s="215"/>
      <c r="AW15" s="215"/>
      <c r="AX15" s="215"/>
      <c r="AY15" s="215"/>
      <c r="AZ15" s="215"/>
      <c r="BA15" s="215"/>
      <c r="BB15" s="215"/>
      <c r="BC15" s="21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7"/>
      <c r="B104" s="238"/>
      <c r="C104" s="238"/>
      <c r="D104" s="238"/>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39"/>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佐々木　智猛</cp:lastModifiedBy>
  <cp:lastPrinted>2020-03-04T01:51:01Z</cp:lastPrinted>
  <dcterms:created xsi:type="dcterms:W3CDTF">2010-08-24T08:00:05Z</dcterms:created>
  <dcterms:modified xsi:type="dcterms:W3CDTF">2022-03-11T02:15:04Z</dcterms:modified>
</cp:coreProperties>
</file>