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iki.nohara\Desktop\財政関係データ資料\05市町村財政比較分析表\"/>
    </mc:Choice>
  </mc:AlternateContent>
  <workbookProtection workbookPassword="979D" lockStructure="1"/>
  <bookViews>
    <workbookView xWindow="0" yWindow="0" windowWidth="15345" windowHeight="46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AM35" i="9"/>
  <c r="CO34" i="9"/>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c r="BE35" i="9" s="1"/>
  <c r="BW34" i="9" l="1"/>
  <c r="BW35" i="9" s="1"/>
</calcChain>
</file>

<file path=xl/sharedStrings.xml><?xml version="1.0" encoding="utf-8"?>
<sst xmlns="http://schemas.openxmlformats.org/spreadsheetml/2006/main" count="1007" uniqueCount="535">
  <si>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</si>
  <si>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</si>
  <si>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</si>
  <si>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</si>
  <si>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</si>
  <si>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</si>
  <si>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</si>
  <si>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</si>
  <si>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</si>
  <si>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</si>
  <si>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</si>
  <si>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</si>
  <si>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</si>
  <si>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</si>
  <si>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</si>
  <si>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</si>
  <si>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</si>
  <si>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</si>
  <si>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</si>
  <si>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</si>
  <si>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</si>
  <si>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</si>
  <si>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</si>
  <si>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</si>
  <si>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</si>
  <si>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</si>
  <si>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</si>
  <si>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</si>
  <si>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</si>
  <si>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</si>
  <si>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</si>
  <si>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</si>
  <si>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</si>
  <si>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</si>
  <si>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</si>
  <si>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</si>
  <si>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</si>
  <si>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</si>
  <si>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</si>
  <si>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</si>
  <si>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</si>
  <si>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</si>
  <si>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</si>
  <si>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</si>
  <si>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</si>
  <si>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</si>
  <si>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</si>
  <si>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</si>
  <si>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</si>
  <si>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</si>
  <si>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</si>
  <si>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</si>
  <si>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</si>
  <si>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</si>
  <si>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</si>
  <si>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</si>
  <si>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</si>
  <si>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</si>
  <si>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</si>
  <si>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</si>
  <si>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</si>
  <si>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</si>
  <si>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</si>
  <si>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</si>
  <si>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</si>
  <si>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</si>
  <si>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</si>
  <si>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</si>
  <si>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</si>
  <si>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</si>
  <si>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</si>
  <si>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</si>
  <si>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</si>
  <si>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</si>
  <si>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</si>
  <si>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</si>
  <si>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</si>
  <si>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</si>
  <si>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</si>
  <si>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</si>
  <si>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</si>
  <si>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</si>
  <si>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占冠村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</si>
  <si>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</si>
  <si>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</si>
  <si>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</si>
  <si>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</si>
  <si>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</si>
  <si>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</si>
  <si>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</si>
  <si>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</si>
  <si>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</si>
  <si>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</si>
  <si>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</si>
  <si>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</si>
  <si>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</si>
  <si>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</si>
  <si>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</si>
  <si>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</si>
  <si>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</si>
  <si>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</si>
  <si>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</si>
  <si>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</si>
  <si>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</si>
  <si>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</si>
  <si>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</si>
  <si>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</si>
  <si>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</si>
  <si>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</si>
  <si>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</si>
  <si>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</si>
  <si>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</si>
  <si>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</si>
  <si>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</si>
  <si>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</si>
  <si>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</si>
  <si>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</si>
  <si>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</si>
  <si>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</si>
  <si>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</si>
  <si>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</si>
  <si>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</si>
  <si>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</si>
  <si>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</si>
  <si>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</si>
  <si>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</si>
  <si>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</si>
  <si>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</si>
  <si>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</si>
  <si>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</si>
  <si>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</si>
  <si>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</si>
  <si>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</si>
  <si>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</si>
  <si>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</si>
  <si>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</si>
  <si>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</si>
  <si>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</si>
  <si>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</si>
  <si>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</si>
  <si>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</si>
  <si>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</si>
  <si>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</si>
  <si>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</si>
  <si>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</si>
  <si>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</si>
  <si>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</si>
  <si>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</si>
  <si>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</si>
  <si>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</si>
  <si>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</si>
  <si>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</si>
  <si>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</si>
  <si>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</si>
  <si>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</si>
  <si>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</si>
  <si>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</si>
  <si>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</si>
  <si>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</si>
  <si>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</si>
  <si>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</si>
  <si>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</si>
  <si>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</si>
  <si>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</si>
  <si>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</si>
  <si>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</si>
  <si>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</si>
  <si>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</si>
  <si>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</si>
  <si>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</si>
  <si>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</si>
  <si>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</si>
  <si>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</si>
  <si>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</si>
  <si>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</si>
  <si>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</si>
  <si>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</si>
  <si>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</si>
  <si>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</si>
  <si>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</si>
  <si>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</si>
  <si>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</si>
  <si>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</si>
  <si>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</si>
  <si>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</si>
  <si>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</si>
  <si>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</si>
  <si>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</si>
  <si>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</si>
  <si>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</si>
  <si>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</si>
  <si>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</si>
  <si>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</si>
  <si>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</si>
  <si>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</si>
  <si>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</si>
  <si>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北海道占冠村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</si>
  <si>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</si>
  <si>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</si>
  <si>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</si>
  <si>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</si>
  <si>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</si>
  <si>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</si>
  <si>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</si>
  <si>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</si>
  <si>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</si>
  <si>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</si>
  <si>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</si>
  <si>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</si>
  <si>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</si>
  <si>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</si>
  <si>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</si>
  <si>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</si>
  <si>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</si>
  <si>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</si>
  <si>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</si>
  <si>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</si>
  <si>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</si>
  <si>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</si>
  <si>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</si>
  <si>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</si>
  <si>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</si>
  <si>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</si>
  <si>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</si>
  <si>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</si>
  <si>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</si>
  <si>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</si>
  <si>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</si>
  <si>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</si>
  <si>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</si>
  <si>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</si>
  <si>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</si>
  <si>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</si>
  <si>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</si>
  <si>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</si>
  <si>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</si>
  <si>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</si>
  <si>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</si>
  <si>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</si>
  <si>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</si>
  <si>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</si>
  <si>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</si>
  <si>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</si>
  <si>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</si>
  <si>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</si>
  <si>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</si>
  <si>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</si>
  <si>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</si>
  <si>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</si>
  <si>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</si>
  <si>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</si>
  <si>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</si>
  <si>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</si>
  <si>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</si>
  <si>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</si>
  <si>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</si>
  <si>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</si>
  <si>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</si>
  <si>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</si>
  <si>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</si>
  <si>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</si>
  <si>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</si>
  <si>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</si>
  <si>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</si>
  <si>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</si>
  <si>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</si>
  <si>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</si>
  <si>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</si>
  <si>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</si>
  <si>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</si>
  <si>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</si>
  <si>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</si>
  <si>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</si>
  <si>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</si>
  <si>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</si>
  <si>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</si>
  <si>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</si>
  <si>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</si>
  <si>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</si>
  <si>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</si>
  <si>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</si>
  <si>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</si>
  <si>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</si>
  <si>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</si>
  <si>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</si>
  <si>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</si>
  <si>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</si>
  <si>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</si>
  <si>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</si>
  <si>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</si>
  <si>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</si>
  <si>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</si>
  <si>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</si>
  <si>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</si>
  <si>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</si>
  <si>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</si>
  <si>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</si>
  <si>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</si>
  <si>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</si>
  <si>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</si>
  <si>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</si>
  <si>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</si>
  <si>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</si>
  <si>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</si>
  <si>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</si>
  <si>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</si>
  <si>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</si>
  <si>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</si>
  <si>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</si>
  <si>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</si>
  <si>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</si>
  <si>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</si>
  <si>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</si>
  <si>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</si>
  <si>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</si>
  <si>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</si>
  <si>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</si>
  <si>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</si>
  <si>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</si>
  <si>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</si>
  <si>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</si>
  <si>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</si>
  <si>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</si>
  <si>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</si>
  <si>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</si>
  <si>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</si>
  <si>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</si>
  <si>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</si>
  <si>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</si>
  <si>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</si>
  <si>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</si>
  <si>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</si>
  <si>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</si>
  <si>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</si>
  <si>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</si>
  <si>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</si>
  <si>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</si>
  <si>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</si>
  <si>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</si>
  <si>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</si>
  <si>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</si>
  <si>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</si>
  <si>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</si>
  <si>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</si>
  <si>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</si>
  <si>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</si>
  <si>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北海道占冠村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</si>
  <si>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</si>
  <si>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</si>
  <si>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</si>
  <si>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</si>
  <si>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</si>
  <si>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</si>
  <si>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</si>
  <si>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</si>
  <si>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</si>
  <si>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</si>
  <si>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</si>
  <si>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</si>
  <si>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</si>
  <si>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</si>
  <si>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</si>
  <si>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</si>
  <si>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</si>
  <si>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</si>
  <si>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</si>
  <si>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</si>
  <si>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村立診療所特別会計</t>
    <phoneticPr fontId="5"/>
  </si>
  <si>
    <t>占冠村歯科診療所事業特別会計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</si>
  <si>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</si>
  <si>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</si>
  <si>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</si>
  <si>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</si>
  <si>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</si>
  <si>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</si>
  <si>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</si>
  <si>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</si>
  <si>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</si>
  <si>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</si>
  <si>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</si>
  <si>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</si>
  <si>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</si>
  <si>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</si>
  <si>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</si>
  <si>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</si>
  <si>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</si>
  <si>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</si>
  <si>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</si>
  <si>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</si>
  <si>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</si>
  <si>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</si>
  <si>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</si>
  <si>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</si>
  <si>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</si>
  <si>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</si>
  <si>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</si>
  <si>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</si>
  <si>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</si>
  <si>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</si>
  <si>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</si>
  <si>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</si>
  <si>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</si>
  <si>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</si>
  <si>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</si>
  <si>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</si>
  <si>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</si>
  <si>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</si>
  <si>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</si>
  <si>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</si>
  <si>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</si>
  <si>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</si>
  <si>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</si>
  <si>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</si>
  <si>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</si>
  <si>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</si>
  <si>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</si>
  <si>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</si>
  <si>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</si>
  <si>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</si>
  <si>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</si>
  <si>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</si>
  <si>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</si>
  <si>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</si>
  <si>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</si>
  <si>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</si>
  <si>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</si>
  <si>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</si>
  <si>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</si>
  <si>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</si>
  <si>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</si>
  <si>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</si>
  <si>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</si>
  <si>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</si>
  <si>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</si>
  <si>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</si>
  <si>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</si>
  <si>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</si>
  <si>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</si>
  <si>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</si>
  <si>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</si>
  <si>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</si>
  <si>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</si>
  <si>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</si>
  <si>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</si>
  <si>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</si>
  <si>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</si>
  <si>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</si>
  <si>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</si>
  <si>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</si>
  <si>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</si>
  <si>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</si>
  <si>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</si>
  <si>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</si>
  <si>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</si>
  <si>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</si>
  <si>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</si>
  <si>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</si>
  <si>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</si>
  <si>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</si>
  <si>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</si>
  <si>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</si>
  <si>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</si>
  <si>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</si>
  <si>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</si>
  <si>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</si>
  <si>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</si>
  <si>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</si>
  <si>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</si>
  <si>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</si>
  <si>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</si>
  <si>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</si>
  <si>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</si>
  <si>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</si>
  <si>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</si>
  <si>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</si>
  <si>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</si>
  <si>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</si>
  <si>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</si>
  <si>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</si>
  <si>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</si>
  <si>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</si>
  <si>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</si>
  <si>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</si>
  <si>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</si>
  <si>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</si>
  <si>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</si>
  <si>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</si>
  <si>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</si>
  <si>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</si>
  <si>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</si>
  <si>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</si>
  <si>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</si>
  <si>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</si>
  <si>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</si>
  <si>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</si>
  <si>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</si>
  <si>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</si>
  <si>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</si>
  <si>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</si>
  <si>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</si>
  <si>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</si>
  <si>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</si>
  <si>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</si>
  <si>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</si>
  <si>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</si>
  <si>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</si>
  <si>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</si>
  <si>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</si>
  <si>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</si>
  <si>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</si>
  <si>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</si>
  <si>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</si>
  <si>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</si>
  <si>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</si>
  <si>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</si>
  <si>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</si>
  <si>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</si>
  <si>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</si>
  <si>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</si>
  <si>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</si>
  <si>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</si>
  <si>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</si>
  <si>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4.13</t>
  </si>
  <si>
    <t>一般会計</t>
  </si>
  <si>
    <t>介護保険事業特別会計</t>
  </si>
  <si>
    <t>国民健康保険事業特別会計</t>
  </si>
  <si>
    <t>村立診療所特別会計</t>
  </si>
  <si>
    <t>公共下水道事業特別会計</t>
  </si>
  <si>
    <t>占冠村歯科診療所事業特別会計</t>
  </si>
  <si>
    <t>簡易水道事業特別会計</t>
  </si>
  <si>
    <t>後期高齢者医療事業特別会計</t>
  </si>
  <si>
    <t>その他会計（赤字）</t>
  </si>
  <si>
    <t>その他会計（黒字）</t>
  </si>
  <si>
    <t>富良野広域連合</t>
    <rPh sb="0" eb="3">
      <t>フラノ</t>
    </rPh>
    <rPh sb="3" eb="5">
      <t>コウイキ</t>
    </rPh>
    <rPh sb="5" eb="7">
      <t>レンゴウ</t>
    </rPh>
    <phoneticPr fontId="2"/>
  </si>
  <si>
    <t>上川教育研修センター</t>
    <rPh sb="0" eb="2">
      <t>カミカワ</t>
    </rPh>
    <rPh sb="2" eb="4">
      <t>キョウイク</t>
    </rPh>
    <rPh sb="4" eb="6">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</si>
</sst>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694024</c:v>
                </c:pt>
                <c:pt idx="1">
                  <c:v>420215</c:v>
                </c:pt>
                <c:pt idx="2">
                  <c:v>447668</c:v>
                </c:pt>
                <c:pt idx="3">
                  <c:v>707464</c:v>
                </c:pt>
                <c:pt idx="4">
                  <c:v>635828</c:v>
                </c:pt>
              </c:numCache>
            </c:numRef>
          </c:val>
          <c:smooth val="0"/>
        </c:ser>
        <c:dLbls>
          <c:showLegendKey val="0"/>
          <c:showVal val="0"/>
          <c:showCatName val="0"/>
          <c:showSerName val="0"/>
          <c:showPercent val="0"/>
          <c:showBubbleSize val="0"/>
        </c:dLbls>
        <c:marker val="1"/>
        <c:smooth val="0"/>
        <c:axId val="396874024"/>
        <c:axId val="396346520"/>
      </c:lineChart>
      <c:catAx>
        <c:axId val="396874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346520"/>
        <c:crosses val="autoZero"/>
        <c:auto val="1"/>
        <c:lblAlgn val="ctr"/>
        <c:lblOffset val="100"/>
        <c:tickLblSkip val="1"/>
        <c:tickMarkSkip val="1"/>
        <c:noMultiLvlLbl val="0"/>
      </c:catAx>
      <c:valAx>
        <c:axId val="39634652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874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6.81</c:v>
                </c:pt>
                <c:pt idx="1">
                  <c:v>4.88</c:v>
                </c:pt>
                <c:pt idx="2">
                  <c:v>3.58</c:v>
                </c:pt>
                <c:pt idx="3">
                  <c:v>2.37</c:v>
                </c:pt>
                <c:pt idx="4">
                  <c:v>4.5599999999999996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13.83</c:v>
                </c:pt>
                <c:pt idx="1">
                  <c:v>49.26</c:v>
                </c:pt>
                <c:pt idx="2">
                  <c:v>46.05</c:v>
                </c:pt>
                <c:pt idx="3">
                  <c:v>53.79</c:v>
                </c:pt>
                <c:pt idx="4">
                  <c:v>53.76</c:v>
                </c:pt>
              </c:numCache>
            </c:numRef>
          </c:val>
        </c:ser>
        <c:dLbls>
          <c:showLegendKey val="0"/>
          <c:showVal val="0"/>
          <c:showCatName val="0"/>
          <c:showSerName val="0"/>
          <c:showPercent val="0"/>
          <c:showBubbleSize val="0"/>
        </c:dLbls>
        <c:gapWidth val="250"/>
        <c:overlap val="100"/>
        <c:axId val="398396776"/>
        <c:axId val="158608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0.37</c:v>
                </c:pt>
                <c:pt idx="1">
                  <c:v>8.02</c:v>
                </c:pt>
                <c:pt idx="2">
                  <c:v>4.4800000000000004</c:v>
                </c:pt>
                <c:pt idx="3">
                  <c:v>5.13</c:v>
                </c:pt>
                <c:pt idx="4">
                  <c:v>-4.13</c:v>
                </c:pt>
              </c:numCache>
            </c:numRef>
          </c:val>
          <c:smooth val="0"/>
        </c:ser>
        <c:dLbls>
          <c:showLegendKey val="0"/>
          <c:showVal val="0"/>
          <c:showCatName val="0"/>
          <c:showSerName val="0"/>
          <c:showPercent val="0"/>
          <c:showBubbleSize val="0"/>
        </c:dLbls>
        <c:marker val="1"/>
        <c:smooth val="0"/>
        <c:axId val="398396776"/>
        <c:axId val="158608904"/>
      </c:lineChart>
      <c:catAx>
        <c:axId val="39839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608904"/>
        <c:crosses val="autoZero"/>
        <c:auto val="1"/>
        <c:lblAlgn val="ctr"/>
        <c:lblOffset val="100"/>
        <c:tickLblSkip val="1"/>
        <c:tickMarkSkip val="1"/>
        <c:noMultiLvlLbl val="0"/>
      </c:catAx>
      <c:valAx>
        <c:axId val="158608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39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0.21</c:v>
                </c:pt>
                <c:pt idx="4">
                  <c:v>#N/A</c:v>
                </c:pt>
                <c:pt idx="5">
                  <c:v>0.18</c:v>
                </c:pt>
                <c:pt idx="6">
                  <c:v>#N/A</c:v>
                </c:pt>
                <c:pt idx="7">
                  <c:v>0.15</c:v>
                </c:pt>
                <c:pt idx="8">
                  <c:v>#N/A</c:v>
                </c:pt>
                <c:pt idx="9">
                  <c:v>0.11</c:v>
                </c:pt>
              </c:numCache>
            </c:numRef>
          </c:val>
        </c:ser>
        <c:ser>
          <c:idx val="4"/>
          <c:order val="4"/>
          <c:tx>
            <c:strRef>
              <c:f>データシート!$A$31</c:f>
              <c:strCache>
                <c:ptCount val="1"/>
                <c:pt idx="0">
                  <c:v>占冠村歯科診療所事業特別会計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7.0000000000000007E-2</c:v>
                </c:pt>
                <c:pt idx="4">
                  <c:v>#N/A</c:v>
                </c:pt>
                <c:pt idx="5">
                  <c:v>0.06</c:v>
                </c:pt>
                <c:pt idx="6">
                  <c:v>#N/A</c:v>
                </c:pt>
                <c:pt idx="7">
                  <c:v>0.1</c:v>
                </c:pt>
                <c:pt idx="8">
                  <c:v>#N/A</c:v>
                </c:pt>
                <c:pt idx="9">
                  <c:v>0.13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0.19</c:v>
                </c:pt>
                <c:pt idx="2">
                  <c:v>#N/A</c:v>
                </c:pt>
                <c:pt idx="3">
                  <c:v>0.23</c:v>
                </c:pt>
                <c:pt idx="4">
                  <c:v>#N/A</c:v>
                </c:pt>
                <c:pt idx="5">
                  <c:v>0.22</c:v>
                </c:pt>
                <c:pt idx="6">
                  <c:v>#N/A</c:v>
                </c:pt>
                <c:pt idx="7">
                  <c:v>0.23</c:v>
                </c:pt>
                <c:pt idx="8">
                  <c:v>#N/A</c:v>
                </c:pt>
                <c:pt idx="9">
                  <c:v>0.18</c:v>
                </c:pt>
              </c:numCache>
            </c:numRef>
          </c:val>
        </c:ser>
        <c:ser>
          <c:idx val="6"/>
          <c:order val="6"/>
          <c:tx>
            <c:strRef>
              <c:f>データシート!$A$33</c:f>
              <c:strCache>
                <c:ptCount val="1"/>
                <c:pt idx="0">
                  <c:v>村立診療所特別会計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0.63</c:v>
                </c:pt>
                <c:pt idx="2">
                  <c:v>#N/A</c:v>
                </c:pt>
                <c:pt idx="3">
                  <c:v>0.25</c:v>
                </c:pt>
                <c:pt idx="4">
                  <c:v>#N/A</c:v>
                </c:pt>
                <c:pt idx="5">
                  <c:v>0.21</c:v>
                </c:pt>
                <c:pt idx="6">
                  <c:v>#N/A</c:v>
                </c:pt>
                <c:pt idx="7">
                  <c:v>0.11</c:v>
                </c:pt>
                <c:pt idx="8">
                  <c:v>#N/A</c:v>
                </c:pt>
                <c:pt idx="9">
                  <c:v>0.27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1.24</c:v>
                </c:pt>
                <c:pt idx="2">
                  <c:v>#N/A</c:v>
                </c:pt>
                <c:pt idx="3">
                  <c:v>0.56000000000000005</c:v>
                </c:pt>
                <c:pt idx="4">
                  <c:v>#N/A</c:v>
                </c:pt>
                <c:pt idx="5">
                  <c:v>0.42</c:v>
                </c:pt>
                <c:pt idx="6">
                  <c:v>#N/A</c:v>
                </c:pt>
                <c:pt idx="7">
                  <c:v>0.6</c:v>
                </c:pt>
                <c:pt idx="8">
                  <c:v>#N/A</c:v>
                </c:pt>
                <c:pt idx="9">
                  <c:v>0.56999999999999995</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0.65</c:v>
                </c:pt>
                <c:pt idx="2">
                  <c:v>#N/A</c:v>
                </c:pt>
                <c:pt idx="3">
                  <c:v>0.68</c:v>
                </c:pt>
                <c:pt idx="4">
                  <c:v>#N/A</c:v>
                </c:pt>
                <c:pt idx="5">
                  <c:v>0.59</c:v>
                </c:pt>
                <c:pt idx="6">
                  <c:v>#N/A</c:v>
                </c:pt>
                <c:pt idx="7">
                  <c:v>0.63</c:v>
                </c:pt>
                <c:pt idx="8">
                  <c:v>#N/A</c:v>
                </c:pt>
                <c:pt idx="9">
                  <c:v>0.82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6.01</c:v>
                </c:pt>
                <c:pt idx="2">
                  <c:v>#N/A</c:v>
                </c:pt>
                <c:pt idx="3">
                  <c:v>4.55</c:v>
                </c:pt>
                <c:pt idx="4">
                  <c:v>#N/A</c:v>
                </c:pt>
                <c:pt idx="5">
                  <c:v>3.29</c:v>
                </c:pt>
                <c:pt idx="6">
                  <c:v>#N/A</c:v>
                </c:pt>
                <c:pt idx="7">
                  <c:v>2.15</c:v>
                </c:pt>
                <c:pt idx="8">
                  <c:v>#N/A</c:v>
                </c:pt>
                <c:pt idx="9">
                  <c:v>2.59</c:v>
                </c:pt>
              </c:numCache>
            </c:numRef>
          </c:val>
        </c:ser>
        <c:dLbls>
          <c:showLegendKey val="0"/>
          <c:showVal val="0"/>
          <c:showCatName val="0"/>
          <c:showSerName val="0"/>
          <c:showPercent val="0"/>
          <c:showBubbleSize val="0"/>
        </c:dLbls>
        <c:gapWidth val="150"/>
        <c:overlap val="100"/>
        <c:axId val="402381560"/>
        <c:axId val="398114432"/>
      </c:barChart>
      <c:catAx>
        <c:axId val="40238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114432"/>
        <c:crosses val="autoZero"/>
        <c:auto val="1"/>
        <c:lblAlgn val="ctr"/>
        <c:lblOffset val="100"/>
        <c:tickLblSkip val="1"/>
        <c:tickMarkSkip val="1"/>
        <c:noMultiLvlLbl val="0"/>
      </c:catAx>
      <c:valAx>
        <c:axId val="39811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381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238</c:v>
                </c:pt>
                <c:pt idx="5">
                  <c:v>235</c:v>
                </c:pt>
                <c:pt idx="8">
                  <c:v>225</c:v>
                </c:pt>
                <c:pt idx="11">
                  <c:v>214</c:v>
                </c:pt>
                <c:pt idx="14">
                  <c:v>227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c:v>
                </c:pt>
                <c:pt idx="3">
                  <c:v>17</c:v>
                </c:pt>
                <c:pt idx="6">
                  <c:v>19</c:v>
                </c:pt>
                <c:pt idx="9">
                  <c:v>16</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57</c:v>
                </c:pt>
                <c:pt idx="3">
                  <c:v>60</c:v>
                </c:pt>
                <c:pt idx="6">
                  <c:v>56</c:v>
                </c:pt>
                <c:pt idx="9">
                  <c:v>56</c:v>
                </c:pt>
                <c:pt idx="12">
                  <c:v>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288</c:v>
                </c:pt>
                <c:pt idx="3">
                  <c:v>261</c:v>
                </c:pt>
                <c:pt idx="6">
                  <c:v>258</c:v>
                </c:pt>
                <c:pt idx="9">
                  <c:v>237</c:v>
                </c:pt>
                <c:pt idx="12">
                  <c:v>239</c:v>
                </c:pt>
              </c:numCache>
            </c:numRef>
          </c:val>
        </c:ser>
        <c:dLbls>
          <c:showLegendKey val="0"/>
          <c:showVal val="0"/>
          <c:showCatName val="0"/>
          <c:showSerName val="0"/>
          <c:showPercent val="0"/>
          <c:showBubbleSize val="0"/>
        </c:dLbls>
        <c:gapWidth val="100"/>
        <c:overlap val="100"/>
        <c:axId val="402881640"/>
        <c:axId val="402882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125</c:v>
                </c:pt>
                <c:pt idx="2">
                  <c:v>#N/A</c:v>
                </c:pt>
                <c:pt idx="3">
                  <c:v>#N/A</c:v>
                </c:pt>
                <c:pt idx="4">
                  <c:v>104</c:v>
                </c:pt>
                <c:pt idx="5">
                  <c:v>#N/A</c:v>
                </c:pt>
                <c:pt idx="6">
                  <c:v>#N/A</c:v>
                </c:pt>
                <c:pt idx="7">
                  <c:v>108</c:v>
                </c:pt>
                <c:pt idx="8">
                  <c:v>#N/A</c:v>
                </c:pt>
                <c:pt idx="9">
                  <c:v>#N/A</c:v>
                </c:pt>
                <c:pt idx="10">
                  <c:v>96</c:v>
                </c:pt>
                <c:pt idx="11">
                  <c:v>#N/A</c:v>
                </c:pt>
                <c:pt idx="12">
                  <c:v>#N/A</c:v>
                </c:pt>
                <c:pt idx="13">
                  <c:v>88</c:v>
                </c:pt>
                <c:pt idx="14">
                  <c:v>#N/A</c:v>
                </c:pt>
              </c:numCache>
            </c:numRef>
          </c:val>
          <c:smooth val="0"/>
        </c:ser>
        <c:dLbls>
          <c:showLegendKey val="0"/>
          <c:showVal val="0"/>
          <c:showCatName val="0"/>
          <c:showSerName val="0"/>
          <c:showPercent val="0"/>
          <c:showBubbleSize val="0"/>
        </c:dLbls>
        <c:marker val="1"/>
        <c:smooth val="0"/>
        <c:axId val="402881640"/>
        <c:axId val="402882024"/>
      </c:lineChart>
      <c:catAx>
        <c:axId val="40288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882024"/>
        <c:crosses val="autoZero"/>
        <c:auto val="1"/>
        <c:lblAlgn val="ctr"/>
        <c:lblOffset val="100"/>
        <c:tickLblSkip val="1"/>
        <c:tickMarkSkip val="1"/>
        <c:noMultiLvlLbl val="0"/>
      </c:catAx>
      <c:valAx>
        <c:axId val="402882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88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2419</c:v>
                </c:pt>
                <c:pt idx="5">
                  <c:v>2464</c:v>
                </c:pt>
                <c:pt idx="8">
                  <c:v>2634</c:v>
                </c:pt>
                <c:pt idx="11">
                  <c:v>2689</c:v>
                </c:pt>
                <c:pt idx="14">
                  <c:v>2773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c:v>
                </c:pt>
                <c:pt idx="5">
                  <c:v>16</c:v>
                </c:pt>
                <c:pt idx="8">
                  <c:v>6</c:v>
                </c:pt>
                <c:pt idx="11">
                  <c:v>5</c:v>
                </c:pt>
                <c:pt idx="14">
                  <c:v>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1286</c:v>
                </c:pt>
                <c:pt idx="5">
                  <c:v>1468</c:v>
                </c:pt>
                <c:pt idx="8">
                  <c:v>1711</c:v>
                </c:pt>
                <c:pt idx="11">
                  <c:v>1834</c:v>
                </c:pt>
                <c:pt idx="14">
                  <c:v>1661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706</c:v>
                </c:pt>
                <c:pt idx="3">
                  <c:v>685</c:v>
                </c:pt>
                <c:pt idx="6">
                  <c:v>620</c:v>
                </c:pt>
                <c:pt idx="9">
                  <c:v>646</c:v>
                </c:pt>
                <c:pt idx="12">
                  <c:v>546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132</c:v>
                </c:pt>
                <c:pt idx="3">
                  <c:v>118</c:v>
                </c:pt>
                <c:pt idx="6">
                  <c:v>100</c:v>
                </c:pt>
                <c:pt idx="9">
                  <c:v>95</c:v>
                </c:pt>
                <c:pt idx="12">
                  <c:v>164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697</c:v>
                </c:pt>
                <c:pt idx="3">
                  <c:v>688</c:v>
                </c:pt>
                <c:pt idx="6">
                  <c:v>658</c:v>
                </c:pt>
                <c:pt idx="9">
                  <c:v>655</c:v>
                </c:pt>
                <c:pt idx="12">
                  <c:v>672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2750</c:v>
                </c:pt>
                <c:pt idx="3">
                  <c:v>2800</c:v>
                </c:pt>
                <c:pt idx="6">
                  <c:v>2845</c:v>
                </c:pt>
                <c:pt idx="9">
                  <c:v>3003</c:v>
                </c:pt>
                <c:pt idx="12">
                  <c:v>3138</c:v>
                </c:pt>
              </c:numCache>
            </c:numRef>
          </c:val>
        </c:ser>
        <c:dLbls>
          <c:showLegendKey val="0"/>
          <c:showVal val="0"/>
          <c:showCatName val="0"/>
          <c:showSerName val="0"/>
          <c:showPercent val="0"/>
          <c:showBubbleSize val="0"/>
        </c:dLbls>
        <c:gapWidth val="100"/>
        <c:overlap val="100"/>
        <c:axId val="402504912"/>
        <c:axId val="402505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545</c:v>
                </c:pt>
                <c:pt idx="2">
                  <c:v>#N/A</c:v>
                </c:pt>
                <c:pt idx="3">
                  <c:v>#N/A</c:v>
                </c:pt>
                <c:pt idx="4">
                  <c:v>344</c:v>
                </c:pt>
                <c:pt idx="5">
                  <c:v>#N/A</c:v>
                </c:pt>
                <c:pt idx="6">
                  <c:v>#N/A</c:v>
                </c:pt>
                <c:pt idx="7">
                  <c:v>0</c:v>
                </c:pt>
                <c:pt idx="8">
                  <c:v>#N/A</c:v>
                </c:pt>
                <c:pt idx="9">
                  <c:v>#N/A</c:v>
                </c:pt>
                <c:pt idx="10">
                  <c:v>0</c:v>
                </c:pt>
                <c:pt idx="11">
                  <c:v>#N/A</c:v>
                </c:pt>
                <c:pt idx="12">
                  <c:v>#N/A</c:v>
                </c:pt>
                <c:pt idx="13">
                  <c:v>84</c:v>
                </c:pt>
                <c:pt idx="14">
                  <c:v>#N/A</c:v>
                </c:pt>
              </c:numCache>
            </c:numRef>
          </c:val>
          <c:smooth val="0"/>
        </c:ser>
        <c:dLbls>
          <c:showLegendKey val="0"/>
          <c:showVal val="0"/>
          <c:showCatName val="0"/>
          <c:showSerName val="0"/>
          <c:showPercent val="0"/>
          <c:showBubbleSize val="0"/>
        </c:dLbls>
        <c:marker val="1"/>
        <c:smooth val="0"/>
        <c:axId val="402504912"/>
        <c:axId val="402505296"/>
      </c:lineChart>
      <c:catAx>
        <c:axId val="40250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505296"/>
        <c:crosses val="autoZero"/>
        <c:auto val="1"/>
        <c:lblAlgn val="ctr"/>
        <c:lblOffset val="100"/>
        <c:tickLblSkip val="1"/>
        <c:tickMarkSkip val="1"/>
        <c:noMultiLvlLbl val="0"/>
      </c:catAx>
      <c:valAx>
        <c:axId val="40250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0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1,218
1,147
571.41
2,771,640
2,691,273
75,129
1,647,237
3,137,916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aseline="0">
              <a:solidFill>
                <a:schemeClr val="dk1"/>
              </a:solidFill>
              <a:latin typeface="+mn-lt"/>
              <a:ea typeface="+mn-ea"/>
              <a:cs typeface="+mn-cs"/>
            </a:rPr>
            <a:t>個人・法人関係の減収により、年々基準財政収入額が減少傾向にある。緊急に必要な事業を峻別し、投資的経費を抑制する等、歳出の徹底的な見直しを実施するとともに、企業誘致等の地域活性化に向けた施策も行い、財政基盤の強化に努める。</a:t>
          </a:r>
          <a:endParaRPr lang="ja-JP" altLang="ja-JP" sz="1100" b="0" i="0"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89218</xdr:rowOff>
    </xdr:from>
    <xdr:to>
      <xdr:col>7</xdr:col>
      <xdr:colOff>152400</xdr:colOff>
      <xdr:row>43</xdr:row>
      <xdr:rowOff>95250</xdr:rowOff>
    </xdr:to>
    <xdr:cxnSp macro="">
      <xdr:nvCxnSpPr>
        <xdr:cNvPr id="62" name="直線コネクタ 61"/>
        <xdr:cNvCxnSpPr/>
      </xdr:nvCxnSpPr>
      <xdr:spPr>
        <a:xfrm>
          <a:off x="4114800" y="746156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77153</xdr:rowOff>
    </xdr:from>
    <xdr:to>
      <xdr:col>6</xdr:col>
      <xdr:colOff>0</xdr:colOff>
      <xdr:row>43</xdr:row>
      <xdr:rowOff>89218</xdr:rowOff>
    </xdr:to>
    <xdr:cxnSp macro="">
      <xdr:nvCxnSpPr>
        <xdr:cNvPr id="65" name="直線コネクタ 64"/>
        <xdr:cNvCxnSpPr/>
      </xdr:nvCxnSpPr>
      <xdr:spPr>
        <a:xfrm>
          <a:off x="3225800" y="74495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59055</xdr:rowOff>
    </xdr:from>
    <xdr:to>
      <xdr:col>4</xdr:col>
      <xdr:colOff>482600</xdr:colOff>
      <xdr:row>43</xdr:row>
      <xdr:rowOff>77153</xdr:rowOff>
    </xdr:to>
    <xdr:cxnSp macro="">
      <xdr:nvCxnSpPr>
        <xdr:cNvPr id="68" name="直線コネクタ 67"/>
        <xdr:cNvCxnSpPr/>
      </xdr:nvCxnSpPr>
      <xdr:spPr>
        <a:xfrm>
          <a:off x="2336800" y="743140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59055</xdr:rowOff>
    </xdr:to>
    <xdr:cxnSp macro="">
      <xdr:nvCxnSpPr>
        <xdr:cNvPr id="71" name="直線コネクタ 70"/>
        <xdr:cNvCxnSpPr/>
      </xdr:nvCxnSpPr>
      <xdr:spPr>
        <a:xfrm>
          <a:off x="1447800" y="74193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3" name="テキスト ボックス 72"/>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5" name="テキスト ボックス 74"/>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1" name="円/楕円 80"/>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151147</xdr:rowOff>
    </xdr:from>
    <xdr:ext cx="762000" cy="259045"/>
    <xdr:sp macro="" textlink="">
      <xdr:nvSpPr>
        <xdr:cNvPr id="82"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38418</xdr:rowOff>
    </xdr:from>
    <xdr:to>
      <xdr:col>6</xdr:col>
      <xdr:colOff>50800</xdr:colOff>
      <xdr:row>43</xdr:row>
      <xdr:rowOff>140018</xdr:rowOff>
    </xdr:to>
    <xdr:sp macro="" textlink="">
      <xdr:nvSpPr>
        <xdr:cNvPr id="83" name="円/楕円 82"/>
        <xdr:cNvSpPr/>
      </xdr:nvSpPr>
      <xdr:spPr>
        <a:xfrm>
          <a:off x="4064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124795</xdr:rowOff>
    </xdr:from>
    <xdr:ext cx="736600" cy="259045"/>
    <xdr:sp macro="" textlink="">
      <xdr:nvSpPr>
        <xdr:cNvPr id="84" name="テキスト ボックス 83"/>
        <xdr:cNvSpPr txBox="1"/>
      </xdr:nvSpPr>
      <xdr:spPr>
        <a:xfrm>
          <a:off x="3733800" y="749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26353</xdr:rowOff>
    </xdr:from>
    <xdr:to>
      <xdr:col>4</xdr:col>
      <xdr:colOff>533400</xdr:colOff>
      <xdr:row>43</xdr:row>
      <xdr:rowOff>127953</xdr:rowOff>
    </xdr:to>
    <xdr:sp macro="" textlink="">
      <xdr:nvSpPr>
        <xdr:cNvPr id="85" name="円/楕円 84"/>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112730</xdr:rowOff>
    </xdr:from>
    <xdr:ext cx="762000" cy="259045"/>
    <xdr:sp macro="" textlink="">
      <xdr:nvSpPr>
        <xdr:cNvPr id="86" name="テキスト ボックス 85"/>
        <xdr:cNvSpPr txBox="1"/>
      </xdr:nvSpPr>
      <xdr:spPr>
        <a:xfrm>
          <a:off x="2844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8255</xdr:rowOff>
    </xdr:from>
    <xdr:to>
      <xdr:col>3</xdr:col>
      <xdr:colOff>330200</xdr:colOff>
      <xdr:row>43</xdr:row>
      <xdr:rowOff>109855</xdr:rowOff>
    </xdr:to>
    <xdr:sp macro="" textlink="">
      <xdr:nvSpPr>
        <xdr:cNvPr id="87" name="円/楕円 86"/>
        <xdr:cNvSpPr/>
      </xdr:nvSpPr>
      <xdr:spPr>
        <a:xfrm>
          <a:off x="2286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88" name="テキスト ボックス 87"/>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89" name="円/楕円 88"/>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90" name="テキスト ボックス 89"/>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原油価格の高騰による光熱水費の増加により経常経費は増加</a:t>
          </a:r>
          <a:r>
            <a:rPr lang="ja-JP" altLang="en-US" sz="1100" baseline="0">
              <a:solidFill>
                <a:schemeClr val="dk1"/>
              </a:solidFill>
              <a:latin typeface="+mn-lt"/>
              <a:ea typeface="+mn-ea"/>
              <a:cs typeface="+mn-cs"/>
            </a:rPr>
            <a:t>した。また今後の</a:t>
          </a:r>
          <a:r>
            <a:rPr lang="ja-JP" altLang="ja-JP" sz="1100" baseline="0">
              <a:solidFill>
                <a:schemeClr val="dk1"/>
              </a:solidFill>
              <a:latin typeface="+mn-lt"/>
              <a:ea typeface="+mn-ea"/>
              <a:cs typeface="+mn-cs"/>
            </a:rPr>
            <a:t>見込み</a:t>
          </a:r>
          <a:r>
            <a:rPr lang="ja-JP" altLang="en-US" sz="1100" baseline="0">
              <a:solidFill>
                <a:schemeClr val="dk1"/>
              </a:solidFill>
              <a:latin typeface="+mn-lt"/>
              <a:ea typeface="+mn-ea"/>
              <a:cs typeface="+mn-cs"/>
            </a:rPr>
            <a:t>としても電算システム導入による経常経費の増加を</a:t>
          </a:r>
          <a:r>
            <a:rPr lang="ja-JP" altLang="ja-JP" sz="1100" baseline="0">
              <a:solidFill>
                <a:schemeClr val="dk1"/>
              </a:solidFill>
              <a:latin typeface="+mn-lt"/>
              <a:ea typeface="+mn-ea"/>
              <a:cs typeface="+mn-cs"/>
            </a:rPr>
            <a:t>予測していることからも、税金の収納率を向上や、財源の確保（ふるさと納税等）に努めるとともに、経常経費の削減も併せて進め、経常収支比率の適正化を目指すこととする。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21802</xdr:rowOff>
    </xdr:from>
    <xdr:to>
      <xdr:col>7</xdr:col>
      <xdr:colOff>152400</xdr:colOff>
      <xdr:row>63</xdr:row>
      <xdr:rowOff>168593</xdr:rowOff>
    </xdr:to>
    <xdr:cxnSp macro="">
      <xdr:nvCxnSpPr>
        <xdr:cNvPr id="125" name="直線コネクタ 124"/>
        <xdr:cNvCxnSpPr/>
      </xdr:nvCxnSpPr>
      <xdr:spPr>
        <a:xfrm>
          <a:off x="4114800" y="10823152"/>
          <a:ext cx="8382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63</xdr:row>
      <xdr:rowOff>21802</xdr:rowOff>
    </xdr:to>
    <xdr:cxnSp macro="">
      <xdr:nvCxnSpPr>
        <xdr:cNvPr id="128" name="直線コネクタ 127"/>
        <xdr:cNvCxnSpPr/>
      </xdr:nvCxnSpPr>
      <xdr:spPr>
        <a:xfrm>
          <a:off x="3225800" y="1073065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64</xdr:row>
      <xdr:rowOff>3175</xdr:rowOff>
    </xdr:to>
    <xdr:cxnSp macro="">
      <xdr:nvCxnSpPr>
        <xdr:cNvPr id="131" name="直線コネクタ 130"/>
        <xdr:cNvCxnSpPr/>
      </xdr:nvCxnSpPr>
      <xdr:spPr>
        <a:xfrm flipV="1">
          <a:off x="2336800" y="10730654"/>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47943</xdr:rowOff>
    </xdr:from>
    <xdr:to>
      <xdr:col>3</xdr:col>
      <xdr:colOff>279400</xdr:colOff>
      <xdr:row>64</xdr:row>
      <xdr:rowOff>3175</xdr:rowOff>
    </xdr:to>
    <xdr:cxnSp macro="">
      <xdr:nvCxnSpPr>
        <xdr:cNvPr id="134" name="直線コネクタ 133"/>
        <xdr:cNvCxnSpPr/>
      </xdr:nvCxnSpPr>
      <xdr:spPr>
        <a:xfrm>
          <a:off x="1447800" y="1084929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117793</xdr:rowOff>
    </xdr:from>
    <xdr:to>
      <xdr:col>7</xdr:col>
      <xdr:colOff>203200</xdr:colOff>
      <xdr:row>64</xdr:row>
      <xdr:rowOff>47943</xdr:rowOff>
    </xdr:to>
    <xdr:sp macro="" textlink="">
      <xdr:nvSpPr>
        <xdr:cNvPr id="144" name="円/楕円 143"/>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89870</xdr:rowOff>
    </xdr:from>
    <xdr:ext cx="762000" cy="259045"/>
    <xdr:sp macro="" textlink="">
      <xdr:nvSpPr>
        <xdr:cNvPr id="145" name="財政構造の弾力性該当値テキスト"/>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142452</xdr:rowOff>
    </xdr:from>
    <xdr:to>
      <xdr:col>6</xdr:col>
      <xdr:colOff>50800</xdr:colOff>
      <xdr:row>63</xdr:row>
      <xdr:rowOff>72602</xdr:rowOff>
    </xdr:to>
    <xdr:sp macro="" textlink="">
      <xdr:nvSpPr>
        <xdr:cNvPr id="146" name="円/楕円 145"/>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57379</xdr:rowOff>
    </xdr:from>
    <xdr:ext cx="736600" cy="259045"/>
    <xdr:sp macro="" textlink="">
      <xdr:nvSpPr>
        <xdr:cNvPr id="147" name="テキスト ボックス 14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48" name="円/楕円 147"/>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49" name="テキスト ボックス 148"/>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0" name="円/楕円 149"/>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38752</xdr:rowOff>
    </xdr:from>
    <xdr:ext cx="762000" cy="259045"/>
    <xdr:sp macro="" textlink="">
      <xdr:nvSpPr>
        <xdr:cNvPr id="151" name="テキスト ボックス 150"/>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168593</xdr:rowOff>
    </xdr:from>
    <xdr:to>
      <xdr:col>2</xdr:col>
      <xdr:colOff>127000</xdr:colOff>
      <xdr:row>63</xdr:row>
      <xdr:rowOff>98743</xdr:rowOff>
    </xdr:to>
    <xdr:sp macro="" textlink="">
      <xdr:nvSpPr>
        <xdr:cNvPr id="152" name="円/楕円 151"/>
        <xdr:cNvSpPr/>
      </xdr:nvSpPr>
      <xdr:spPr>
        <a:xfrm>
          <a:off x="1397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83520</xdr:rowOff>
    </xdr:from>
    <xdr:ext cx="762000" cy="259045"/>
    <xdr:sp macro="" textlink="">
      <xdr:nvSpPr>
        <xdr:cNvPr id="153" name="テキスト ボックス 152"/>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[759,326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類似団体平均値を上回っているのは、物件費</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人件費的要素が強い賃金</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が要因である。近年、電算システム等の委託料の増加が要因と考えられ、今後</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電算システム</a:t>
          </a:r>
          <a:r>
            <a:rPr lang="ja-JP" altLang="en-US" sz="1100">
              <a:solidFill>
                <a:schemeClr val="dk1"/>
              </a:solidFill>
              <a:latin typeface="+mn-lt"/>
              <a:ea typeface="+mn-ea"/>
              <a:cs typeface="+mn-cs"/>
            </a:rPr>
            <a:t>は増加傾向が予測されることから、職員人員の</a:t>
          </a:r>
          <a:r>
            <a:rPr lang="ja-JP" altLang="ja-JP" sz="1100">
              <a:solidFill>
                <a:schemeClr val="dk1"/>
              </a:solidFill>
              <a:latin typeface="+mn-lt"/>
              <a:ea typeface="+mn-ea"/>
              <a:cs typeface="+mn-cs"/>
            </a:rPr>
            <a:t>合理化や事務事業の見直し等により業務の効率化を進め、経費削減に努める。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7750</xdr:rowOff>
    </xdr:from>
    <xdr:to>
      <xdr:col>7</xdr:col>
      <xdr:colOff>152400</xdr:colOff>
      <xdr:row>83</xdr:row>
      <xdr:rowOff>17201</xdr:rowOff>
    </xdr:to>
    <xdr:cxnSp macro="">
      <xdr:nvCxnSpPr>
        <xdr:cNvPr id="185" name="直線コネクタ 184"/>
        <xdr:cNvCxnSpPr/>
      </xdr:nvCxnSpPr>
      <xdr:spPr>
        <a:xfrm>
          <a:off x="4114800" y="14238100"/>
          <a:ext cx="8382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3477</xdr:rowOff>
    </xdr:from>
    <xdr:to>
      <xdr:col>6</xdr:col>
      <xdr:colOff>0</xdr:colOff>
      <xdr:row>83</xdr:row>
      <xdr:rowOff>7750</xdr:rowOff>
    </xdr:to>
    <xdr:cxnSp macro="">
      <xdr:nvCxnSpPr>
        <xdr:cNvPr id="188" name="直線コネクタ 187"/>
        <xdr:cNvCxnSpPr/>
      </xdr:nvCxnSpPr>
      <xdr:spPr>
        <a:xfrm>
          <a:off x="3225800" y="14233827"/>
          <a:ext cx="889000" cy="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2459</xdr:rowOff>
    </xdr:from>
    <xdr:to>
      <xdr:col>4</xdr:col>
      <xdr:colOff>482600</xdr:colOff>
      <xdr:row>83</xdr:row>
      <xdr:rowOff>3477</xdr:rowOff>
    </xdr:to>
    <xdr:cxnSp macro="">
      <xdr:nvCxnSpPr>
        <xdr:cNvPr id="191" name="直線コネクタ 190"/>
        <xdr:cNvCxnSpPr/>
      </xdr:nvCxnSpPr>
      <xdr:spPr>
        <a:xfrm>
          <a:off x="2336800" y="14232809"/>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165077</xdr:rowOff>
    </xdr:from>
    <xdr:to>
      <xdr:col>3</xdr:col>
      <xdr:colOff>279400</xdr:colOff>
      <xdr:row>83</xdr:row>
      <xdr:rowOff>2459</xdr:rowOff>
    </xdr:to>
    <xdr:cxnSp macro="">
      <xdr:nvCxnSpPr>
        <xdr:cNvPr id="194" name="直線コネクタ 193"/>
        <xdr:cNvCxnSpPr/>
      </xdr:nvCxnSpPr>
      <xdr:spPr>
        <a:xfrm>
          <a:off x="1447800" y="14223977"/>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137851</xdr:rowOff>
    </xdr:from>
    <xdr:to>
      <xdr:col>7</xdr:col>
      <xdr:colOff>203200</xdr:colOff>
      <xdr:row>83</xdr:row>
      <xdr:rowOff>68001</xdr:rowOff>
    </xdr:to>
    <xdr:sp macro="" textlink="">
      <xdr:nvSpPr>
        <xdr:cNvPr id="204" name="円/楕円 203"/>
        <xdr:cNvSpPr/>
      </xdr:nvSpPr>
      <xdr:spPr>
        <a:xfrm>
          <a:off x="4902200" y="141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109928</xdr:rowOff>
    </xdr:from>
    <xdr:ext cx="762000" cy="259045"/>
    <xdr:sp macro="" textlink="">
      <xdr:nvSpPr>
        <xdr:cNvPr id="205" name="人件費・物件費等の状況該当値テキスト"/>
        <xdr:cNvSpPr txBox="1"/>
      </xdr:nvSpPr>
      <xdr:spPr>
        <a:xfrm>
          <a:off x="5041900" y="1416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759,326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128400</xdr:rowOff>
    </xdr:from>
    <xdr:to>
      <xdr:col>6</xdr:col>
      <xdr:colOff>50800</xdr:colOff>
      <xdr:row>83</xdr:row>
      <xdr:rowOff>58550</xdr:rowOff>
    </xdr:to>
    <xdr:sp macro="" textlink="">
      <xdr:nvSpPr>
        <xdr:cNvPr id="206" name="円/楕円 205"/>
        <xdr:cNvSpPr/>
      </xdr:nvSpPr>
      <xdr:spPr>
        <a:xfrm>
          <a:off x="4064000" y="141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43327</xdr:rowOff>
    </xdr:from>
    <xdr:ext cx="736600" cy="259045"/>
    <xdr:sp macro="" textlink="">
      <xdr:nvSpPr>
        <xdr:cNvPr id="207" name="テキスト ボックス 206"/>
        <xdr:cNvSpPr txBox="1"/>
      </xdr:nvSpPr>
      <xdr:spPr>
        <a:xfrm>
          <a:off x="3733800" y="142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739,742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124127</xdr:rowOff>
    </xdr:from>
    <xdr:to>
      <xdr:col>4</xdr:col>
      <xdr:colOff>533400</xdr:colOff>
      <xdr:row>83</xdr:row>
      <xdr:rowOff>54277</xdr:rowOff>
    </xdr:to>
    <xdr:sp macro="" textlink="">
      <xdr:nvSpPr>
        <xdr:cNvPr id="208" name="円/楕円 207"/>
        <xdr:cNvSpPr/>
      </xdr:nvSpPr>
      <xdr:spPr>
        <a:xfrm>
          <a:off x="3175000" y="141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39054</xdr:rowOff>
    </xdr:from>
    <xdr:ext cx="762000" cy="259045"/>
    <xdr:sp macro="" textlink="">
      <xdr:nvSpPr>
        <xdr:cNvPr id="209" name="テキスト ボックス 208"/>
        <xdr:cNvSpPr txBox="1"/>
      </xdr:nvSpPr>
      <xdr:spPr>
        <a:xfrm>
          <a:off x="2844800" y="1426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730,891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123109</xdr:rowOff>
    </xdr:from>
    <xdr:to>
      <xdr:col>3</xdr:col>
      <xdr:colOff>330200</xdr:colOff>
      <xdr:row>83</xdr:row>
      <xdr:rowOff>53259</xdr:rowOff>
    </xdr:to>
    <xdr:sp macro="" textlink="">
      <xdr:nvSpPr>
        <xdr:cNvPr id="210" name="円/楕円 209"/>
        <xdr:cNvSpPr/>
      </xdr:nvSpPr>
      <xdr:spPr>
        <a:xfrm>
          <a:off x="2286000" y="141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38036</xdr:rowOff>
    </xdr:from>
    <xdr:ext cx="762000" cy="259045"/>
    <xdr:sp macro="" textlink="">
      <xdr:nvSpPr>
        <xdr:cNvPr id="211" name="テキスト ボックス 210"/>
        <xdr:cNvSpPr txBox="1"/>
      </xdr:nvSpPr>
      <xdr:spPr>
        <a:xfrm>
          <a:off x="1955800" y="1426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728,780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114277</xdr:rowOff>
    </xdr:from>
    <xdr:to>
      <xdr:col>2</xdr:col>
      <xdr:colOff>127000</xdr:colOff>
      <xdr:row>83</xdr:row>
      <xdr:rowOff>44427</xdr:rowOff>
    </xdr:to>
    <xdr:sp macro="" textlink="">
      <xdr:nvSpPr>
        <xdr:cNvPr id="212" name="円/楕円 211"/>
        <xdr:cNvSpPr/>
      </xdr:nvSpPr>
      <xdr:spPr>
        <a:xfrm>
          <a:off x="1397000" y="1417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29204</xdr:rowOff>
    </xdr:from>
    <xdr:ext cx="762000" cy="259045"/>
    <xdr:sp macro="" textlink="">
      <xdr:nvSpPr>
        <xdr:cNvPr id="213" name="テキスト ボックス 212"/>
        <xdr:cNvSpPr txBox="1"/>
      </xdr:nvSpPr>
      <xdr:spPr>
        <a:xfrm>
          <a:off x="1066800" y="1425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710,479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給与体系の見直しが遅れ、類似団体平均を上回っている。また、国家公務員の時限的な（２年間）給与改定特例法による措置が無いとした場合においても１００．</a:t>
          </a:r>
          <a:r>
            <a:rPr lang="ja-JP" altLang="en-US" sz="1100">
              <a:solidFill>
                <a:schemeClr val="dk1"/>
              </a:solidFill>
              <a:latin typeface="+mn-lt"/>
              <a:ea typeface="+mn-ea"/>
              <a:cs typeface="+mn-cs"/>
            </a:rPr>
            <a:t>９</a:t>
          </a:r>
          <a:r>
            <a:rPr lang="ja-JP" altLang="ja-JP" sz="1100">
              <a:solidFill>
                <a:schemeClr val="dk1"/>
              </a:solidFill>
              <a:latin typeface="+mn-lt"/>
              <a:ea typeface="+mn-ea"/>
              <a:cs typeface="+mn-cs"/>
            </a:rPr>
            <a:t>と全国的にも高い水準にあるが、これは退職者不補充による年齢層に偏りがあるためであり、これを解消しつつ中長期的な計画でラスパイレス指数の引き下げに努める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145035</xdr:rowOff>
    </xdr:from>
    <xdr:to>
      <xdr:col>24</xdr:col>
      <xdr:colOff>558800</xdr:colOff>
      <xdr:row>87</xdr:row>
      <xdr:rowOff>7365</xdr:rowOff>
    </xdr:to>
    <xdr:cxnSp macro="">
      <xdr:nvCxnSpPr>
        <xdr:cNvPr id="245" name="直線コネクタ 244"/>
        <xdr:cNvCxnSpPr/>
      </xdr:nvCxnSpPr>
      <xdr:spPr>
        <a:xfrm flipV="1">
          <a:off x="16179800" y="14889735"/>
          <a:ext cx="838200" cy="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7365</xdr:rowOff>
    </xdr:from>
    <xdr:to>
      <xdr:col>23</xdr:col>
      <xdr:colOff>406400</xdr:colOff>
      <xdr:row>89</xdr:row>
      <xdr:rowOff>16763</xdr:rowOff>
    </xdr:to>
    <xdr:cxnSp macro="">
      <xdr:nvCxnSpPr>
        <xdr:cNvPr id="248" name="直線コネクタ 247"/>
        <xdr:cNvCxnSpPr/>
      </xdr:nvCxnSpPr>
      <xdr:spPr>
        <a:xfrm flipV="1">
          <a:off x="15290800" y="14923515"/>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168911</xdr:rowOff>
    </xdr:from>
    <xdr:to>
      <xdr:col>22</xdr:col>
      <xdr:colOff>203200</xdr:colOff>
      <xdr:row>89</xdr:row>
      <xdr:rowOff>16763</xdr:rowOff>
    </xdr:to>
    <xdr:cxnSp macro="">
      <xdr:nvCxnSpPr>
        <xdr:cNvPr id="251" name="直線コネクタ 250"/>
        <xdr:cNvCxnSpPr/>
      </xdr:nvCxnSpPr>
      <xdr:spPr>
        <a:xfrm>
          <a:off x="14401800" y="1525651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96774</xdr:rowOff>
    </xdr:from>
    <xdr:to>
      <xdr:col>21</xdr:col>
      <xdr:colOff>0</xdr:colOff>
      <xdr:row>88</xdr:row>
      <xdr:rowOff>168911</xdr:rowOff>
    </xdr:to>
    <xdr:cxnSp macro="">
      <xdr:nvCxnSpPr>
        <xdr:cNvPr id="254" name="直線コネクタ 253"/>
        <xdr:cNvCxnSpPr/>
      </xdr:nvCxnSpPr>
      <xdr:spPr>
        <a:xfrm>
          <a:off x="13512800" y="14841474"/>
          <a:ext cx="889000" cy="4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57" name="フローチャート : 判断 256"/>
        <xdr:cNvSpPr/>
      </xdr:nvSpPr>
      <xdr:spPr>
        <a:xfrm>
          <a:off x="13462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114571</xdr:rowOff>
    </xdr:from>
    <xdr:ext cx="762000" cy="259045"/>
    <xdr:sp macro="" textlink="">
      <xdr:nvSpPr>
        <xdr:cNvPr id="258" name="テキスト ボックス 257"/>
        <xdr:cNvSpPr txBox="1"/>
      </xdr:nvSpPr>
      <xdr:spPr>
        <a:xfrm>
          <a:off x="13131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94235</xdr:rowOff>
    </xdr:from>
    <xdr:to>
      <xdr:col>24</xdr:col>
      <xdr:colOff>609600</xdr:colOff>
      <xdr:row>87</xdr:row>
      <xdr:rowOff>24385</xdr:rowOff>
    </xdr:to>
    <xdr:sp macro="" textlink="">
      <xdr:nvSpPr>
        <xdr:cNvPr id="264" name="円/楕円 263"/>
        <xdr:cNvSpPr/>
      </xdr:nvSpPr>
      <xdr:spPr>
        <a:xfrm>
          <a:off x="169672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161562</xdr:rowOff>
    </xdr:from>
    <xdr:ext cx="762000" cy="259045"/>
    <xdr:sp macro="" textlink="">
      <xdr:nvSpPr>
        <xdr:cNvPr id="265" name="給与水準   （国との比較）該当値テキスト"/>
        <xdr:cNvSpPr txBox="1"/>
      </xdr:nvSpPr>
      <xdr:spPr>
        <a:xfrm>
          <a:off x="17106900" y="1473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128015</xdr:rowOff>
    </xdr:from>
    <xdr:to>
      <xdr:col>23</xdr:col>
      <xdr:colOff>457200</xdr:colOff>
      <xdr:row>87</xdr:row>
      <xdr:rowOff>58165</xdr:rowOff>
    </xdr:to>
    <xdr:sp macro="" textlink="">
      <xdr:nvSpPr>
        <xdr:cNvPr id="266" name="円/楕円 265"/>
        <xdr:cNvSpPr/>
      </xdr:nvSpPr>
      <xdr:spPr>
        <a:xfrm>
          <a:off x="16129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42942</xdr:rowOff>
    </xdr:from>
    <xdr:ext cx="736600" cy="259045"/>
    <xdr:sp macro="" textlink="">
      <xdr:nvSpPr>
        <xdr:cNvPr id="267" name="テキスト ボックス 266"/>
        <xdr:cNvSpPr txBox="1"/>
      </xdr:nvSpPr>
      <xdr:spPr>
        <a:xfrm>
          <a:off x="15798800" y="1495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137413</xdr:rowOff>
    </xdr:from>
    <xdr:to>
      <xdr:col>22</xdr:col>
      <xdr:colOff>254000</xdr:colOff>
      <xdr:row>89</xdr:row>
      <xdr:rowOff>67563</xdr:rowOff>
    </xdr:to>
    <xdr:sp macro="" textlink="">
      <xdr:nvSpPr>
        <xdr:cNvPr id="268" name="円/楕円 267"/>
        <xdr:cNvSpPr/>
      </xdr:nvSpPr>
      <xdr:spPr>
        <a:xfrm>
          <a:off x="15240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52340</xdr:rowOff>
    </xdr:from>
    <xdr:ext cx="762000" cy="259045"/>
    <xdr:sp macro="" textlink="">
      <xdr:nvSpPr>
        <xdr:cNvPr id="269" name="テキスト ボックス 268"/>
        <xdr:cNvSpPr txBox="1"/>
      </xdr:nvSpPr>
      <xdr:spPr>
        <a:xfrm>
          <a:off x="14909800" y="1531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70" name="円/楕円 269"/>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71" name="テキスト ボックス 270"/>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45974</xdr:rowOff>
    </xdr:from>
    <xdr:to>
      <xdr:col>19</xdr:col>
      <xdr:colOff>533400</xdr:colOff>
      <xdr:row>86</xdr:row>
      <xdr:rowOff>147574</xdr:rowOff>
    </xdr:to>
    <xdr:sp macro="" textlink="">
      <xdr:nvSpPr>
        <xdr:cNvPr id="272" name="円/楕円 271"/>
        <xdr:cNvSpPr/>
      </xdr:nvSpPr>
      <xdr:spPr>
        <a:xfrm>
          <a:off x="13462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132351</xdr:rowOff>
    </xdr:from>
    <xdr:ext cx="762000" cy="259045"/>
    <xdr:sp macro="" textlink="">
      <xdr:nvSpPr>
        <xdr:cNvPr id="273" name="テキスト ボックス 272"/>
        <xdr:cNvSpPr txBox="1"/>
      </xdr:nvSpPr>
      <xdr:spPr>
        <a:xfrm>
          <a:off x="13131800" y="148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人口が少ないことから類似団体平均値を上回っている。退職者不補充で職員数を抑制を進めていたが、職員の年齢構成の不均衡が進んでいることから、総数を抑制しつつも計画的な職員採用を進めていく必要があり、業務の効率化図りつつ、定員適正化計画を策定（平成２８～３２年まで）</a:t>
          </a:r>
          <a:r>
            <a:rPr lang="ja-JP" altLang="en-US" sz="1100">
              <a:solidFill>
                <a:schemeClr val="dk1"/>
              </a:solidFill>
              <a:latin typeface="+mn-lt"/>
              <a:ea typeface="+mn-ea"/>
              <a:cs typeface="+mn-cs"/>
            </a:rPr>
            <a:t>し</a:t>
          </a:r>
          <a:r>
            <a:rPr lang="ja-JP" altLang="ja-JP" sz="1100">
              <a:solidFill>
                <a:schemeClr val="dk1"/>
              </a:solidFill>
              <a:latin typeface="+mn-lt"/>
              <a:ea typeface="+mn-ea"/>
              <a:cs typeface="+mn-cs"/>
            </a:rPr>
            <a:t>適正な定員管理に努める。</a:t>
          </a: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26748</xdr:rowOff>
    </xdr:from>
    <xdr:to>
      <xdr:col>24</xdr:col>
      <xdr:colOff>558800</xdr:colOff>
      <xdr:row>61</xdr:row>
      <xdr:rowOff>71522</xdr:rowOff>
    </xdr:to>
    <xdr:cxnSp macro="">
      <xdr:nvCxnSpPr>
        <xdr:cNvPr id="307" name="直線コネクタ 306"/>
        <xdr:cNvCxnSpPr/>
      </xdr:nvCxnSpPr>
      <xdr:spPr>
        <a:xfrm>
          <a:off x="16179800" y="10485198"/>
          <a:ext cx="838200" cy="4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8"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26748</xdr:rowOff>
    </xdr:from>
    <xdr:to>
      <xdr:col>23</xdr:col>
      <xdr:colOff>406400</xdr:colOff>
      <xdr:row>61</xdr:row>
      <xdr:rowOff>46990</xdr:rowOff>
    </xdr:to>
    <xdr:cxnSp macro="">
      <xdr:nvCxnSpPr>
        <xdr:cNvPr id="310" name="直線コネクタ 309"/>
        <xdr:cNvCxnSpPr/>
      </xdr:nvCxnSpPr>
      <xdr:spPr>
        <a:xfrm flipV="1">
          <a:off x="15290800" y="10485198"/>
          <a:ext cx="889000" cy="2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2" name="テキスト ボックス 311"/>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60396</xdr:rowOff>
    </xdr:to>
    <xdr:cxnSp macro="">
      <xdr:nvCxnSpPr>
        <xdr:cNvPr id="313" name="直線コネクタ 312"/>
        <xdr:cNvCxnSpPr/>
      </xdr:nvCxnSpPr>
      <xdr:spPr>
        <a:xfrm flipV="1">
          <a:off x="14401800" y="10505440"/>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5" name="テキスト ボックス 314"/>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37606</xdr:rowOff>
    </xdr:from>
    <xdr:to>
      <xdr:col>21</xdr:col>
      <xdr:colOff>0</xdr:colOff>
      <xdr:row>61</xdr:row>
      <xdr:rowOff>60396</xdr:rowOff>
    </xdr:to>
    <xdr:cxnSp macro="">
      <xdr:nvCxnSpPr>
        <xdr:cNvPr id="316" name="直線コネクタ 315"/>
        <xdr:cNvCxnSpPr/>
      </xdr:nvCxnSpPr>
      <xdr:spPr>
        <a:xfrm>
          <a:off x="13512800" y="10496056"/>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8" name="テキスト ボックス 317"/>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9" name="フローチャート : 判断 318"/>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20" name="テキスト ボックス 319"/>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20722</xdr:rowOff>
    </xdr:from>
    <xdr:to>
      <xdr:col>24</xdr:col>
      <xdr:colOff>609600</xdr:colOff>
      <xdr:row>61</xdr:row>
      <xdr:rowOff>122322</xdr:rowOff>
    </xdr:to>
    <xdr:sp macro="" textlink="">
      <xdr:nvSpPr>
        <xdr:cNvPr id="326" name="円/楕円 325"/>
        <xdr:cNvSpPr/>
      </xdr:nvSpPr>
      <xdr:spPr>
        <a:xfrm>
          <a:off x="16967200" y="104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164249</xdr:rowOff>
    </xdr:from>
    <xdr:ext cx="762000" cy="259045"/>
    <xdr:sp macro="" textlink="">
      <xdr:nvSpPr>
        <xdr:cNvPr id="327" name="定員管理の状況該当値テキスト"/>
        <xdr:cNvSpPr txBox="1"/>
      </xdr:nvSpPr>
      <xdr:spPr>
        <a:xfrm>
          <a:off x="17106900" y="104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147398</xdr:rowOff>
    </xdr:from>
    <xdr:to>
      <xdr:col>23</xdr:col>
      <xdr:colOff>457200</xdr:colOff>
      <xdr:row>61</xdr:row>
      <xdr:rowOff>77548</xdr:rowOff>
    </xdr:to>
    <xdr:sp macro="" textlink="">
      <xdr:nvSpPr>
        <xdr:cNvPr id="328" name="円/楕円 327"/>
        <xdr:cNvSpPr/>
      </xdr:nvSpPr>
      <xdr:spPr>
        <a:xfrm>
          <a:off x="16129000" y="104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62325</xdr:rowOff>
    </xdr:from>
    <xdr:ext cx="736600" cy="259045"/>
    <xdr:sp macro="" textlink="">
      <xdr:nvSpPr>
        <xdr:cNvPr id="329" name="テキスト ボックス 328"/>
        <xdr:cNvSpPr txBox="1"/>
      </xdr:nvSpPr>
      <xdr:spPr>
        <a:xfrm>
          <a:off x="15798800" y="1052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30" name="円/楕円 329"/>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82567</xdr:rowOff>
    </xdr:from>
    <xdr:ext cx="762000" cy="259045"/>
    <xdr:sp macro="" textlink="">
      <xdr:nvSpPr>
        <xdr:cNvPr id="331" name="テキスト ボックス 330"/>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9596</xdr:rowOff>
    </xdr:from>
    <xdr:to>
      <xdr:col>21</xdr:col>
      <xdr:colOff>50800</xdr:colOff>
      <xdr:row>61</xdr:row>
      <xdr:rowOff>111196</xdr:rowOff>
    </xdr:to>
    <xdr:sp macro="" textlink="">
      <xdr:nvSpPr>
        <xdr:cNvPr id="332" name="円/楕円 331"/>
        <xdr:cNvSpPr/>
      </xdr:nvSpPr>
      <xdr:spPr>
        <a:xfrm>
          <a:off x="14351000" y="104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95973</xdr:rowOff>
    </xdr:from>
    <xdr:ext cx="762000" cy="259045"/>
    <xdr:sp macro="" textlink="">
      <xdr:nvSpPr>
        <xdr:cNvPr id="333" name="テキスト ボックス 332"/>
        <xdr:cNvSpPr txBox="1"/>
      </xdr:nvSpPr>
      <xdr:spPr>
        <a:xfrm>
          <a:off x="14020800" y="105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158256</xdr:rowOff>
    </xdr:from>
    <xdr:to>
      <xdr:col>19</xdr:col>
      <xdr:colOff>533400</xdr:colOff>
      <xdr:row>61</xdr:row>
      <xdr:rowOff>88406</xdr:rowOff>
    </xdr:to>
    <xdr:sp macro="" textlink="">
      <xdr:nvSpPr>
        <xdr:cNvPr id="334" name="円/楕円 333"/>
        <xdr:cNvSpPr/>
      </xdr:nvSpPr>
      <xdr:spPr>
        <a:xfrm>
          <a:off x="13462000" y="104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73183</xdr:rowOff>
    </xdr:from>
    <xdr:ext cx="762000" cy="259045"/>
    <xdr:sp macro="" textlink="">
      <xdr:nvSpPr>
        <xdr:cNvPr id="335" name="テキスト ボックス 334"/>
        <xdr:cNvSpPr txBox="1"/>
      </xdr:nvSpPr>
      <xdr:spPr>
        <a:xfrm>
          <a:off x="13131800" y="1053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latin typeface="+mn-lt"/>
              <a:ea typeface="+mn-ea"/>
              <a:cs typeface="+mn-cs"/>
            </a:rPr>
            <a:t>過去からの起債抑制により類似団体平均値を下回っているが、今後も必要な単独事業については財源確保に努め、起債発行を最小限に抑える財政運営を続け、現状の水準維持に努める。</a:t>
          </a: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39</xdr:row>
      <xdr:rowOff>99378</xdr:rowOff>
    </xdr:to>
    <xdr:cxnSp macro="">
      <xdr:nvCxnSpPr>
        <xdr:cNvPr id="365" name="直線コネクタ 364"/>
        <xdr:cNvCxnSpPr/>
      </xdr:nvCxnSpPr>
      <xdr:spPr>
        <a:xfrm flipV="1">
          <a:off x="16179800" y="675576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6"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39</xdr:row>
      <xdr:rowOff>153670</xdr:rowOff>
    </xdr:to>
    <xdr:cxnSp macro="">
      <xdr:nvCxnSpPr>
        <xdr:cNvPr id="368" name="直線コネクタ 367"/>
        <xdr:cNvCxnSpPr/>
      </xdr:nvCxnSpPr>
      <xdr:spPr>
        <a:xfrm flipV="1">
          <a:off x="15290800" y="678592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70" name="テキスト ボックス 369"/>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30480</xdr:rowOff>
    </xdr:to>
    <xdr:cxnSp macro="">
      <xdr:nvCxnSpPr>
        <xdr:cNvPr id="371" name="直線コネクタ 370"/>
        <xdr:cNvCxnSpPr/>
      </xdr:nvCxnSpPr>
      <xdr:spPr>
        <a:xfrm flipV="1">
          <a:off x="14401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3" name="テキスト ボックス 372"/>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84772</xdr:rowOff>
    </xdr:to>
    <xdr:cxnSp macro="">
      <xdr:nvCxnSpPr>
        <xdr:cNvPr id="374" name="直線コネクタ 373"/>
        <xdr:cNvCxnSpPr/>
      </xdr:nvCxnSpPr>
      <xdr:spPr>
        <a:xfrm flipV="1">
          <a:off x="13512800" y="68884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6" name="テキスト ボックス 375"/>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7" name="フローチャート : 判断 37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8" name="テキスト ボックス 377"/>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18415</xdr:rowOff>
    </xdr:from>
    <xdr:to>
      <xdr:col>24</xdr:col>
      <xdr:colOff>609600</xdr:colOff>
      <xdr:row>39</xdr:row>
      <xdr:rowOff>120015</xdr:rowOff>
    </xdr:to>
    <xdr:sp macro="" textlink="">
      <xdr:nvSpPr>
        <xdr:cNvPr id="384" name="円/楕円 383"/>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34942</xdr:rowOff>
    </xdr:from>
    <xdr:ext cx="762000" cy="259045"/>
    <xdr:sp macro="" textlink="">
      <xdr:nvSpPr>
        <xdr:cNvPr id="385"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386" name="円/楕円 385"/>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387" name="テキスト ボックス 386"/>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88" name="円/楕円 38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89" name="テキスト ボックス 388"/>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390" name="円/楕円 38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391" name="テキスト ボックス 390"/>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92" name="円/楕円 391"/>
        <xdr:cNvSpPr/>
      </xdr:nvSpPr>
      <xdr:spPr>
        <a:xfrm>
          <a:off x="13462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93" name="テキスト ボックス 392"/>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普通建設事業費（単独事業）の増加にともなう基金充当により、</a:t>
          </a:r>
          <a:r>
            <a:rPr lang="ja-JP" altLang="ja-JP" sz="1100">
              <a:solidFill>
                <a:schemeClr val="dk1"/>
              </a:solidFill>
              <a:latin typeface="+mn-lt"/>
              <a:ea typeface="+mn-ea"/>
              <a:cs typeface="+mn-cs"/>
            </a:rPr>
            <a:t>基金残高が</a:t>
          </a:r>
          <a:r>
            <a:rPr lang="ja-JP" altLang="en-US" sz="1100">
              <a:solidFill>
                <a:schemeClr val="dk1"/>
              </a:solidFill>
              <a:latin typeface="+mn-lt"/>
              <a:ea typeface="+mn-ea"/>
              <a:cs typeface="+mn-cs"/>
            </a:rPr>
            <a:t>減少</a:t>
          </a:r>
          <a:r>
            <a:rPr lang="ja-JP" altLang="ja-JP" sz="1100">
              <a:solidFill>
                <a:schemeClr val="dk1"/>
              </a:solidFill>
              <a:latin typeface="+mn-lt"/>
              <a:ea typeface="+mn-ea"/>
              <a:cs typeface="+mn-cs"/>
            </a:rPr>
            <a:t>したことから将来負担比率が</a:t>
          </a:r>
          <a:r>
            <a:rPr lang="ja-JP" altLang="en-US" sz="1100">
              <a:solidFill>
                <a:schemeClr val="dk1"/>
              </a:solidFill>
              <a:latin typeface="+mn-lt"/>
              <a:ea typeface="+mn-ea"/>
              <a:cs typeface="+mn-cs"/>
            </a:rPr>
            <a:t>増加</a:t>
          </a:r>
          <a:r>
            <a:rPr lang="ja-JP" altLang="ja-JP" sz="1100">
              <a:solidFill>
                <a:schemeClr val="dk1"/>
              </a:solidFill>
              <a:latin typeface="+mn-lt"/>
              <a:ea typeface="+mn-ea"/>
              <a:cs typeface="+mn-cs"/>
            </a:rPr>
            <a:t>した。今後</a:t>
          </a:r>
          <a:r>
            <a:rPr lang="ja-JP" altLang="en-US" sz="1100">
              <a:solidFill>
                <a:schemeClr val="dk1"/>
              </a:solidFill>
              <a:latin typeface="+mn-lt"/>
              <a:ea typeface="+mn-ea"/>
              <a:cs typeface="+mn-cs"/>
            </a:rPr>
            <a:t>も長寿命化に伴う橋梁等の改修</a:t>
          </a:r>
          <a:r>
            <a:rPr lang="ja-JP" altLang="ja-JP" sz="1100">
              <a:solidFill>
                <a:schemeClr val="dk1"/>
              </a:solidFill>
              <a:latin typeface="+mn-lt"/>
              <a:ea typeface="+mn-ea"/>
              <a:cs typeface="+mn-cs"/>
            </a:rPr>
            <a:t>事業</a:t>
          </a:r>
          <a:r>
            <a:rPr lang="ja-JP" altLang="en-US" sz="1100">
              <a:solidFill>
                <a:schemeClr val="dk1"/>
              </a:solidFill>
              <a:latin typeface="+mn-lt"/>
              <a:ea typeface="+mn-ea"/>
              <a:cs typeface="+mn-cs"/>
            </a:rPr>
            <a:t>が行われ、</a:t>
          </a:r>
          <a:r>
            <a:rPr lang="ja-JP" altLang="ja-JP" sz="1100">
              <a:solidFill>
                <a:schemeClr val="dk1"/>
              </a:solidFill>
              <a:latin typeface="+mn-lt"/>
              <a:ea typeface="+mn-ea"/>
              <a:cs typeface="+mn-cs"/>
            </a:rPr>
            <a:t>起債発行が見込まれることから、将来負担は増加することが予測されることから、財源の確保や財政規模に見合った計画的な財政運営に取り組み現状の維持に努める。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2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8" name="フローチャート : 判断 42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1609</xdr:rowOff>
    </xdr:from>
    <xdr:to>
      <xdr:col>21</xdr:col>
      <xdr:colOff>0</xdr:colOff>
      <xdr:row>15</xdr:row>
      <xdr:rowOff>110998</xdr:rowOff>
    </xdr:to>
    <xdr:cxnSp macro="">
      <xdr:nvCxnSpPr>
        <xdr:cNvPr id="429" name="直線コネクタ 428"/>
        <xdr:cNvCxnSpPr/>
      </xdr:nvCxnSpPr>
      <xdr:spPr>
        <a:xfrm flipV="1">
          <a:off x="13512800" y="2573359"/>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0" name="フローチャート : 判断 42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1" name="テキスト ボックス 43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2" name="フローチャート : 判断 43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3" name="テキスト ボックス 43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4" name="フローチャート : 判断 43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5" name="テキスト ボックス 43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6" name="フローチャート : 判断 43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7" name="テキスト ボックス 43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8" name="テキスト ボックス 43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9" name="テキスト ボックス 43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0" name="テキスト ボックス 43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1" name="テキスト ボックス 44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2" name="テキスト ボックス 44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137668</xdr:rowOff>
    </xdr:from>
    <xdr:to>
      <xdr:col>24</xdr:col>
      <xdr:colOff>609600</xdr:colOff>
      <xdr:row>14</xdr:row>
      <xdr:rowOff>67818</xdr:rowOff>
    </xdr:to>
    <xdr:sp macro="" textlink="">
      <xdr:nvSpPr>
        <xdr:cNvPr id="443" name="円/楕円 442"/>
        <xdr:cNvSpPr/>
      </xdr:nvSpPr>
      <xdr:spPr>
        <a:xfrm>
          <a:off x="169672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109745</xdr:rowOff>
    </xdr:from>
    <xdr:ext cx="762000" cy="259045"/>
    <xdr:sp macro="" textlink="">
      <xdr:nvSpPr>
        <xdr:cNvPr id="444" name="将来負担の状況該当値テキスト"/>
        <xdr:cNvSpPr txBox="1"/>
      </xdr:nvSpPr>
      <xdr:spPr>
        <a:xfrm>
          <a:off x="17106900" y="233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122259</xdr:rowOff>
    </xdr:from>
    <xdr:to>
      <xdr:col>21</xdr:col>
      <xdr:colOff>50800</xdr:colOff>
      <xdr:row>15</xdr:row>
      <xdr:rowOff>52409</xdr:rowOff>
    </xdr:to>
    <xdr:sp macro="" textlink="">
      <xdr:nvSpPr>
        <xdr:cNvPr id="445" name="円/楕円 444"/>
        <xdr:cNvSpPr/>
      </xdr:nvSpPr>
      <xdr:spPr>
        <a:xfrm>
          <a:off x="14351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37186</xdr:rowOff>
    </xdr:from>
    <xdr:ext cx="762000" cy="259045"/>
    <xdr:sp macro="" textlink="">
      <xdr:nvSpPr>
        <xdr:cNvPr id="446" name="テキスト ボックス 445"/>
        <xdr:cNvSpPr txBox="1"/>
      </xdr:nvSpPr>
      <xdr:spPr>
        <a:xfrm>
          <a:off x="14020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60198</xdr:rowOff>
    </xdr:from>
    <xdr:to>
      <xdr:col>19</xdr:col>
      <xdr:colOff>533400</xdr:colOff>
      <xdr:row>15</xdr:row>
      <xdr:rowOff>161798</xdr:rowOff>
    </xdr:to>
    <xdr:sp macro="" textlink="">
      <xdr:nvSpPr>
        <xdr:cNvPr id="447" name="円/楕円 446"/>
        <xdr:cNvSpPr/>
      </xdr:nvSpPr>
      <xdr:spPr>
        <a:xfrm>
          <a:off x="1346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146575</xdr:rowOff>
    </xdr:from>
    <xdr:ext cx="762000" cy="259045"/>
    <xdr:sp macro="" textlink="">
      <xdr:nvSpPr>
        <xdr:cNvPr id="448" name="テキスト ボックス 447"/>
        <xdr:cNvSpPr txBox="1"/>
      </xdr:nvSpPr>
      <xdr:spPr>
        <a:xfrm>
          <a:off x="1313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北海道占冠村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1,218
1,147
571.41
2,771,640
2,691,273
75,129
1,647,237
3,137,916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年齢層に偏りがあるため、これを解消しつつ中長期的な計画で総数を抑制しつつも計画的な職員採用を進め、業務の効率化図りつつ、適正な定員管理及び人件費の抑制に努める。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92710</xdr:rowOff>
    </xdr:to>
    <xdr:cxnSp macro="">
      <xdr:nvCxnSpPr>
        <xdr:cNvPr id="64" name="直線コネクタ 63"/>
        <xdr:cNvCxnSpPr/>
      </xdr:nvCxnSpPr>
      <xdr:spPr>
        <a:xfrm>
          <a:off x="3987800" y="62382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142240</xdr:rowOff>
    </xdr:from>
    <xdr:to>
      <xdr:col>5</xdr:col>
      <xdr:colOff>549275</xdr:colOff>
      <xdr:row>36</xdr:row>
      <xdr:rowOff>66040</xdr:rowOff>
    </xdr:to>
    <xdr:cxnSp macro="">
      <xdr:nvCxnSpPr>
        <xdr:cNvPr id="67" name="直線コネクタ 66"/>
        <xdr:cNvCxnSpPr/>
      </xdr:nvCxnSpPr>
      <xdr:spPr>
        <a:xfrm>
          <a:off x="3098800" y="61429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142240</xdr:rowOff>
    </xdr:from>
    <xdr:to>
      <xdr:col>4</xdr:col>
      <xdr:colOff>346075</xdr:colOff>
      <xdr:row>36</xdr:row>
      <xdr:rowOff>146050</xdr:rowOff>
    </xdr:to>
    <xdr:cxnSp macro="">
      <xdr:nvCxnSpPr>
        <xdr:cNvPr id="70" name="直線コネクタ 69"/>
        <xdr:cNvCxnSpPr/>
      </xdr:nvCxnSpPr>
      <xdr:spPr>
        <a:xfrm flipV="1">
          <a:off x="2209800" y="614299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146050</xdr:rowOff>
    </xdr:from>
    <xdr:to>
      <xdr:col>3</xdr:col>
      <xdr:colOff>142875</xdr:colOff>
      <xdr:row>37</xdr:row>
      <xdr:rowOff>1270</xdr:rowOff>
    </xdr:to>
    <xdr:cxnSp macro="">
      <xdr:nvCxnSpPr>
        <xdr:cNvPr id="73" name="直線コネクタ 72"/>
        <xdr:cNvCxnSpPr/>
      </xdr:nvCxnSpPr>
      <xdr:spPr>
        <a:xfrm flipV="1">
          <a:off x="1320800" y="6318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41910</xdr:rowOff>
    </xdr:from>
    <xdr:to>
      <xdr:col>7</xdr:col>
      <xdr:colOff>66675</xdr:colOff>
      <xdr:row>36</xdr:row>
      <xdr:rowOff>143510</xdr:rowOff>
    </xdr:to>
    <xdr:sp macro="" textlink="">
      <xdr:nvSpPr>
        <xdr:cNvPr id="83" name="円/楕円 82"/>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13987</xdr:rowOff>
    </xdr:from>
    <xdr:ext cx="762000" cy="259045"/>
    <xdr:sp macro="" textlink="">
      <xdr:nvSpPr>
        <xdr:cNvPr id="84" name="人件費該当値テキスト"/>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5" name="円/楕円 84"/>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86" name="テキスト ボックス 85"/>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91440</xdr:rowOff>
    </xdr:from>
    <xdr:to>
      <xdr:col>4</xdr:col>
      <xdr:colOff>396875</xdr:colOff>
      <xdr:row>36</xdr:row>
      <xdr:rowOff>21590</xdr:rowOff>
    </xdr:to>
    <xdr:sp macro="" textlink="">
      <xdr:nvSpPr>
        <xdr:cNvPr id="87" name="円/楕円 86"/>
        <xdr:cNvSpPr/>
      </xdr:nvSpPr>
      <xdr:spPr>
        <a:xfrm>
          <a:off x="3048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31767</xdr:rowOff>
    </xdr:from>
    <xdr:ext cx="762000" cy="259045"/>
    <xdr:sp macro="" textlink="">
      <xdr:nvSpPr>
        <xdr:cNvPr id="88" name="テキスト ボックス 87"/>
        <xdr:cNvSpPr txBox="1"/>
      </xdr:nvSpPr>
      <xdr:spPr>
        <a:xfrm>
          <a:off x="2717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95250</xdr:rowOff>
    </xdr:from>
    <xdr:to>
      <xdr:col>3</xdr:col>
      <xdr:colOff>193675</xdr:colOff>
      <xdr:row>37</xdr:row>
      <xdr:rowOff>25400</xdr:rowOff>
    </xdr:to>
    <xdr:sp macro="" textlink="">
      <xdr:nvSpPr>
        <xdr:cNvPr id="89" name="円/楕円 88"/>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10177</xdr:rowOff>
    </xdr:from>
    <xdr:ext cx="762000" cy="259045"/>
    <xdr:sp macro="" textlink="">
      <xdr:nvSpPr>
        <xdr:cNvPr id="90" name="テキスト ボックス 89"/>
        <xdr:cNvSpPr txBox="1"/>
      </xdr:nvSpPr>
      <xdr:spPr>
        <a:xfrm>
          <a:off x="1828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1" name="円/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92" name="テキスト ボックス 91"/>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人件費的要素の強い物件費支出が多いためであり、退職者不補充を臨時職員及び嘱託職員の賃金で補てんしていることや、委託料の増加が要因である。</a:t>
          </a:r>
          <a:r>
            <a:rPr lang="ja-JP" altLang="en-US" sz="1100">
              <a:solidFill>
                <a:schemeClr val="dk1"/>
              </a:solidFill>
              <a:latin typeface="+mn-lt"/>
              <a:ea typeface="+mn-ea"/>
              <a:cs typeface="+mn-cs"/>
            </a:rPr>
            <a:t>特に今年度は、</a:t>
          </a:r>
          <a:r>
            <a:rPr lang="ja-JP" altLang="ja-JP" sz="1100">
              <a:solidFill>
                <a:schemeClr val="dk1"/>
              </a:solidFill>
              <a:latin typeface="+mn-lt"/>
              <a:ea typeface="+mn-ea"/>
              <a:cs typeface="+mn-cs"/>
            </a:rPr>
            <a:t>原油価格等の高騰により光熱水費の増加が</a:t>
          </a:r>
          <a:r>
            <a:rPr lang="ja-JP" altLang="en-US" sz="1100">
              <a:solidFill>
                <a:schemeClr val="dk1"/>
              </a:solidFill>
              <a:latin typeface="+mn-lt"/>
              <a:ea typeface="+mn-ea"/>
              <a:cs typeface="+mn-cs"/>
            </a:rPr>
            <a:t>著しく</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今後も</a:t>
          </a:r>
          <a:r>
            <a:rPr lang="ja-JP" altLang="ja-JP" sz="1100">
              <a:solidFill>
                <a:schemeClr val="dk1"/>
              </a:solidFill>
              <a:latin typeface="+mn-lt"/>
              <a:ea typeface="+mn-ea"/>
              <a:cs typeface="+mn-cs"/>
            </a:rPr>
            <a:t>物件費は増加の懸念があることからも、省エネの施策を進めるとともに、業務の効率化にも取り組み経費削減に努める。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165862</xdr:rowOff>
    </xdr:from>
    <xdr:to>
      <xdr:col>24</xdr:col>
      <xdr:colOff>31750</xdr:colOff>
      <xdr:row>18</xdr:row>
      <xdr:rowOff>76708</xdr:rowOff>
    </xdr:to>
    <xdr:cxnSp macro="">
      <xdr:nvCxnSpPr>
        <xdr:cNvPr id="122" name="直線コネクタ 121"/>
        <xdr:cNvCxnSpPr/>
      </xdr:nvCxnSpPr>
      <xdr:spPr>
        <a:xfrm>
          <a:off x="15671800" y="30805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101854</xdr:rowOff>
    </xdr:from>
    <xdr:to>
      <xdr:col>22</xdr:col>
      <xdr:colOff>565150</xdr:colOff>
      <xdr:row>17</xdr:row>
      <xdr:rowOff>165862</xdr:rowOff>
    </xdr:to>
    <xdr:cxnSp macro="">
      <xdr:nvCxnSpPr>
        <xdr:cNvPr id="125" name="直線コネクタ 124"/>
        <xdr:cNvCxnSpPr/>
      </xdr:nvCxnSpPr>
      <xdr:spPr>
        <a:xfrm>
          <a:off x="14782800" y="3016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101854</xdr:rowOff>
    </xdr:from>
    <xdr:to>
      <xdr:col>21</xdr:col>
      <xdr:colOff>361950</xdr:colOff>
      <xdr:row>18</xdr:row>
      <xdr:rowOff>44704</xdr:rowOff>
    </xdr:to>
    <xdr:cxnSp macro="">
      <xdr:nvCxnSpPr>
        <xdr:cNvPr id="128" name="直線コネクタ 127"/>
        <xdr:cNvCxnSpPr/>
      </xdr:nvCxnSpPr>
      <xdr:spPr>
        <a:xfrm flipV="1">
          <a:off x="13893800" y="30165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37846</xdr:rowOff>
    </xdr:from>
    <xdr:to>
      <xdr:col>20</xdr:col>
      <xdr:colOff>158750</xdr:colOff>
      <xdr:row>18</xdr:row>
      <xdr:rowOff>44704</xdr:rowOff>
    </xdr:to>
    <xdr:cxnSp macro="">
      <xdr:nvCxnSpPr>
        <xdr:cNvPr id="131" name="直線コネクタ 130"/>
        <xdr:cNvCxnSpPr/>
      </xdr:nvCxnSpPr>
      <xdr:spPr>
        <a:xfrm>
          <a:off x="13004800" y="29524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25908</xdr:rowOff>
    </xdr:from>
    <xdr:to>
      <xdr:col>24</xdr:col>
      <xdr:colOff>82550</xdr:colOff>
      <xdr:row>18</xdr:row>
      <xdr:rowOff>127508</xdr:rowOff>
    </xdr:to>
    <xdr:sp macro="" textlink="">
      <xdr:nvSpPr>
        <xdr:cNvPr id="141" name="円/楕円 140"/>
        <xdr:cNvSpPr/>
      </xdr:nvSpPr>
      <xdr:spPr>
        <a:xfrm>
          <a:off x="164592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169435</xdr:rowOff>
    </xdr:from>
    <xdr:ext cx="762000" cy="259045"/>
    <xdr:sp macro="" textlink="">
      <xdr:nvSpPr>
        <xdr:cNvPr id="142" name="物件費該当値テキスト"/>
        <xdr:cNvSpPr txBox="1"/>
      </xdr:nvSpPr>
      <xdr:spPr>
        <a:xfrm>
          <a:off x="165989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115062</xdr:rowOff>
    </xdr:from>
    <xdr:to>
      <xdr:col>22</xdr:col>
      <xdr:colOff>615950</xdr:colOff>
      <xdr:row>18</xdr:row>
      <xdr:rowOff>45212</xdr:rowOff>
    </xdr:to>
    <xdr:sp macro="" textlink="">
      <xdr:nvSpPr>
        <xdr:cNvPr id="143" name="円/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51054</xdr:rowOff>
    </xdr:from>
    <xdr:to>
      <xdr:col>21</xdr:col>
      <xdr:colOff>412750</xdr:colOff>
      <xdr:row>17</xdr:row>
      <xdr:rowOff>152654</xdr:rowOff>
    </xdr:to>
    <xdr:sp macro="" textlink="">
      <xdr:nvSpPr>
        <xdr:cNvPr id="145" name="円/楕円 144"/>
        <xdr:cNvSpPr/>
      </xdr:nvSpPr>
      <xdr:spPr>
        <a:xfrm>
          <a:off x="14732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137431</xdr:rowOff>
    </xdr:from>
    <xdr:ext cx="762000" cy="259045"/>
    <xdr:sp macro="" textlink="">
      <xdr:nvSpPr>
        <xdr:cNvPr id="146" name="テキスト ボックス 145"/>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165354</xdr:rowOff>
    </xdr:from>
    <xdr:to>
      <xdr:col>20</xdr:col>
      <xdr:colOff>209550</xdr:colOff>
      <xdr:row>18</xdr:row>
      <xdr:rowOff>95504</xdr:rowOff>
    </xdr:to>
    <xdr:sp macro="" textlink="">
      <xdr:nvSpPr>
        <xdr:cNvPr id="147" name="円/楕円 146"/>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80281</xdr:rowOff>
    </xdr:from>
    <xdr:ext cx="762000" cy="259045"/>
    <xdr:sp macro="" textlink="">
      <xdr:nvSpPr>
        <xdr:cNvPr id="148" name="テキスト ボックス 147"/>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158496</xdr:rowOff>
    </xdr:from>
    <xdr:to>
      <xdr:col>19</xdr:col>
      <xdr:colOff>6350</xdr:colOff>
      <xdr:row>17</xdr:row>
      <xdr:rowOff>88646</xdr:rowOff>
    </xdr:to>
    <xdr:sp macro="" textlink="">
      <xdr:nvSpPr>
        <xdr:cNvPr id="149" name="円/楕円 148"/>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73423</xdr:rowOff>
    </xdr:from>
    <xdr:ext cx="762000" cy="259045"/>
    <xdr:sp macro="" textlink="">
      <xdr:nvSpPr>
        <xdr:cNvPr id="150" name="テキスト ボックス 149"/>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比較的低い水準で推移してきているが、障害者の自立支援給付費の増、医療費無償が１８歳までと拡大</a:t>
          </a:r>
          <a:r>
            <a:rPr lang="ja-JP" altLang="en-US" sz="1100" b="0" i="0" baseline="0">
              <a:solidFill>
                <a:schemeClr val="dk1"/>
              </a:solidFill>
              <a:latin typeface="+mn-lt"/>
              <a:ea typeface="+mn-ea"/>
              <a:cs typeface="+mn-cs"/>
            </a:rPr>
            <a:t>した</a:t>
          </a:r>
          <a:r>
            <a:rPr lang="ja-JP" altLang="ja-JP" sz="1100" b="0" i="0" baseline="0">
              <a:solidFill>
                <a:schemeClr val="dk1"/>
              </a:solidFill>
              <a:latin typeface="+mn-lt"/>
              <a:ea typeface="+mn-ea"/>
              <a:cs typeface="+mn-cs"/>
            </a:rPr>
            <a:t>ことによる医療費の増、また高齢者人口の増による老人福祉費の増が見込まれる</a:t>
          </a:r>
          <a:r>
            <a:rPr lang="ja-JP" altLang="en-US" sz="1100" b="0" i="0" baseline="0">
              <a:solidFill>
                <a:schemeClr val="dk1"/>
              </a:solidFill>
              <a:latin typeface="+mn-lt"/>
              <a:ea typeface="+mn-ea"/>
              <a:cs typeface="+mn-cs"/>
            </a:rPr>
            <a:t>ことからも</a:t>
          </a:r>
          <a:r>
            <a:rPr lang="ja-JP" altLang="ja-JP" sz="1100" b="0" i="0" baseline="0">
              <a:solidFill>
                <a:schemeClr val="dk1"/>
              </a:solidFill>
              <a:latin typeface="+mn-lt"/>
              <a:ea typeface="+mn-ea"/>
              <a:cs typeface="+mn-cs"/>
            </a:rPr>
            <a:t>、財政状況を踏まえ計画的な社会福祉事業を推進していくことに努める。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88900</xdr:rowOff>
    </xdr:to>
    <xdr:cxnSp macro="">
      <xdr:nvCxnSpPr>
        <xdr:cNvPr id="182" name="直線コネクタ 181"/>
        <xdr:cNvCxnSpPr/>
      </xdr:nvCxnSpPr>
      <xdr:spPr>
        <a:xfrm>
          <a:off x="3987800" y="9404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12700</xdr:rowOff>
    </xdr:to>
    <xdr:cxnSp macro="">
      <xdr:nvCxnSpPr>
        <xdr:cNvPr id="185" name="直線コネクタ 184"/>
        <xdr:cNvCxnSpPr/>
      </xdr:nvCxnSpPr>
      <xdr:spPr>
        <a:xfrm flipV="1">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12700</xdr:rowOff>
    </xdr:to>
    <xdr:cxnSp macro="">
      <xdr:nvCxnSpPr>
        <xdr:cNvPr id="188" name="直線コネクタ 187"/>
        <xdr:cNvCxnSpPr/>
      </xdr:nvCxnSpPr>
      <xdr:spPr>
        <a:xfrm>
          <a:off x="2209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12700</xdr:rowOff>
    </xdr:to>
    <xdr:cxnSp macro="">
      <xdr:nvCxnSpPr>
        <xdr:cNvPr id="191" name="直線コネクタ 190"/>
        <xdr:cNvCxnSpPr/>
      </xdr:nvCxnSpPr>
      <xdr:spPr>
        <a:xfrm flipV="1">
          <a:off x="1320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1" name="円/楕円 200"/>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2"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3" name="円/楕円 202"/>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4" name="テキスト ボックス 203"/>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5" name="円/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6" name="テキスト ボックス 20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7" name="円/楕円 20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8" name="テキスト ボックス 20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9" name="円/楕円 20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0" name="テキスト ボックス 20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下水道事業特別会計、簡易水道事業特別会計に対する赤字補てん的な繰出金によるものが割合を占めている。しかし、各々が住民生活に欠かせない事業ではあるが、独立採算の原則に立ち返り、事業内容の精査に努め引き続き経費削減を図る。また、簡易水道事業で</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取水施設建設が施工され</a:t>
          </a:r>
          <a:r>
            <a:rPr lang="ja-JP" altLang="en-US" sz="1100">
              <a:solidFill>
                <a:schemeClr val="dk1"/>
              </a:solidFill>
              <a:latin typeface="+mn-lt"/>
              <a:ea typeface="+mn-ea"/>
              <a:cs typeface="+mn-cs"/>
            </a:rPr>
            <a:t>てい</a:t>
          </a:r>
          <a:r>
            <a:rPr lang="ja-JP" altLang="ja-JP" sz="1100">
              <a:solidFill>
                <a:schemeClr val="dk1"/>
              </a:solidFill>
              <a:latin typeface="+mn-lt"/>
              <a:ea typeface="+mn-ea"/>
              <a:cs typeface="+mn-cs"/>
            </a:rPr>
            <a:t>ることからも、一時的に特別会計への繰出金が増加</a:t>
          </a:r>
          <a:r>
            <a:rPr lang="ja-JP" altLang="en-US" sz="1100">
              <a:solidFill>
                <a:schemeClr val="dk1"/>
              </a:solidFill>
              <a:latin typeface="+mn-lt"/>
              <a:ea typeface="+mn-ea"/>
              <a:cs typeface="+mn-cs"/>
            </a:rPr>
            <a:t>しているが</a:t>
          </a:r>
          <a:r>
            <a:rPr lang="ja-JP" altLang="ja-JP" sz="1100">
              <a:solidFill>
                <a:schemeClr val="dk1"/>
              </a:solidFill>
              <a:latin typeface="+mn-lt"/>
              <a:ea typeface="+mn-ea"/>
              <a:cs typeface="+mn-cs"/>
            </a:rPr>
            <a:t>、財政状況を踏まえ普通会計及び特別会計の運営計画を総括的に管理し、占冠村の歳入に見合った歳出に努める。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xdr:rowOff>
    </xdr:from>
    <xdr:to>
      <xdr:col>24</xdr:col>
      <xdr:colOff>31750</xdr:colOff>
      <xdr:row>58</xdr:row>
      <xdr:rowOff>127000</xdr:rowOff>
    </xdr:to>
    <xdr:cxnSp macro="">
      <xdr:nvCxnSpPr>
        <xdr:cNvPr id="238" name="直線コネクタ 237"/>
        <xdr:cNvCxnSpPr/>
      </xdr:nvCxnSpPr>
      <xdr:spPr>
        <a:xfrm>
          <a:off x="15671800" y="995108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86995</xdr:rowOff>
    </xdr:from>
    <xdr:to>
      <xdr:col>22</xdr:col>
      <xdr:colOff>565150</xdr:colOff>
      <xdr:row>58</xdr:row>
      <xdr:rowOff>6985</xdr:rowOff>
    </xdr:to>
    <xdr:cxnSp macro="">
      <xdr:nvCxnSpPr>
        <xdr:cNvPr id="241" name="直線コネクタ 240"/>
        <xdr:cNvCxnSpPr/>
      </xdr:nvCxnSpPr>
      <xdr:spPr>
        <a:xfrm>
          <a:off x="14782800" y="985964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86995</xdr:rowOff>
    </xdr:from>
    <xdr:to>
      <xdr:col>21</xdr:col>
      <xdr:colOff>361950</xdr:colOff>
      <xdr:row>58</xdr:row>
      <xdr:rowOff>86995</xdr:rowOff>
    </xdr:to>
    <xdr:cxnSp macro="">
      <xdr:nvCxnSpPr>
        <xdr:cNvPr id="244" name="直線コネクタ 243"/>
        <xdr:cNvCxnSpPr/>
      </xdr:nvCxnSpPr>
      <xdr:spPr>
        <a:xfrm flipV="1">
          <a:off x="13893800" y="985964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58420</xdr:rowOff>
    </xdr:from>
    <xdr:to>
      <xdr:col>20</xdr:col>
      <xdr:colOff>158750</xdr:colOff>
      <xdr:row>58</xdr:row>
      <xdr:rowOff>86995</xdr:rowOff>
    </xdr:to>
    <xdr:cxnSp macro="">
      <xdr:nvCxnSpPr>
        <xdr:cNvPr id="247" name="直線コネクタ 246"/>
        <xdr:cNvCxnSpPr/>
      </xdr:nvCxnSpPr>
      <xdr:spPr>
        <a:xfrm>
          <a:off x="13004800" y="983107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57" name="円/楕円 256"/>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58"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127635</xdr:rowOff>
    </xdr:from>
    <xdr:to>
      <xdr:col>22</xdr:col>
      <xdr:colOff>615950</xdr:colOff>
      <xdr:row>58</xdr:row>
      <xdr:rowOff>57785</xdr:rowOff>
    </xdr:to>
    <xdr:sp macro="" textlink="">
      <xdr:nvSpPr>
        <xdr:cNvPr id="259" name="円/楕円 258"/>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60" name="テキスト ボックス 259"/>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36195</xdr:rowOff>
    </xdr:from>
    <xdr:to>
      <xdr:col>21</xdr:col>
      <xdr:colOff>412750</xdr:colOff>
      <xdr:row>57</xdr:row>
      <xdr:rowOff>137795</xdr:rowOff>
    </xdr:to>
    <xdr:sp macro="" textlink="">
      <xdr:nvSpPr>
        <xdr:cNvPr id="261" name="円/楕円 260"/>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147972</xdr:rowOff>
    </xdr:from>
    <xdr:ext cx="762000" cy="259045"/>
    <xdr:sp macro="" textlink="">
      <xdr:nvSpPr>
        <xdr:cNvPr id="262" name="テキスト ボックス 261"/>
        <xdr:cNvSpPr txBox="1"/>
      </xdr:nvSpPr>
      <xdr:spPr>
        <a:xfrm>
          <a:off x="14401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36195</xdr:rowOff>
    </xdr:from>
    <xdr:to>
      <xdr:col>20</xdr:col>
      <xdr:colOff>209550</xdr:colOff>
      <xdr:row>58</xdr:row>
      <xdr:rowOff>137795</xdr:rowOff>
    </xdr:to>
    <xdr:sp macro="" textlink="">
      <xdr:nvSpPr>
        <xdr:cNvPr id="263" name="円/楕円 262"/>
        <xdr:cNvSpPr/>
      </xdr:nvSpPr>
      <xdr:spPr>
        <a:xfrm>
          <a:off x="13843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122572</xdr:rowOff>
    </xdr:from>
    <xdr:ext cx="762000" cy="259045"/>
    <xdr:sp macro="" textlink="">
      <xdr:nvSpPr>
        <xdr:cNvPr id="264" name="テキスト ボックス 263"/>
        <xdr:cNvSpPr txBox="1"/>
      </xdr:nvSpPr>
      <xdr:spPr>
        <a:xfrm>
          <a:off x="13512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7620</xdr:rowOff>
    </xdr:from>
    <xdr:to>
      <xdr:col>19</xdr:col>
      <xdr:colOff>6350</xdr:colOff>
      <xdr:row>57</xdr:row>
      <xdr:rowOff>109220</xdr:rowOff>
    </xdr:to>
    <xdr:sp macro="" textlink="">
      <xdr:nvSpPr>
        <xdr:cNvPr id="265" name="円/楕円 264"/>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93997</xdr:rowOff>
    </xdr:from>
    <xdr:ext cx="762000" cy="259045"/>
    <xdr:sp macro="" textlink="">
      <xdr:nvSpPr>
        <xdr:cNvPr id="266" name="テキスト ボックス 265"/>
        <xdr:cNvSpPr txBox="1"/>
      </xdr:nvSpPr>
      <xdr:spPr>
        <a:xfrm>
          <a:off x="12623800" y="986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消防・環境衛生・給食等の広域連合負担金など、過疎地特有の財政負担により類似団体平均値を上回ってる。今後も事務の広域化に伴う補助費の増加が見込まれるが</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補助費の抑制に努める。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145288</xdr:rowOff>
    </xdr:to>
    <xdr:cxnSp macro="">
      <xdr:nvCxnSpPr>
        <xdr:cNvPr id="296" name="直線コネクタ 295"/>
        <xdr:cNvCxnSpPr/>
      </xdr:nvCxnSpPr>
      <xdr:spPr>
        <a:xfrm>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136144</xdr:rowOff>
    </xdr:to>
    <xdr:cxnSp macro="">
      <xdr:nvCxnSpPr>
        <xdr:cNvPr id="299" name="直線コネクタ 298"/>
        <xdr:cNvCxnSpPr/>
      </xdr:nvCxnSpPr>
      <xdr:spPr>
        <a:xfrm flipV="1">
          <a:off x="14782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145288</xdr:rowOff>
    </xdr:to>
    <xdr:cxnSp macro="">
      <xdr:nvCxnSpPr>
        <xdr:cNvPr id="302" name="直線コネクタ 301"/>
        <xdr:cNvCxnSpPr/>
      </xdr:nvCxnSpPr>
      <xdr:spPr>
        <a:xfrm flipV="1">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145288</xdr:rowOff>
    </xdr:to>
    <xdr:cxnSp macro="">
      <xdr:nvCxnSpPr>
        <xdr:cNvPr id="305" name="直線コネクタ 304"/>
        <xdr:cNvCxnSpPr/>
      </xdr:nvCxnSpPr>
      <xdr:spPr>
        <a:xfrm>
          <a:off x="13004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5" name="円/楕円 314"/>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16"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17" name="円/楕円 316"/>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18" name="テキスト ボックス 317"/>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19" name="円/楕円 318"/>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20" name="テキスト ボックス 319"/>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21" name="円/楕円 320"/>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9415</xdr:rowOff>
    </xdr:from>
    <xdr:ext cx="762000" cy="259045"/>
    <xdr:sp macro="" textlink="">
      <xdr:nvSpPr>
        <xdr:cNvPr id="322" name="テキスト ボックス 321"/>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3" name="円/楕円 322"/>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24" name="テキスト ボックス 323"/>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起債の制限や元利償還の完了により減少となったが、今後は臨時財政対策債、学校耐震化工事、取水施設建設などの大型事業の起債償還が開始されることから、今まで同様、計画的かつ合理的な起債発行に努め引き続き水準を抑え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146050</xdr:rowOff>
    </xdr:from>
    <xdr:to>
      <xdr:col>7</xdr:col>
      <xdr:colOff>15875</xdr:colOff>
      <xdr:row>76</xdr:row>
      <xdr:rowOff>31750</xdr:rowOff>
    </xdr:to>
    <xdr:cxnSp macro="">
      <xdr:nvCxnSpPr>
        <xdr:cNvPr id="356" name="直線コネクタ 355"/>
        <xdr:cNvCxnSpPr/>
      </xdr:nvCxnSpPr>
      <xdr:spPr>
        <a:xfrm>
          <a:off x="3987800" y="1300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75</xdr:row>
      <xdr:rowOff>157480</xdr:rowOff>
    </xdr:to>
    <xdr:cxnSp macro="">
      <xdr:nvCxnSpPr>
        <xdr:cNvPr id="359" name="直線コネクタ 358"/>
        <xdr:cNvCxnSpPr/>
      </xdr:nvCxnSpPr>
      <xdr:spPr>
        <a:xfrm flipV="1">
          <a:off x="3098800" y="13004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157480</xdr:rowOff>
    </xdr:from>
    <xdr:to>
      <xdr:col>4</xdr:col>
      <xdr:colOff>346075</xdr:colOff>
      <xdr:row>76</xdr:row>
      <xdr:rowOff>69850</xdr:rowOff>
    </xdr:to>
    <xdr:cxnSp macro="">
      <xdr:nvCxnSpPr>
        <xdr:cNvPr id="362" name="直線コネクタ 361"/>
        <xdr:cNvCxnSpPr/>
      </xdr:nvCxnSpPr>
      <xdr:spPr>
        <a:xfrm flipV="1">
          <a:off x="2209800" y="130162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100330</xdr:rowOff>
    </xdr:to>
    <xdr:cxnSp macro="">
      <xdr:nvCxnSpPr>
        <xdr:cNvPr id="365" name="直線コネクタ 364"/>
        <xdr:cNvCxnSpPr/>
      </xdr:nvCxnSpPr>
      <xdr:spPr>
        <a:xfrm flipV="1">
          <a:off x="1320800" y="13100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67" name="テキスト ボックス 36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152400</xdr:rowOff>
    </xdr:from>
    <xdr:to>
      <xdr:col>7</xdr:col>
      <xdr:colOff>66675</xdr:colOff>
      <xdr:row>76</xdr:row>
      <xdr:rowOff>82550</xdr:rowOff>
    </xdr:to>
    <xdr:sp macro="" textlink="">
      <xdr:nvSpPr>
        <xdr:cNvPr id="375" name="円/楕円 374"/>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168927</xdr:rowOff>
    </xdr:from>
    <xdr:ext cx="762000" cy="259045"/>
    <xdr:sp macro="" textlink="">
      <xdr:nvSpPr>
        <xdr:cNvPr id="376"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77" name="円/楕円 376"/>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78" name="テキスト ボックス 377"/>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106680</xdr:rowOff>
    </xdr:from>
    <xdr:to>
      <xdr:col>4</xdr:col>
      <xdr:colOff>396875</xdr:colOff>
      <xdr:row>76</xdr:row>
      <xdr:rowOff>36830</xdr:rowOff>
    </xdr:to>
    <xdr:sp macro="" textlink="">
      <xdr:nvSpPr>
        <xdr:cNvPr id="379" name="円/楕円 378"/>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47007</xdr:rowOff>
    </xdr:from>
    <xdr:ext cx="762000" cy="259045"/>
    <xdr:sp macro="" textlink="">
      <xdr:nvSpPr>
        <xdr:cNvPr id="380" name="テキスト ボックス 379"/>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19050</xdr:rowOff>
    </xdr:from>
    <xdr:to>
      <xdr:col>3</xdr:col>
      <xdr:colOff>193675</xdr:colOff>
      <xdr:row>76</xdr:row>
      <xdr:rowOff>120650</xdr:rowOff>
    </xdr:to>
    <xdr:sp macro="" textlink="">
      <xdr:nvSpPr>
        <xdr:cNvPr id="381" name="円/楕円 380"/>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130827</xdr:rowOff>
    </xdr:from>
    <xdr:ext cx="762000" cy="259045"/>
    <xdr:sp macro="" textlink="">
      <xdr:nvSpPr>
        <xdr:cNvPr id="382" name="テキスト ボックス 381"/>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49530</xdr:rowOff>
    </xdr:from>
    <xdr:to>
      <xdr:col>1</xdr:col>
      <xdr:colOff>676275</xdr:colOff>
      <xdr:row>76</xdr:row>
      <xdr:rowOff>151130</xdr:rowOff>
    </xdr:to>
    <xdr:sp macro="" textlink="">
      <xdr:nvSpPr>
        <xdr:cNvPr id="383" name="円/楕円 382"/>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161307</xdr:rowOff>
    </xdr:from>
    <xdr:ext cx="762000" cy="259045"/>
    <xdr:sp macro="" textlink="">
      <xdr:nvSpPr>
        <xdr:cNvPr id="384" name="テキスト ボックス 383"/>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人件費、物件費及び補助費により類似団体平均値を上回っている。平成２</a:t>
          </a:r>
          <a:r>
            <a:rPr lang="ja-JP" altLang="en-US" sz="1100">
              <a:solidFill>
                <a:schemeClr val="dk1"/>
              </a:solidFill>
              <a:latin typeface="+mn-lt"/>
              <a:ea typeface="+mn-ea"/>
              <a:cs typeface="+mn-cs"/>
            </a:rPr>
            <a:t>６</a:t>
          </a:r>
          <a:r>
            <a:rPr lang="ja-JP" altLang="ja-JP" sz="1100">
              <a:solidFill>
                <a:schemeClr val="dk1"/>
              </a:solidFill>
              <a:latin typeface="+mn-lt"/>
              <a:ea typeface="+mn-ea"/>
              <a:cs typeface="+mn-cs"/>
            </a:rPr>
            <a:t>年度は計画的な職員の新規採用や</a:t>
          </a:r>
          <a:r>
            <a:rPr lang="ja-JP" altLang="en-US" sz="1100">
              <a:solidFill>
                <a:schemeClr val="dk1"/>
              </a:solidFill>
              <a:latin typeface="+mn-lt"/>
              <a:ea typeface="+mn-ea"/>
              <a:cs typeface="+mn-cs"/>
            </a:rPr>
            <a:t>公営住宅</a:t>
          </a:r>
          <a:r>
            <a:rPr lang="ja-JP" altLang="ja-JP" sz="1100">
              <a:solidFill>
                <a:schemeClr val="dk1"/>
              </a:solidFill>
              <a:latin typeface="+mn-lt"/>
              <a:ea typeface="+mn-ea"/>
              <a:cs typeface="+mn-cs"/>
            </a:rPr>
            <a:t>等の</a:t>
          </a:r>
          <a:r>
            <a:rPr lang="ja-JP" altLang="en-US" sz="1100">
              <a:solidFill>
                <a:schemeClr val="dk1"/>
              </a:solidFill>
              <a:latin typeface="+mn-lt"/>
              <a:ea typeface="+mn-ea"/>
              <a:cs typeface="+mn-cs"/>
            </a:rPr>
            <a:t>改修</a:t>
          </a:r>
          <a:r>
            <a:rPr lang="ja-JP" altLang="ja-JP" sz="1100">
              <a:solidFill>
                <a:schemeClr val="dk1"/>
              </a:solidFill>
              <a:latin typeface="+mn-lt"/>
              <a:ea typeface="+mn-ea"/>
              <a:cs typeface="+mn-cs"/>
            </a:rPr>
            <a:t>による</a:t>
          </a:r>
          <a:r>
            <a:rPr lang="ja-JP" altLang="en-US" sz="1100">
              <a:solidFill>
                <a:schemeClr val="dk1"/>
              </a:solidFill>
              <a:latin typeface="+mn-lt"/>
              <a:ea typeface="+mn-ea"/>
              <a:cs typeface="+mn-cs"/>
            </a:rPr>
            <a:t>今後の維持修繕費の削減</a:t>
          </a:r>
          <a:r>
            <a:rPr lang="ja-JP" altLang="ja-JP" sz="1100">
              <a:solidFill>
                <a:schemeClr val="dk1"/>
              </a:solidFill>
              <a:latin typeface="+mn-lt"/>
              <a:ea typeface="+mn-ea"/>
              <a:cs typeface="+mn-cs"/>
            </a:rPr>
            <a:t>、またＯＡ機器の合理化を進め経常経費の削減に努めてきたが、更なる行政の効率化をめざし、財政の健全化を図る。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33274</xdr:rowOff>
    </xdr:from>
    <xdr:to>
      <xdr:col>24</xdr:col>
      <xdr:colOff>31750</xdr:colOff>
      <xdr:row>77</xdr:row>
      <xdr:rowOff>165863</xdr:rowOff>
    </xdr:to>
    <xdr:cxnSp macro="">
      <xdr:nvCxnSpPr>
        <xdr:cNvPr id="415" name="直線コネクタ 414"/>
        <xdr:cNvCxnSpPr/>
      </xdr:nvCxnSpPr>
      <xdr:spPr>
        <a:xfrm>
          <a:off x="15671800" y="13234924"/>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77</xdr:row>
      <xdr:rowOff>33274</xdr:rowOff>
    </xdr:to>
    <xdr:cxnSp macro="">
      <xdr:nvCxnSpPr>
        <xdr:cNvPr id="418" name="直線コネクタ 417"/>
        <xdr:cNvCxnSpPr/>
      </xdr:nvCxnSpPr>
      <xdr:spPr>
        <a:xfrm>
          <a:off x="14782800" y="13122911"/>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77</xdr:row>
      <xdr:rowOff>149861</xdr:rowOff>
    </xdr:to>
    <xdr:cxnSp macro="">
      <xdr:nvCxnSpPr>
        <xdr:cNvPr id="421" name="直線コネクタ 420"/>
        <xdr:cNvCxnSpPr/>
      </xdr:nvCxnSpPr>
      <xdr:spPr>
        <a:xfrm flipV="1">
          <a:off x="13893800" y="1312291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159004</xdr:rowOff>
    </xdr:from>
    <xdr:to>
      <xdr:col>20</xdr:col>
      <xdr:colOff>158750</xdr:colOff>
      <xdr:row>77</xdr:row>
      <xdr:rowOff>149861</xdr:rowOff>
    </xdr:to>
    <xdr:cxnSp macro="">
      <xdr:nvCxnSpPr>
        <xdr:cNvPr id="424" name="直線コネクタ 423"/>
        <xdr:cNvCxnSpPr/>
      </xdr:nvCxnSpPr>
      <xdr:spPr>
        <a:xfrm>
          <a:off x="13004800" y="13189204"/>
          <a:ext cx="8890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4" name="円/楕円 433"/>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87140</xdr:rowOff>
    </xdr:from>
    <xdr:ext cx="762000" cy="259045"/>
    <xdr:sp macro="" textlink="">
      <xdr:nvSpPr>
        <xdr:cNvPr id="435"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153924</xdr:rowOff>
    </xdr:from>
    <xdr:to>
      <xdr:col>22</xdr:col>
      <xdr:colOff>615950</xdr:colOff>
      <xdr:row>77</xdr:row>
      <xdr:rowOff>84074</xdr:rowOff>
    </xdr:to>
    <xdr:sp macro="" textlink="">
      <xdr:nvSpPr>
        <xdr:cNvPr id="436" name="円/楕円 435"/>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7" name="テキスト ボックス 436"/>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41911</xdr:rowOff>
    </xdr:from>
    <xdr:to>
      <xdr:col>21</xdr:col>
      <xdr:colOff>412750</xdr:colOff>
      <xdr:row>76</xdr:row>
      <xdr:rowOff>143511</xdr:rowOff>
    </xdr:to>
    <xdr:sp macro="" textlink="">
      <xdr:nvSpPr>
        <xdr:cNvPr id="438" name="円/楕円 437"/>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128288</xdr:rowOff>
    </xdr:from>
    <xdr:ext cx="762000" cy="259045"/>
    <xdr:sp macro="" textlink="">
      <xdr:nvSpPr>
        <xdr:cNvPr id="439" name="テキスト ボックス 438"/>
        <xdr:cNvSpPr txBox="1"/>
      </xdr:nvSpPr>
      <xdr:spPr>
        <a:xfrm>
          <a:off x="14401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0" name="円/楕円 439"/>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41" name="テキスト ボックス 440"/>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108204</xdr:rowOff>
    </xdr:from>
    <xdr:to>
      <xdr:col>19</xdr:col>
      <xdr:colOff>6350</xdr:colOff>
      <xdr:row>77</xdr:row>
      <xdr:rowOff>38354</xdr:rowOff>
    </xdr:to>
    <xdr:sp macro="" textlink="">
      <xdr:nvSpPr>
        <xdr:cNvPr id="442" name="円/楕円 441"/>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23131</xdr:rowOff>
    </xdr:from>
    <xdr:ext cx="762000" cy="259045"/>
    <xdr:sp macro="" textlink="">
      <xdr:nvSpPr>
        <xdr:cNvPr id="443" name="テキスト ボックス 442"/>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北海道占冠村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158959</xdr:rowOff>
    </xdr:from>
    <xdr:to>
      <xdr:col>4</xdr:col>
      <xdr:colOff>1117600</xdr:colOff>
      <xdr:row>16</xdr:row>
      <xdr:rowOff>6036</xdr:rowOff>
    </xdr:to>
    <xdr:cxnSp macro="">
      <xdr:nvCxnSpPr>
        <xdr:cNvPr id="51" name="直線コネクタ 50"/>
        <xdr:cNvCxnSpPr/>
      </xdr:nvCxnSpPr>
      <xdr:spPr bwMode="auto">
        <a:xfrm flipV="1">
          <a:off x="5003800" y="2778334"/>
          <a:ext cx="647700" cy="1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168559</xdr:rowOff>
    </xdr:from>
    <xdr:to>
      <xdr:col>4</xdr:col>
      <xdr:colOff>469900</xdr:colOff>
      <xdr:row>16</xdr:row>
      <xdr:rowOff>6036</xdr:rowOff>
    </xdr:to>
    <xdr:cxnSp macro="">
      <xdr:nvCxnSpPr>
        <xdr:cNvPr id="54" name="直線コネクタ 53"/>
        <xdr:cNvCxnSpPr/>
      </xdr:nvCxnSpPr>
      <xdr:spPr bwMode="auto">
        <a:xfrm>
          <a:off x="4305300" y="2787934"/>
          <a:ext cx="698500" cy="8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168559</xdr:rowOff>
    </xdr:from>
    <xdr:to>
      <xdr:col>3</xdr:col>
      <xdr:colOff>904875</xdr:colOff>
      <xdr:row>16</xdr:row>
      <xdr:rowOff>9164</xdr:rowOff>
    </xdr:to>
    <xdr:cxnSp macro="">
      <xdr:nvCxnSpPr>
        <xdr:cNvPr id="57" name="直線コネクタ 56"/>
        <xdr:cNvCxnSpPr/>
      </xdr:nvCxnSpPr>
      <xdr:spPr bwMode="auto">
        <a:xfrm flipV="1">
          <a:off x="3606800" y="2787934"/>
          <a:ext cx="698500" cy="1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142260</xdr:rowOff>
    </xdr:from>
    <xdr:to>
      <xdr:col>3</xdr:col>
      <xdr:colOff>206375</xdr:colOff>
      <xdr:row>16</xdr:row>
      <xdr:rowOff>9164</xdr:rowOff>
    </xdr:to>
    <xdr:cxnSp macro="">
      <xdr:nvCxnSpPr>
        <xdr:cNvPr id="60" name="直線コネクタ 59"/>
        <xdr:cNvCxnSpPr/>
      </xdr:nvCxnSpPr>
      <xdr:spPr bwMode="auto">
        <a:xfrm>
          <a:off x="2908300" y="2761635"/>
          <a:ext cx="698500" cy="38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108159</xdr:rowOff>
    </xdr:from>
    <xdr:to>
      <xdr:col>5</xdr:col>
      <xdr:colOff>34925</xdr:colOff>
      <xdr:row>16</xdr:row>
      <xdr:rowOff>38309</xdr:rowOff>
    </xdr:to>
    <xdr:sp macro="" textlink="">
      <xdr:nvSpPr>
        <xdr:cNvPr id="70" name="円/楕円 69"/>
        <xdr:cNvSpPr/>
      </xdr:nvSpPr>
      <xdr:spPr bwMode="auto">
        <a:xfrm>
          <a:off x="5600700" y="272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124686</xdr:rowOff>
    </xdr:from>
    <xdr:ext cx="762000" cy="259045"/>
    <xdr:sp macro="" textlink="">
      <xdr:nvSpPr>
        <xdr:cNvPr id="71" name="人口1人当たり決算額の推移該当値テキスト130"/>
        <xdr:cNvSpPr txBox="1"/>
      </xdr:nvSpPr>
      <xdr:spPr>
        <a:xfrm>
          <a:off x="5740400" y="257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509,594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126686</xdr:rowOff>
    </xdr:from>
    <xdr:to>
      <xdr:col>4</xdr:col>
      <xdr:colOff>520700</xdr:colOff>
      <xdr:row>16</xdr:row>
      <xdr:rowOff>56836</xdr:rowOff>
    </xdr:to>
    <xdr:sp macro="" textlink="">
      <xdr:nvSpPr>
        <xdr:cNvPr id="72" name="円/楕円 71"/>
        <xdr:cNvSpPr/>
      </xdr:nvSpPr>
      <xdr:spPr bwMode="auto">
        <a:xfrm>
          <a:off x="4953000" y="274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67013</xdr:rowOff>
    </xdr:from>
    <xdr:ext cx="736600" cy="259045"/>
    <xdr:sp macro="" textlink="">
      <xdr:nvSpPr>
        <xdr:cNvPr id="73" name="テキスト ボックス 72"/>
        <xdr:cNvSpPr txBox="1"/>
      </xdr:nvSpPr>
      <xdr:spPr>
        <a:xfrm>
          <a:off x="4622800" y="251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498,248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117759</xdr:rowOff>
    </xdr:from>
    <xdr:to>
      <xdr:col>3</xdr:col>
      <xdr:colOff>955675</xdr:colOff>
      <xdr:row>16</xdr:row>
      <xdr:rowOff>47909</xdr:rowOff>
    </xdr:to>
    <xdr:sp macro="" textlink="">
      <xdr:nvSpPr>
        <xdr:cNvPr id="74" name="円/楕円 73"/>
        <xdr:cNvSpPr/>
      </xdr:nvSpPr>
      <xdr:spPr bwMode="auto">
        <a:xfrm>
          <a:off x="4254500" y="2737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58086</xdr:rowOff>
    </xdr:from>
    <xdr:ext cx="762000" cy="259045"/>
    <xdr:sp macro="" textlink="">
      <xdr:nvSpPr>
        <xdr:cNvPr id="75" name="テキスト ボックス 74"/>
        <xdr:cNvSpPr txBox="1"/>
      </xdr:nvSpPr>
      <xdr:spPr>
        <a:xfrm>
          <a:off x="3924300" y="250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503,715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129814</xdr:rowOff>
    </xdr:from>
    <xdr:to>
      <xdr:col>3</xdr:col>
      <xdr:colOff>257175</xdr:colOff>
      <xdr:row>16</xdr:row>
      <xdr:rowOff>59964</xdr:rowOff>
    </xdr:to>
    <xdr:sp macro="" textlink="">
      <xdr:nvSpPr>
        <xdr:cNvPr id="76" name="円/楕円 75"/>
        <xdr:cNvSpPr/>
      </xdr:nvSpPr>
      <xdr:spPr bwMode="auto">
        <a:xfrm>
          <a:off x="3556000" y="2749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70141</xdr:rowOff>
    </xdr:from>
    <xdr:ext cx="762000" cy="259045"/>
    <xdr:sp macro="" textlink="">
      <xdr:nvSpPr>
        <xdr:cNvPr id="77" name="テキスト ボックス 76"/>
        <xdr:cNvSpPr txBox="1"/>
      </xdr:nvSpPr>
      <xdr:spPr>
        <a:xfrm>
          <a:off x="3225800" y="251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496,332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91460</xdr:rowOff>
    </xdr:from>
    <xdr:to>
      <xdr:col>2</xdr:col>
      <xdr:colOff>692150</xdr:colOff>
      <xdr:row>16</xdr:row>
      <xdr:rowOff>21610</xdr:rowOff>
    </xdr:to>
    <xdr:sp macro="" textlink="">
      <xdr:nvSpPr>
        <xdr:cNvPr id="78" name="円/楕円 77"/>
        <xdr:cNvSpPr/>
      </xdr:nvSpPr>
      <xdr:spPr bwMode="auto">
        <a:xfrm>
          <a:off x="2857500" y="2710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31787</xdr:rowOff>
    </xdr:from>
    <xdr:ext cx="762000" cy="259045"/>
    <xdr:sp macro="" textlink="">
      <xdr:nvSpPr>
        <xdr:cNvPr id="79" name="テキスト ボックス 78"/>
        <xdr:cNvSpPr txBox="1"/>
      </xdr:nvSpPr>
      <xdr:spPr>
        <a:xfrm>
          <a:off x="2527300" y="247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519,821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50784</xdr:rowOff>
    </xdr:from>
    <xdr:to>
      <xdr:col>4</xdr:col>
      <xdr:colOff>1117600</xdr:colOff>
      <xdr:row>35</xdr:row>
      <xdr:rowOff>81353</xdr:rowOff>
    </xdr:to>
    <xdr:cxnSp macro="">
      <xdr:nvCxnSpPr>
        <xdr:cNvPr id="110" name="直線コネクタ 109"/>
        <xdr:cNvCxnSpPr/>
      </xdr:nvCxnSpPr>
      <xdr:spPr bwMode="auto">
        <a:xfrm>
          <a:off x="5003800" y="6661134"/>
          <a:ext cx="647700" cy="3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340142</xdr:rowOff>
    </xdr:from>
    <xdr:to>
      <xdr:col>4</xdr:col>
      <xdr:colOff>469900</xdr:colOff>
      <xdr:row>35</xdr:row>
      <xdr:rowOff>50784</xdr:rowOff>
    </xdr:to>
    <xdr:cxnSp macro="">
      <xdr:nvCxnSpPr>
        <xdr:cNvPr id="113" name="直線コネクタ 112"/>
        <xdr:cNvCxnSpPr/>
      </xdr:nvCxnSpPr>
      <xdr:spPr bwMode="auto">
        <a:xfrm>
          <a:off x="4305300" y="6607592"/>
          <a:ext cx="698500" cy="53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336435</xdr:rowOff>
    </xdr:from>
    <xdr:to>
      <xdr:col>3</xdr:col>
      <xdr:colOff>904875</xdr:colOff>
      <xdr:row>34</xdr:row>
      <xdr:rowOff>340142</xdr:rowOff>
    </xdr:to>
    <xdr:cxnSp macro="">
      <xdr:nvCxnSpPr>
        <xdr:cNvPr id="116" name="直線コネクタ 115"/>
        <xdr:cNvCxnSpPr/>
      </xdr:nvCxnSpPr>
      <xdr:spPr bwMode="auto">
        <a:xfrm>
          <a:off x="3606800" y="6603885"/>
          <a:ext cx="698500" cy="3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272454</xdr:rowOff>
    </xdr:from>
    <xdr:to>
      <xdr:col>3</xdr:col>
      <xdr:colOff>206375</xdr:colOff>
      <xdr:row>34</xdr:row>
      <xdr:rowOff>336435</xdr:rowOff>
    </xdr:to>
    <xdr:cxnSp macro="">
      <xdr:nvCxnSpPr>
        <xdr:cNvPr id="119" name="直線コネクタ 118"/>
        <xdr:cNvCxnSpPr/>
      </xdr:nvCxnSpPr>
      <xdr:spPr bwMode="auto">
        <a:xfrm>
          <a:off x="2908300" y="6539904"/>
          <a:ext cx="698500" cy="6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30553</xdr:rowOff>
    </xdr:from>
    <xdr:to>
      <xdr:col>5</xdr:col>
      <xdr:colOff>34925</xdr:colOff>
      <xdr:row>35</xdr:row>
      <xdr:rowOff>132153</xdr:rowOff>
    </xdr:to>
    <xdr:sp macro="" textlink="">
      <xdr:nvSpPr>
        <xdr:cNvPr id="129" name="円/楕円 128"/>
        <xdr:cNvSpPr/>
      </xdr:nvSpPr>
      <xdr:spPr bwMode="auto">
        <a:xfrm>
          <a:off x="5600700" y="664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218530</xdr:rowOff>
    </xdr:from>
    <xdr:ext cx="762000" cy="259045"/>
    <xdr:sp macro="" textlink="">
      <xdr:nvSpPr>
        <xdr:cNvPr id="130" name="人口1人当たり決算額の推移該当値テキスト445"/>
        <xdr:cNvSpPr txBox="1"/>
      </xdr:nvSpPr>
      <xdr:spPr>
        <a:xfrm>
          <a:off x="5740400" y="648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72,484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342884</xdr:rowOff>
    </xdr:from>
    <xdr:to>
      <xdr:col>4</xdr:col>
      <xdr:colOff>520700</xdr:colOff>
      <xdr:row>35</xdr:row>
      <xdr:rowOff>101584</xdr:rowOff>
    </xdr:to>
    <xdr:sp macro="" textlink="">
      <xdr:nvSpPr>
        <xdr:cNvPr id="131" name="円/楕円 130"/>
        <xdr:cNvSpPr/>
      </xdr:nvSpPr>
      <xdr:spPr bwMode="auto">
        <a:xfrm>
          <a:off x="4953000" y="661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111762</xdr:rowOff>
    </xdr:from>
    <xdr:ext cx="736600" cy="259045"/>
    <xdr:sp macro="" textlink="">
      <xdr:nvSpPr>
        <xdr:cNvPr id="132" name="テキスト ボックス 131"/>
        <xdr:cNvSpPr txBox="1"/>
      </xdr:nvSpPr>
      <xdr:spPr>
        <a:xfrm>
          <a:off x="4622800" y="6379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79,170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289342</xdr:rowOff>
    </xdr:from>
    <xdr:to>
      <xdr:col>3</xdr:col>
      <xdr:colOff>955675</xdr:colOff>
      <xdr:row>35</xdr:row>
      <xdr:rowOff>48042</xdr:rowOff>
    </xdr:to>
    <xdr:sp macro="" textlink="">
      <xdr:nvSpPr>
        <xdr:cNvPr id="133" name="円/楕円 132"/>
        <xdr:cNvSpPr/>
      </xdr:nvSpPr>
      <xdr:spPr bwMode="auto">
        <a:xfrm>
          <a:off x="4254500" y="655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58219</xdr:rowOff>
    </xdr:from>
    <xdr:ext cx="762000" cy="259045"/>
    <xdr:sp macro="" textlink="">
      <xdr:nvSpPr>
        <xdr:cNvPr id="134" name="テキスト ボックス 133"/>
        <xdr:cNvSpPr txBox="1"/>
      </xdr:nvSpPr>
      <xdr:spPr>
        <a:xfrm>
          <a:off x="3924300" y="632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285635</xdr:rowOff>
    </xdr:from>
    <xdr:to>
      <xdr:col>3</xdr:col>
      <xdr:colOff>257175</xdr:colOff>
      <xdr:row>35</xdr:row>
      <xdr:rowOff>44335</xdr:rowOff>
    </xdr:to>
    <xdr:sp macro="" textlink="">
      <xdr:nvSpPr>
        <xdr:cNvPr id="135" name="円/楕円 134"/>
        <xdr:cNvSpPr/>
      </xdr:nvSpPr>
      <xdr:spPr bwMode="auto">
        <a:xfrm>
          <a:off x="3556000" y="655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54511</xdr:rowOff>
    </xdr:from>
    <xdr:ext cx="762000" cy="259045"/>
    <xdr:sp macro="" textlink="">
      <xdr:nvSpPr>
        <xdr:cNvPr id="136" name="テキスト ボックス 135"/>
        <xdr:cNvSpPr txBox="1"/>
      </xdr:nvSpPr>
      <xdr:spPr>
        <a:xfrm>
          <a:off x="3225800" y="632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221654</xdr:rowOff>
    </xdr:from>
    <xdr:to>
      <xdr:col>2</xdr:col>
      <xdr:colOff>692150</xdr:colOff>
      <xdr:row>34</xdr:row>
      <xdr:rowOff>323253</xdr:rowOff>
    </xdr:to>
    <xdr:sp macro="" textlink="">
      <xdr:nvSpPr>
        <xdr:cNvPr id="137" name="円/楕円 136"/>
        <xdr:cNvSpPr/>
      </xdr:nvSpPr>
      <xdr:spPr bwMode="auto">
        <a:xfrm>
          <a:off x="2857500" y="648910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333431</xdr:rowOff>
    </xdr:from>
    <xdr:ext cx="762000" cy="259045"/>
    <xdr:sp macro="" textlink="">
      <xdr:nvSpPr>
        <xdr:cNvPr id="138" name="テキスト ボックス 137"/>
        <xdr:cNvSpPr txBox="1"/>
      </xdr:nvSpPr>
      <xdr:spPr>
        <a:xfrm>
          <a:off x="2527300" y="625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a:solidFill>
                <a:schemeClr val="dk1"/>
              </a:solidFill>
              <a:latin typeface="+mn-lt"/>
              <a:ea typeface="+mn-ea"/>
              <a:cs typeface="+mn-cs"/>
            </a:rPr>
            <a:t>普通交付税額及び臨時財政対策債の減により標準財政規模が昨年度よりも小さくなったこと</a:t>
          </a:r>
          <a:r>
            <a:rPr lang="ja-JP" altLang="en-US" sz="1400">
              <a:solidFill>
                <a:schemeClr val="dk1"/>
              </a:solidFill>
              <a:latin typeface="+mn-lt"/>
              <a:ea typeface="+mn-ea"/>
              <a:cs typeface="+mn-cs"/>
            </a:rPr>
            <a:t>から基金残高の</a:t>
          </a:r>
          <a:r>
            <a:rPr lang="ja-JP" altLang="ja-JP" sz="1400">
              <a:solidFill>
                <a:schemeClr val="dk1"/>
              </a:solidFill>
              <a:latin typeface="+mn-lt"/>
              <a:ea typeface="+mn-ea"/>
              <a:cs typeface="+mn-cs"/>
            </a:rPr>
            <a:t>標準財政規模比が</a:t>
          </a:r>
          <a:r>
            <a:rPr lang="ja-JP" altLang="en-US" sz="1400">
              <a:solidFill>
                <a:schemeClr val="dk1"/>
              </a:solidFill>
              <a:latin typeface="+mn-lt"/>
              <a:ea typeface="+mn-ea"/>
              <a:cs typeface="+mn-cs"/>
            </a:rPr>
            <a:t>減</a:t>
          </a:r>
          <a:r>
            <a:rPr lang="ja-JP" altLang="ja-JP" sz="1400">
              <a:solidFill>
                <a:schemeClr val="dk1"/>
              </a:solidFill>
              <a:latin typeface="+mn-lt"/>
              <a:ea typeface="+mn-ea"/>
              <a:cs typeface="+mn-cs"/>
            </a:rPr>
            <a:t>となった。また実質収支額は</a:t>
          </a:r>
          <a:r>
            <a:rPr lang="ja-JP" altLang="en-US" sz="1400">
              <a:solidFill>
                <a:schemeClr val="dk1"/>
              </a:solidFill>
              <a:latin typeface="+mn-lt"/>
              <a:ea typeface="+mn-ea"/>
              <a:cs typeface="+mn-cs"/>
            </a:rPr>
            <a:t>事業の執行残の影響により増加した</a:t>
          </a:r>
          <a:r>
            <a:rPr lang="ja-JP" altLang="ja-JP" sz="1400">
              <a:solidFill>
                <a:schemeClr val="dk1"/>
              </a:solidFill>
              <a:latin typeface="+mn-lt"/>
              <a:ea typeface="+mn-ea"/>
              <a:cs typeface="+mn-cs"/>
            </a:rPr>
            <a:t>。今後も、歳入の確保に努めるとともに、歳入に見合った歳出の方針のもと、財政の健全化に努める。</a:t>
          </a:r>
          <a:endParaRPr lang="ja-JP" altLang="ja-JP" sz="14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予算規模の一番大きい一般会計の実質収支額が、前年度対比で</a:t>
          </a:r>
          <a:r>
            <a:rPr lang="ja-JP" altLang="en-US" sz="1400">
              <a:solidFill>
                <a:schemeClr val="dk1"/>
              </a:solidFill>
              <a:latin typeface="+mn-lt"/>
              <a:ea typeface="+mn-ea"/>
              <a:cs typeface="+mn-cs"/>
            </a:rPr>
            <a:t>増加</a:t>
          </a:r>
          <a:r>
            <a:rPr lang="ja-JP" altLang="ja-JP" sz="1400">
              <a:solidFill>
                <a:schemeClr val="dk1"/>
              </a:solidFill>
              <a:latin typeface="+mn-lt"/>
              <a:ea typeface="+mn-ea"/>
              <a:cs typeface="+mn-cs"/>
            </a:rPr>
            <a:t>していることから、会計全体でも黒字額の割合が</a:t>
          </a:r>
          <a:r>
            <a:rPr lang="ja-JP" altLang="en-US" sz="1400">
              <a:solidFill>
                <a:schemeClr val="dk1"/>
              </a:solidFill>
              <a:latin typeface="+mn-lt"/>
              <a:ea typeface="+mn-ea"/>
              <a:cs typeface="+mn-cs"/>
            </a:rPr>
            <a:t>増加</a:t>
          </a:r>
          <a:r>
            <a:rPr lang="ja-JP" altLang="ja-JP" sz="1400">
              <a:solidFill>
                <a:schemeClr val="dk1"/>
              </a:solidFill>
              <a:latin typeface="+mn-lt"/>
              <a:ea typeface="+mn-ea"/>
              <a:cs typeface="+mn-cs"/>
            </a:rPr>
            <a:t>している。特別会計については、一般会計からの繰入金により赤字になることなく推移しているが、各会計において、繰入金が大きくならないよう歳入の確保や歳出の削減に努めており、今後においても各会計とも一層の財政健全化を図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latin typeface="+mn-lt"/>
              <a:ea typeface="+mn-ea"/>
              <a:cs typeface="+mn-cs"/>
            </a:rPr>
            <a:t>　元利償還の完了により減少となったてきてい</a:t>
          </a:r>
          <a:r>
            <a:rPr lang="ja-JP" altLang="en-US" sz="1600" b="0" i="0" baseline="0">
              <a:solidFill>
                <a:schemeClr val="dk1"/>
              </a:solidFill>
              <a:latin typeface="+mn-lt"/>
              <a:ea typeface="+mn-ea"/>
              <a:cs typeface="+mn-cs"/>
            </a:rPr>
            <a:t>た</a:t>
          </a:r>
          <a:r>
            <a:rPr lang="ja-JP" altLang="ja-JP" sz="1600" b="0" i="0" baseline="0">
              <a:solidFill>
                <a:schemeClr val="dk1"/>
              </a:solidFill>
              <a:latin typeface="+mn-lt"/>
              <a:ea typeface="+mn-ea"/>
              <a:cs typeface="+mn-cs"/>
            </a:rPr>
            <a:t>が、臨時財政対策債、学校耐震化工事などの大型事業の起債償還が開始される</a:t>
          </a:r>
          <a:r>
            <a:rPr lang="ja-JP" altLang="en-US" sz="1600" b="0" i="0" baseline="0">
              <a:solidFill>
                <a:schemeClr val="dk1"/>
              </a:solidFill>
              <a:latin typeface="+mn-lt"/>
              <a:ea typeface="+mn-ea"/>
              <a:cs typeface="+mn-cs"/>
            </a:rPr>
            <a:t>た</a:t>
          </a:r>
          <a:r>
            <a:rPr lang="ja-JP" altLang="ja-JP" sz="1600" b="0" i="0" baseline="0">
              <a:solidFill>
                <a:schemeClr val="dk1"/>
              </a:solidFill>
              <a:latin typeface="+mn-lt"/>
              <a:ea typeface="+mn-ea"/>
              <a:cs typeface="+mn-cs"/>
            </a:rPr>
            <a:t>こと</a:t>
          </a:r>
          <a:r>
            <a:rPr lang="ja-JP" altLang="en-US" sz="1600" b="0" i="0" baseline="0">
              <a:solidFill>
                <a:schemeClr val="dk1"/>
              </a:solidFill>
              <a:latin typeface="+mn-lt"/>
              <a:ea typeface="+mn-ea"/>
              <a:cs typeface="+mn-cs"/>
            </a:rPr>
            <a:t>から増加となった。今後も</a:t>
          </a:r>
          <a:r>
            <a:rPr lang="ja-JP" altLang="ja-JP" sz="1600" b="0" i="0" baseline="0">
              <a:solidFill>
                <a:schemeClr val="dk1"/>
              </a:solidFill>
              <a:latin typeface="+mn-lt"/>
              <a:ea typeface="+mn-ea"/>
              <a:cs typeface="+mn-cs"/>
            </a:rPr>
            <a:t>、水道事業の公営企業債の借り入れが計画されていることからも、償還額の増が見込まれる。今後においては、健全化判断比率の基準を元に、交付税措置のない起債の制限や財政状況により繰上償還や利率の高い起債の借り換えなどを検討し負担軽減に努める。</a:t>
          </a:r>
          <a:endParaRPr lang="ja-JP" altLang="ja-JP" sz="16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latin typeface="+mn-lt"/>
              <a:ea typeface="+mn-ea"/>
              <a:cs typeface="+mn-cs"/>
            </a:rPr>
            <a:t>臨時財政対策債、学校耐震化事業や簡易水道施設事業などの大型事業の起債発行により地方債残高が増加傾向にあるが、計画的な起債発行、交付税措置率の有利な起債の活用に努め、将来負担の軽減を図るとともに、余剰財源については、計画的に基金に積み立てることとし、引き続き歳入に見合った歳出の方針で財政運営を進めていく。</a:t>
          </a:r>
          <a:endParaRPr lang="ja-JP" altLang="ja-JP" sz="16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I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2771640</v>
      </c>
      <c r="BO4" s="379"/>
      <c r="BP4" s="379"/>
      <c r="BQ4" s="379"/>
      <c r="BR4" s="379"/>
      <c r="BS4" s="379"/>
      <c r="BT4" s="379"/>
      <c r="BU4" s="380"/>
      <c r="BV4" s="378">
        <v>2788959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2.4</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2691273</v>
      </c>
      <c r="BO5" s="384"/>
      <c r="BP5" s="384"/>
      <c r="BQ5" s="384"/>
      <c r="BR5" s="384"/>
      <c r="BS5" s="384"/>
      <c r="BT5" s="384"/>
      <c r="BU5" s="385"/>
      <c r="BV5" s="383">
        <v>2743974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88.7</v>
      </c>
      <c r="CU5" s="354"/>
      <c r="CV5" s="354"/>
      <c r="CW5" s="354"/>
      <c r="CX5" s="354"/>
      <c r="CY5" s="354"/>
      <c r="CZ5" s="354"/>
      <c r="DA5" s="355"/>
      <c r="DB5" s="353">
        <v>81.400000000000006</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80367</v>
      </c>
      <c r="BO6" s="384"/>
      <c r="BP6" s="384"/>
      <c r="BQ6" s="384"/>
      <c r="BR6" s="384"/>
      <c r="BS6" s="384"/>
      <c r="BT6" s="384"/>
      <c r="BU6" s="385"/>
      <c r="BV6" s="383">
        <v>44985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93.9</v>
      </c>
      <c r="CU6" s="530"/>
      <c r="CV6" s="530"/>
      <c r="CW6" s="530"/>
      <c r="CX6" s="530"/>
      <c r="CY6" s="530"/>
      <c r="CZ6" s="530"/>
      <c r="DA6" s="531"/>
      <c r="DB6" s="529">
        <v>86.7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5238</v>
      </c>
      <c r="BO7" s="384"/>
      <c r="BP7" s="384"/>
      <c r="BQ7" s="384"/>
      <c r="BR7" s="384"/>
      <c r="BS7" s="384"/>
      <c r="BT7" s="384"/>
      <c r="BU7" s="385"/>
      <c r="BV7" s="383">
        <v>1500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1647237</v>
      </c>
      <c r="CU7" s="384"/>
      <c r="CV7" s="384"/>
      <c r="CW7" s="384"/>
      <c r="CX7" s="384"/>
      <c r="CY7" s="384"/>
      <c r="CZ7" s="384"/>
      <c r="DA7" s="385"/>
      <c r="DB7" s="383">
        <v>1831474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75129</v>
      </c>
      <c r="BO8" s="384"/>
      <c r="BP8" s="384"/>
      <c r="BQ8" s="384"/>
      <c r="BR8" s="384"/>
      <c r="BS8" s="384"/>
      <c r="BT8" s="384"/>
      <c r="BU8" s="385"/>
      <c r="BV8" s="383">
        <v>43485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v>
      </c>
      <c r="CU8" s="493"/>
      <c r="CV8" s="493"/>
      <c r="CW8" s="493"/>
      <c r="CX8" s="493"/>
      <c r="CY8" s="493"/>
      <c r="CZ8" s="493"/>
      <c r="DA8" s="494"/>
      <c r="DB8" s="492">
        <v>0.21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1394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31644</v>
      </c>
      <c r="BO9" s="384"/>
      <c r="BP9" s="384"/>
      <c r="BQ9" s="384"/>
      <c r="BR9" s="384"/>
      <c r="BS9" s="384"/>
      <c r="BT9" s="384"/>
      <c r="BU9" s="385"/>
      <c r="BV9" s="383">
        <v>-23957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11.6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1819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299</v>
      </c>
      <c r="BO10" s="384"/>
      <c r="BP10" s="384"/>
      <c r="BQ10" s="384"/>
      <c r="BR10" s="384"/>
      <c r="BS10" s="384"/>
      <c r="BT10" s="384"/>
      <c r="BU10" s="385"/>
      <c r="BV10" s="383">
        <v>117877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1218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1147</v>
      </c>
      <c r="S13" s="485"/>
      <c r="T13" s="485"/>
      <c r="U13" s="485"/>
      <c r="V13" s="486"/>
      <c r="W13" s="472" t="s">
        <v>124</v>
      </c>
      <c r="X13" s="398"/>
      <c r="Y13" s="398"/>
      <c r="Z13" s="398"/>
      <c r="AA13" s="398"/>
      <c r="AB13" s="399"/>
      <c r="AC13" s="359">
        <v>76</v>
      </c>
      <c r="AD13" s="360"/>
      <c r="AE13" s="360"/>
      <c r="AF13" s="360"/>
      <c r="AG13" s="361"/>
      <c r="AH13" s="359">
        <v>96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-68057</v>
      </c>
      <c r="BO13" s="384"/>
      <c r="BP13" s="384"/>
      <c r="BQ13" s="384"/>
      <c r="BR13" s="384"/>
      <c r="BS13" s="384"/>
      <c r="BT13" s="384"/>
      <c r="BU13" s="385"/>
      <c r="BV13" s="383">
        <v>93920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6.2</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1220</v>
      </c>
      <c r="S14" s="485"/>
      <c r="T14" s="485"/>
      <c r="U14" s="485"/>
      <c r="V14" s="486"/>
      <c r="W14" s="487"/>
      <c r="X14" s="401"/>
      <c r="Y14" s="401"/>
      <c r="Z14" s="401"/>
      <c r="AA14" s="401"/>
      <c r="AB14" s="402"/>
      <c r="AC14" s="477">
        <v>8.9</v>
      </c>
      <c r="AD14" s="478"/>
      <c r="AE14" s="478"/>
      <c r="AF14" s="478"/>
      <c r="AG14" s="479"/>
      <c r="AH14" s="477">
        <v>8.1999999999999993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5.8</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1162</v>
      </c>
      <c r="S15" s="485"/>
      <c r="T15" s="485"/>
      <c r="U15" s="485"/>
      <c r="V15" s="486"/>
      <c r="W15" s="472" t="s">
        <v>131</v>
      </c>
      <c r="X15" s="398"/>
      <c r="Y15" s="398"/>
      <c r="Z15" s="398"/>
      <c r="AA15" s="398"/>
      <c r="AB15" s="399"/>
      <c r="AC15" s="359">
        <v>241</v>
      </c>
      <c r="AD15" s="360"/>
      <c r="AE15" s="360"/>
      <c r="AF15" s="360"/>
      <c r="AG15" s="361"/>
      <c r="AH15" s="359">
        <v>319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306181</v>
      </c>
      <c r="BO15" s="379"/>
      <c r="BP15" s="379"/>
      <c r="BQ15" s="379"/>
      <c r="BR15" s="379"/>
      <c r="BS15" s="379"/>
      <c r="BT15" s="379"/>
      <c r="BU15" s="380"/>
      <c r="BV15" s="378">
        <v>309480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28.3</v>
      </c>
      <c r="AD16" s="478"/>
      <c r="AE16" s="478"/>
      <c r="AF16" s="478"/>
      <c r="AG16" s="479"/>
      <c r="AH16" s="477">
        <v>27.3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1470586</v>
      </c>
      <c r="BO16" s="384"/>
      <c r="BP16" s="384"/>
      <c r="BQ16" s="384"/>
      <c r="BR16" s="384"/>
      <c r="BS16" s="384"/>
      <c r="BT16" s="384"/>
      <c r="BU16" s="385"/>
      <c r="BV16" s="383">
        <v>1633526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534</v>
      </c>
      <c r="AD17" s="360"/>
      <c r="AE17" s="360"/>
      <c r="AF17" s="360"/>
      <c r="AG17" s="361"/>
      <c r="AH17" s="359">
        <v>750</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391595</v>
      </c>
      <c r="BO17" s="384"/>
      <c r="BP17" s="384"/>
      <c r="BQ17" s="384"/>
      <c r="BR17" s="384"/>
      <c r="BS17" s="384"/>
      <c r="BT17" s="384"/>
      <c r="BU17" s="385"/>
      <c r="BV17" s="383">
        <v>396110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571.41</v>
      </c>
      <c r="M18" s="448"/>
      <c r="N18" s="448"/>
      <c r="O18" s="448"/>
      <c r="P18" s="448"/>
      <c r="Q18" s="448"/>
      <c r="R18" s="449"/>
      <c r="S18" s="449"/>
      <c r="T18" s="449"/>
      <c r="U18" s="449"/>
      <c r="V18" s="450"/>
      <c r="W18" s="464"/>
      <c r="X18" s="465"/>
      <c r="Y18" s="465"/>
      <c r="Z18" s="465"/>
      <c r="AA18" s="465"/>
      <c r="AB18" s="473"/>
      <c r="AC18" s="347">
        <v>62.7</v>
      </c>
      <c r="AD18" s="348"/>
      <c r="AE18" s="348"/>
      <c r="AF18" s="348"/>
      <c r="AG18" s="451"/>
      <c r="AH18" s="347">
        <v>64.3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1459192</v>
      </c>
      <c r="BO18" s="384"/>
      <c r="BP18" s="384"/>
      <c r="BQ18" s="384"/>
      <c r="BR18" s="384"/>
      <c r="BS18" s="384"/>
      <c r="BT18" s="384"/>
      <c r="BU18" s="385"/>
      <c r="BV18" s="383">
        <v>1484074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1927326</v>
      </c>
      <c r="BO19" s="384"/>
      <c r="BP19" s="384"/>
      <c r="BQ19" s="384"/>
      <c r="BR19" s="384"/>
      <c r="BS19" s="384"/>
      <c r="BT19" s="384"/>
      <c r="BU19" s="385"/>
      <c r="BV19" s="383">
        <v>2042741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794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3137916</v>
      </c>
      <c r="BO23" s="384"/>
      <c r="BP23" s="384"/>
      <c r="BQ23" s="384"/>
      <c r="BR23" s="384"/>
      <c r="BS23" s="384"/>
      <c r="BT23" s="384"/>
      <c r="BU23" s="385"/>
      <c r="BV23" s="383">
        <v>3003456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154</v>
      </c>
      <c r="F24" s="357"/>
      <c r="G24" s="357"/>
      <c r="H24" s="357"/>
      <c r="I24" s="357"/>
      <c r="J24" s="357"/>
      <c r="K24" s="358"/>
      <c r="L24" s="359">
        <v>1</v>
      </c>
      <c r="M24" s="360"/>
      <c r="N24" s="360"/>
      <c r="O24" s="360"/>
      <c r="P24" s="361"/>
      <c r="Q24" s="359">
        <v>6480</v>
      </c>
      <c r="R24" s="360"/>
      <c r="S24" s="360"/>
      <c r="T24" s="360"/>
      <c r="U24" s="360"/>
      <c r="V24" s="361"/>
      <c r="W24" s="427"/>
      <c r="X24" s="418"/>
      <c r="Y24" s="419"/>
      <c r="Z24" s="356" t="s">
        <v>155</v>
      </c>
      <c r="AA24" s="357"/>
      <c r="AB24" s="357"/>
      <c r="AC24" s="357"/>
      <c r="AD24" s="357"/>
      <c r="AE24" s="357"/>
      <c r="AF24" s="357"/>
      <c r="AG24" s="358"/>
      <c r="AH24" s="359">
        <v>49</v>
      </c>
      <c r="AI24" s="360"/>
      <c r="AJ24" s="360"/>
      <c r="AK24" s="360"/>
      <c r="AL24" s="361"/>
      <c r="AM24" s="359">
        <v>152341</v>
      </c>
      <c r="AN24" s="360"/>
      <c r="AO24" s="360"/>
      <c r="AP24" s="360"/>
      <c r="AQ24" s="360"/>
      <c r="AR24" s="361"/>
      <c r="AS24" s="359">
        <v>3109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2915146</v>
      </c>
      <c r="BO24" s="384"/>
      <c r="BP24" s="384"/>
      <c r="BQ24" s="384"/>
      <c r="BR24" s="384"/>
      <c r="BS24" s="384"/>
      <c r="BT24" s="384"/>
      <c r="BU24" s="385"/>
      <c r="BV24" s="383">
        <v>2747567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157</v>
      </c>
      <c r="F25" s="357"/>
      <c r="G25" s="357"/>
      <c r="H25" s="357"/>
      <c r="I25" s="357"/>
      <c r="J25" s="357"/>
      <c r="K25" s="358"/>
      <c r="L25" s="359">
        <v>1</v>
      </c>
      <c r="M25" s="360"/>
      <c r="N25" s="360"/>
      <c r="O25" s="360"/>
      <c r="P25" s="361"/>
      <c r="Q25" s="359">
        <v>5620</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181289</v>
      </c>
      <c r="BO25" s="379"/>
      <c r="BP25" s="379"/>
      <c r="BQ25" s="379"/>
      <c r="BR25" s="379"/>
      <c r="BS25" s="379"/>
      <c r="BT25" s="379"/>
      <c r="BU25" s="380"/>
      <c r="BV25" s="378">
        <v>82237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160</v>
      </c>
      <c r="F26" s="357"/>
      <c r="G26" s="357"/>
      <c r="H26" s="357"/>
      <c r="I26" s="357"/>
      <c r="J26" s="357"/>
      <c r="K26" s="358"/>
      <c r="L26" s="359">
        <v>1</v>
      </c>
      <c r="M26" s="360"/>
      <c r="N26" s="360"/>
      <c r="O26" s="360"/>
      <c r="P26" s="361"/>
      <c r="Q26" s="359">
        <v>5390</v>
      </c>
      <c r="R26" s="360"/>
      <c r="S26" s="360"/>
      <c r="T26" s="360"/>
      <c r="U26" s="360"/>
      <c r="V26" s="361"/>
      <c r="W26" s="427"/>
      <c r="X26" s="418"/>
      <c r="Y26" s="419"/>
      <c r="Z26" s="356" t="s">
        <v>161</v>
      </c>
      <c r="AA26" s="395"/>
      <c r="AB26" s="395"/>
      <c r="AC26" s="395"/>
      <c r="AD26" s="395"/>
      <c r="AE26" s="395"/>
      <c r="AF26" s="395"/>
      <c r="AG26" s="396"/>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163</v>
      </c>
      <c r="F27" s="357"/>
      <c r="G27" s="357"/>
      <c r="H27" s="357"/>
      <c r="I27" s="357"/>
      <c r="J27" s="357"/>
      <c r="K27" s="358"/>
      <c r="L27" s="359">
        <v>1</v>
      </c>
      <c r="M27" s="360"/>
      <c r="N27" s="360"/>
      <c r="O27" s="360"/>
      <c r="P27" s="361"/>
      <c r="Q27" s="359">
        <v>2250</v>
      </c>
      <c r="R27" s="360"/>
      <c r="S27" s="360"/>
      <c r="T27" s="360"/>
      <c r="U27" s="360"/>
      <c r="V27" s="361"/>
      <c r="W27" s="427"/>
      <c r="X27" s="418"/>
      <c r="Y27" s="419"/>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166</v>
      </c>
      <c r="F28" s="357"/>
      <c r="G28" s="357"/>
      <c r="H28" s="357"/>
      <c r="I28" s="357"/>
      <c r="J28" s="357"/>
      <c r="K28" s="358"/>
      <c r="L28" s="359">
        <v>1</v>
      </c>
      <c r="M28" s="360"/>
      <c r="N28" s="360"/>
      <c r="O28" s="360"/>
      <c r="P28" s="361"/>
      <c r="Q28" s="359">
        <v>1700</v>
      </c>
      <c r="R28" s="360"/>
      <c r="S28" s="360"/>
      <c r="T28" s="360"/>
      <c r="U28" s="360"/>
      <c r="V28" s="361"/>
      <c r="W28" s="427"/>
      <c r="X28" s="418"/>
      <c r="Y28" s="419"/>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885474</v>
      </c>
      <c r="BO28" s="379"/>
      <c r="BP28" s="379"/>
      <c r="BQ28" s="379"/>
      <c r="BR28" s="379"/>
      <c r="BS28" s="379"/>
      <c r="BT28" s="379"/>
      <c r="BU28" s="380"/>
      <c r="BV28" s="378">
        <v>985175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170</v>
      </c>
      <c r="F29" s="357"/>
      <c r="G29" s="357"/>
      <c r="H29" s="357"/>
      <c r="I29" s="357"/>
      <c r="J29" s="357"/>
      <c r="K29" s="358"/>
      <c r="L29" s="359">
        <v>6</v>
      </c>
      <c r="M29" s="360"/>
      <c r="N29" s="360"/>
      <c r="O29" s="360"/>
      <c r="P29" s="361"/>
      <c r="Q29" s="359">
        <v>1400</v>
      </c>
      <c r="R29" s="360"/>
      <c r="S29" s="360"/>
      <c r="T29" s="360"/>
      <c r="U29" s="360"/>
      <c r="V29" s="361"/>
      <c r="W29" s="428"/>
      <c r="X29" s="429"/>
      <c r="Y29" s="430"/>
      <c r="Z29" s="356" t="s">
        <v>171</v>
      </c>
      <c r="AA29" s="357"/>
      <c r="AB29" s="357"/>
      <c r="AC29" s="357"/>
      <c r="AD29" s="357"/>
      <c r="AE29" s="357"/>
      <c r="AF29" s="357"/>
      <c r="AG29" s="358"/>
      <c r="AH29" s="359">
        <v>49</v>
      </c>
      <c r="AI29" s="360"/>
      <c r="AJ29" s="360"/>
      <c r="AK29" s="360"/>
      <c r="AL29" s="361"/>
      <c r="AM29" s="359">
        <v>152341</v>
      </c>
      <c r="AN29" s="360"/>
      <c r="AO29" s="360"/>
      <c r="AP29" s="360"/>
      <c r="AQ29" s="360"/>
      <c r="AR29" s="361"/>
      <c r="AS29" s="359">
        <v>3109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189636</v>
      </c>
      <c r="BO29" s="384"/>
      <c r="BP29" s="384"/>
      <c r="BQ29" s="384"/>
      <c r="BR29" s="384"/>
      <c r="BS29" s="384"/>
      <c r="BT29" s="384"/>
      <c r="BU29" s="385"/>
      <c r="BV29" s="383">
        <v>189636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7">
        <v>100.9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566911</v>
      </c>
      <c r="BO30" s="387"/>
      <c r="BP30" s="387"/>
      <c r="BQ30" s="387"/>
      <c r="BR30" s="387"/>
      <c r="BS30" s="387"/>
      <c r="BT30" s="387"/>
      <c r="BU30" s="388"/>
      <c r="BV30" s="386">
        <v>649237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富良野広域連合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村立診療所特別会計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上川教育研修センター</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占冠村歯科診療所事業特別会計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2750</v>
      </c>
      <c r="J41" s="83">
        <v>2800</v>
      </c>
      <c r="K41" s="83">
        <v>2845</v>
      </c>
      <c r="L41" s="83">
        <v>3003</v>
      </c>
      <c r="M41" s="84">
        <v>3138</v>
      </c>
    </row>
    <row r="42" spans="2:13" ht="27.75" customHeight="1">
      <c r="B42" s="1171"/>
      <c r="C42" s="1172"/>
      <c r="D42" s="85"/>
      <c r="E42" s="1175" t="s">
        <v>26</v>
      </c>
      <c r="F42" s="1175"/>
      <c r="G42" s="1175"/>
      <c r="H42" s="1176"/>
      <c r="I42" s="86" t="s">
        <v>478</v>
      </c>
      <c r="J42" s="87" t="s">
        <v>478</v>
      </c>
      <c r="K42" s="87" t="s">
        <v>478</v>
      </c>
      <c r="L42" s="87" t="s">
        <v>478</v>
      </c>
      <c r="M42" s="88" t="s">
        <v>478</v>
      </c>
    </row>
    <row r="43" spans="2:13" ht="27.75" customHeight="1">
      <c r="B43" s="1171"/>
      <c r="C43" s="1172"/>
      <c r="D43" s="85"/>
      <c r="E43" s="1175" t="s">
        <v>27</v>
      </c>
      <c r="F43" s="1175"/>
      <c r="G43" s="1175"/>
      <c r="H43" s="1176"/>
      <c r="I43" s="86">
        <v>697</v>
      </c>
      <c r="J43" s="87">
        <v>688</v>
      </c>
      <c r="K43" s="87">
        <v>658</v>
      </c>
      <c r="L43" s="87">
        <v>655</v>
      </c>
      <c r="M43" s="88">
        <v>672</v>
      </c>
    </row>
    <row r="44" spans="2:13" ht="27.75" customHeight="1">
      <c r="B44" s="1171"/>
      <c r="C44" s="1172"/>
      <c r="D44" s="85"/>
      <c r="E44" s="1175" t="s">
        <v>28</v>
      </c>
      <c r="F44" s="1175"/>
      <c r="G44" s="1175"/>
      <c r="H44" s="1176"/>
      <c r="I44" s="86">
        <v>132</v>
      </c>
      <c r="J44" s="87">
        <v>118</v>
      </c>
      <c r="K44" s="87">
        <v>100</v>
      </c>
      <c r="L44" s="87">
        <v>95</v>
      </c>
      <c r="M44" s="88">
        <v>164</v>
      </c>
    </row>
    <row r="45" spans="2:13" ht="27.75" customHeight="1">
      <c r="B45" s="1171"/>
      <c r="C45" s="1172"/>
      <c r="D45" s="85"/>
      <c r="E45" s="1175" t="s">
        <v>29</v>
      </c>
      <c r="F45" s="1175"/>
      <c r="G45" s="1175"/>
      <c r="H45" s="1176"/>
      <c r="I45" s="86">
        <v>706</v>
      </c>
      <c r="J45" s="87">
        <v>685</v>
      </c>
      <c r="K45" s="87">
        <v>620</v>
      </c>
      <c r="L45" s="87">
        <v>646</v>
      </c>
      <c r="M45" s="88">
        <v>546</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1286</v>
      </c>
      <c r="J49" s="87">
        <v>1468</v>
      </c>
      <c r="K49" s="87">
        <v>1711</v>
      </c>
      <c r="L49" s="87">
        <v>1834</v>
      </c>
      <c r="M49" s="88">
        <v>1661</v>
      </c>
    </row>
    <row r="50" spans="2:13" ht="27.75" customHeight="1">
      <c r="B50" s="1171"/>
      <c r="C50" s="1172"/>
      <c r="D50" s="85"/>
      <c r="E50" s="1175" t="s">
        <v>35</v>
      </c>
      <c r="F50" s="1175"/>
      <c r="G50" s="1175"/>
      <c r="H50" s="1176"/>
      <c r="I50" s="86">
        <v>34</v>
      </c>
      <c r="J50" s="87">
        <v>16</v>
      </c>
      <c r="K50" s="87">
        <v>6</v>
      </c>
      <c r="L50" s="87">
        <v>5</v>
      </c>
      <c r="M50" s="88">
        <v>4</v>
      </c>
    </row>
    <row r="51" spans="2:13" ht="27.75" customHeight="1">
      <c r="B51" s="1173"/>
      <c r="C51" s="1174"/>
      <c r="D51" s="85"/>
      <c r="E51" s="1175" t="s">
        <v>36</v>
      </c>
      <c r="F51" s="1175"/>
      <c r="G51" s="1175"/>
      <c r="H51" s="1176"/>
      <c r="I51" s="86">
        <v>2419</v>
      </c>
      <c r="J51" s="87">
        <v>2464</v>
      </c>
      <c r="K51" s="87">
        <v>2634</v>
      </c>
      <c r="L51" s="87">
        <v>2689</v>
      </c>
      <c r="M51" s="88">
        <v>2773</v>
      </c>
    </row>
    <row r="52" spans="2:13" ht="27.75" customHeight="1" thickBot="1">
      <c r="B52" s="1177" t="s">
        <v>37</v>
      </c>
      <c r="C52" s="1178"/>
      <c r="D52" s="90"/>
      <c r="E52" s="1179" t="s">
        <v>38</v>
      </c>
      <c r="F52" s="1179"/>
      <c r="G52" s="1179"/>
      <c r="H52" s="1180"/>
      <c r="I52" s="91">
        <v>545</v>
      </c>
      <c r="J52" s="92">
        <v>344</v>
      </c>
      <c r="K52" s="92">
        <v>-128</v>
      </c>
      <c r="L52" s="92">
        <v>-128</v>
      </c>
      <c r="M52" s="93">
        <v>84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694024</v>
      </c>
      <c r="E3" s="116"/>
      <c r="F3" s="117">
        <v>325581</v>
      </c>
      <c r="G3" s="118"/>
      <c r="H3" s="119"/>
    </row>
    <row r="4" spans="1:8">
      <c r="A4" s="120"/>
      <c r="B4" s="121"/>
      <c r="C4" s="122"/>
      <c r="D4" s="123">
        <v>520687</v>
      </c>
      <c r="E4" s="124"/>
      <c r="F4" s="125">
        <v>165116</v>
      </c>
      <c r="G4" s="126"/>
      <c r="H4" s="127"/>
    </row>
    <row r="5" spans="1:8">
      <c r="A5" s="108" t="s">
        <v>511</v>
      </c>
      <c r="B5" s="113"/>
      <c r="C5" s="114"/>
      <c r="D5" s="115">
        <v>420215</v>
      </c>
      <c r="E5" s="116"/>
      <c r="F5" s="117">
        <v>203567</v>
      </c>
      <c r="G5" s="118"/>
      <c r="H5" s="119"/>
    </row>
    <row r="6" spans="1:8">
      <c r="A6" s="120"/>
      <c r="B6" s="121"/>
      <c r="C6" s="122"/>
      <c r="D6" s="123">
        <v>231975</v>
      </c>
      <c r="E6" s="124"/>
      <c r="F6" s="125">
        <v>121137</v>
      </c>
      <c r="G6" s="126"/>
      <c r="H6" s="127"/>
    </row>
    <row r="7" spans="1:8">
      <c r="A7" s="108" t="s">
        <v>512</v>
      </c>
      <c r="B7" s="113"/>
      <c r="C7" s="114"/>
      <c r="D7" s="115">
        <v>447668</v>
      </c>
      <c r="E7" s="116"/>
      <c r="F7" s="117">
        <v>185018</v>
      </c>
      <c r="G7" s="118"/>
      <c r="H7" s="119"/>
    </row>
    <row r="8" spans="1:8">
      <c r="A8" s="120"/>
      <c r="B8" s="121"/>
      <c r="C8" s="122"/>
      <c r="D8" s="123">
        <v>282334</v>
      </c>
      <c r="E8" s="124"/>
      <c r="F8" s="125">
        <v>95064</v>
      </c>
      <c r="G8" s="126"/>
      <c r="H8" s="127"/>
    </row>
    <row r="9" spans="1:8">
      <c r="A9" s="108" t="s">
        <v>513</v>
      </c>
      <c r="B9" s="113"/>
      <c r="C9" s="114"/>
      <c r="D9" s="115">
        <v>707464</v>
      </c>
      <c r="E9" s="116"/>
      <c r="F9" s="117">
        <v>238802</v>
      </c>
      <c r="G9" s="118"/>
      <c r="H9" s="119"/>
    </row>
    <row r="10" spans="1:8">
      <c r="A10" s="120"/>
      <c r="B10" s="121"/>
      <c r="C10" s="122"/>
      <c r="D10" s="123">
        <v>344470</v>
      </c>
      <c r="E10" s="124"/>
      <c r="F10" s="125">
        <v>128562</v>
      </c>
      <c r="G10" s="126"/>
      <c r="H10" s="127"/>
    </row>
    <row r="11" spans="1:8">
      <c r="A11" s="108" t="s">
        <v>514</v>
      </c>
      <c r="B11" s="113"/>
      <c r="C11" s="114"/>
      <c r="D11" s="115">
        <v>635828</v>
      </c>
      <c r="E11" s="116"/>
      <c r="F11" s="117">
        <v>288550</v>
      </c>
      <c r="G11" s="118"/>
      <c r="H11" s="119"/>
    </row>
    <row r="12" spans="1:8">
      <c r="A12" s="120"/>
      <c r="B12" s="121"/>
      <c r="C12" s="128"/>
      <c r="D12" s="123">
        <v>446720</v>
      </c>
      <c r="E12" s="124"/>
      <c r="F12" s="125">
        <v>141525</v>
      </c>
      <c r="G12" s="126"/>
      <c r="H12" s="127"/>
    </row>
    <row r="13" spans="1:8">
      <c r="A13" s="108"/>
      <c r="B13" s="113"/>
      <c r="C13" s="129"/>
      <c r="D13" s="130">
        <v>581040</v>
      </c>
      <c r="E13" s="131"/>
      <c r="F13" s="132">
        <v>248304</v>
      </c>
      <c r="G13" s="133"/>
      <c r="H13" s="119"/>
    </row>
    <row r="14" spans="1:8">
      <c r="A14" s="120"/>
      <c r="B14" s="121"/>
      <c r="C14" s="122"/>
      <c r="D14" s="123">
        <v>365237</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6.81</v>
      </c>
      <c r="C19" s="134">
        <f>ROUND(VALUE(SUBSTITUTE(実質収支比率等に係る経年分析!G$48,"▲","-")),2)</f>
        <v>4.88</v>
      </c>
      <c r="D19" s="134">
        <f>ROUND(VALUE(SUBSTITUTE(実質収支比率等に係る経年分析!H$48,"▲","-")),2)</f>
        <v>3.58</v>
      </c>
      <c r="E19" s="134">
        <f>ROUND(VALUE(SUBSTITUTE(実質収支比率等に係る経年分析!I$48,"▲","-")),2)</f>
        <v>2.37</v>
      </c>
      <c r="F19" s="134">
        <f>ROUND(VALUE(SUBSTITUTE(実質収支比率等に係る経年分析!J$48,"▲","-")),2)</f>
        <v>4.5599999999999996</v>
      </c>
    </row>
    <row r="20" spans="1:11">
      <c r="A20" s="134" t="s">
        <v>43</v>
      </c>
      <c r="B20" s="134">
        <f>ROUND(VALUE(SUBSTITUTE(実質収支比率等に係る経年分析!F$47,"▲","-")),2)</f>
        <v>13.83</v>
      </c>
      <c r="C20" s="134">
        <f>ROUND(VALUE(SUBSTITUTE(実質収支比率等に係る経年分析!G$47,"▲","-")),2)</f>
        <v>49.26</v>
      </c>
      <c r="D20" s="134">
        <f>ROUND(VALUE(SUBSTITUTE(実質収支比率等に係る経年分析!H$47,"▲","-")),2)</f>
        <v>46.05</v>
      </c>
      <c r="E20" s="134">
        <f>ROUND(VALUE(SUBSTITUTE(実質収支比率等に係る経年分析!I$47,"▲","-")),2)</f>
        <v>53.79</v>
      </c>
      <c r="F20" s="134">
        <f>ROUND(VALUE(SUBSTITUTE(実質収支比率等に係る経年分析!J$47,"▲","-")),2)</f>
        <v>53.76</v>
      </c>
    </row>
    <row r="21" spans="1:11">
      <c r="A21" s="134" t="s">
        <v>44</v>
      </c>
      <c r="B21" s="134">
        <f>IF(ISNUMBER(VALUE(SUBSTITUTE(実質収支比率等に係る経年分析!F$49,"▲","-"))),ROUND(VALUE(SUBSTITUTE(実質収支比率等に係る経年分析!F$49,"▲","-")),2),NA())</f>
        <v>0.37</v>
      </c>
      <c r="C21" s="134">
        <f>IF(ISNUMBER(VALUE(SUBSTITUTE(実質収支比率等に係る経年分析!G$49,"▲","-"))),ROUND(VALUE(SUBSTITUTE(実質収支比率等に係る経年分析!G$49,"▲","-")),2),NA())</f>
        <v>8.02</v>
      </c>
      <c r="D21" s="134">
        <f>IF(ISNUMBER(VALUE(SUBSTITUTE(実質収支比率等に係る経年分析!H$49,"▲","-"))),ROUND(VALUE(SUBSTITUTE(実質収支比率等に係る経年分析!H$49,"▲","-")),2),NA())</f>
        <v>4.4800000000000004</v>
      </c>
      <c r="E21" s="134">
        <f>IF(ISNUMBER(VALUE(SUBSTITUTE(実質収支比率等に係る経年分析!I$49,"▲","-"))),ROUND(VALUE(SUBSTITUTE(実質収支比率等に係る経年分析!I$49,"▲","-")),2),NA())</f>
        <v>5.13</v>
      </c>
      <c r="F21" s="134">
        <f>IF(ISNUMBER(VALUE(SUBSTITUTE(実質収支比率等に係る経年分析!J$49,"▲","-"))),ROUND(VALUE(SUBSTITUTE(実質収支比率等に係る経年分析!J$49,"▲","-")),2),NA())</f>
        <v>-4.13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占冠村歯科診療所事業特別会計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村立診療所特別会計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0.56000000000000005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0.56999999999999995</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238</v>
      </c>
      <c r="E42" s="136"/>
      <c r="F42" s="136"/>
      <c r="G42" s="136">
        <f>'実質公債費比率（分子）の構造'!L$52</f>
        <v>235</v>
      </c>
      <c r="H42" s="136"/>
      <c r="I42" s="136"/>
      <c r="J42" s="136">
        <f>'実質公債費比率（分子）の構造'!M$52</f>
        <v>225</v>
      </c>
      <c r="K42" s="136"/>
      <c r="L42" s="136"/>
      <c r="M42" s="136">
        <f>'実質公債費比率（分子）の構造'!N$52</f>
        <v>214</v>
      </c>
      <c r="N42" s="136"/>
      <c r="O42" s="136"/>
      <c r="P42" s="136">
        <f>'実質公債費比率（分子）の構造'!O$52</f>
        <v>227</v>
      </c>
    </row>
    <row r="43" spans="1:16">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v>
      </c>
      <c r="C45" s="136"/>
      <c r="D45" s="136"/>
      <c r="E45" s="136">
        <f>'実質公債費比率（分子）の構造'!L$49</f>
        <v>17</v>
      </c>
      <c r="F45" s="136"/>
      <c r="G45" s="136"/>
      <c r="H45" s="136">
        <f>'実質公債費比率（分子）の構造'!M$49</f>
        <v>19</v>
      </c>
      <c r="I45" s="136"/>
      <c r="J45" s="136"/>
      <c r="K45" s="136">
        <f>'実質公債費比率（分子）の構造'!N$49</f>
        <v>16</v>
      </c>
      <c r="L45" s="136"/>
      <c r="M45" s="136"/>
      <c r="N45" s="136">
        <f>'実質公債費比率（分子）の構造'!O$49</f>
        <v>16</v>
      </c>
      <c r="O45" s="136"/>
      <c r="P45" s="136"/>
    </row>
    <row r="46" spans="1:16">
      <c r="A46" s="136" t="s">
        <v>55</v>
      </c>
      <c r="B46" s="136">
        <f>'実質公債費比率（分子）の構造'!K$48</f>
        <v>57</v>
      </c>
      <c r="C46" s="136"/>
      <c r="D46" s="136"/>
      <c r="E46" s="136">
        <f>'実質公債費比率（分子）の構造'!L$48</f>
        <v>60</v>
      </c>
      <c r="F46" s="136"/>
      <c r="G46" s="136"/>
      <c r="H46" s="136">
        <f>'実質公債費比率（分子）の構造'!M$48</f>
        <v>56</v>
      </c>
      <c r="I46" s="136"/>
      <c r="J46" s="136"/>
      <c r="K46" s="136">
        <f>'実質公債費比率（分子）の構造'!N$48</f>
        <v>56</v>
      </c>
      <c r="L46" s="136"/>
      <c r="M46" s="136"/>
      <c r="N46" s="136">
        <f>'実質公債費比率（分子）の構造'!O$48</f>
        <v>59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288</v>
      </c>
      <c r="C49" s="136"/>
      <c r="D49" s="136"/>
      <c r="E49" s="136">
        <f>'実質公債費比率（分子）の構造'!L$45</f>
        <v>261</v>
      </c>
      <c r="F49" s="136"/>
      <c r="G49" s="136"/>
      <c r="H49" s="136">
        <f>'実質公債費比率（分子）の構造'!M$45</f>
        <v>258</v>
      </c>
      <c r="I49" s="136"/>
      <c r="J49" s="136"/>
      <c r="K49" s="136">
        <f>'実質公債費比率（分子）の構造'!N$45</f>
        <v>237</v>
      </c>
      <c r="L49" s="136"/>
      <c r="M49" s="136"/>
      <c r="N49" s="136">
        <f>'実質公債費比率（分子）の構造'!O$45</f>
        <v>239</v>
      </c>
      <c r="O49" s="136"/>
      <c r="P49" s="136"/>
    </row>
    <row r="50" spans="1:16">
      <c r="A50" s="136" t="s">
        <v>59</v>
      </c>
      <c r="B50" s="136" t="e">
        <f>NA()</f>
        <v>#N/A</v>
      </c>
      <c r="C50" s="136">
        <f>IF(ISNUMBER('実質公債費比率（分子）の構造'!K$53),'実質公債費比率（分子）の構造'!K$53,NA())</f>
        <v>125</v>
      </c>
      <c r="D50" s="136" t="e">
        <f>NA()</f>
        <v>#N/A</v>
      </c>
      <c r="E50" s="136" t="e">
        <f>NA()</f>
        <v>#N/A</v>
      </c>
      <c r="F50" s="136">
        <f>IF(ISNUMBER('実質公債費比率（分子）の構造'!L$53),'実質公債費比率（分子）の構造'!L$53,NA())</f>
        <v>104</v>
      </c>
      <c r="G50" s="136" t="e">
        <f>NA()</f>
        <v>#N/A</v>
      </c>
      <c r="H50" s="136" t="e">
        <f>NA()</f>
        <v>#N/A</v>
      </c>
      <c r="I50" s="136">
        <f>IF(ISNUMBER('実質公債費比率（分子）の構造'!M$53),'実質公債費比率（分子）の構造'!M$53,NA())</f>
        <v>108</v>
      </c>
      <c r="J50" s="136" t="e">
        <f>NA()</f>
        <v>#N/A</v>
      </c>
      <c r="K50" s="136" t="e">
        <f>NA()</f>
        <v>#N/A</v>
      </c>
      <c r="L50" s="136">
        <f>IF(ISNUMBER('実質公債費比率（分子）の構造'!N$53),'実質公債費比率（分子）の構造'!N$53,NA())</f>
        <v>96</v>
      </c>
      <c r="M50" s="136" t="e">
        <f>NA()</f>
        <v>#N/A</v>
      </c>
      <c r="N50" s="136" t="e">
        <f>NA()</f>
        <v>#N/A</v>
      </c>
      <c r="O50" s="136">
        <f>IF(ISNUMBER('実質公債費比率（分子）の構造'!O$53),'実質公債費比率（分子）の構造'!O$53,NA())</f>
        <v>88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2419</v>
      </c>
      <c r="E56" s="135"/>
      <c r="F56" s="135"/>
      <c r="G56" s="135">
        <f>'将来負担比率（分子）の構造'!J$51</f>
        <v>2464</v>
      </c>
      <c r="H56" s="135"/>
      <c r="I56" s="135"/>
      <c r="J56" s="135">
        <f>'将来負担比率（分子）の構造'!K$51</f>
        <v>2634</v>
      </c>
      <c r="K56" s="135"/>
      <c r="L56" s="135"/>
      <c r="M56" s="135">
        <f>'将来負担比率（分子）の構造'!L$51</f>
        <v>2689</v>
      </c>
      <c r="N56" s="135"/>
      <c r="O56" s="135"/>
      <c r="P56" s="135">
        <f>'将来負担比率（分子）の構造'!M$51</f>
        <v>2773</v>
      </c>
    </row>
    <row r="57" spans="1:16">
      <c r="A57" s="135" t="s">
        <v>35</v>
      </c>
      <c r="B57" s="135"/>
      <c r="C57" s="135"/>
      <c r="D57" s="135">
        <f>'将来負担比率（分子）の構造'!I$50</f>
        <v>34</v>
      </c>
      <c r="E57" s="135"/>
      <c r="F57" s="135"/>
      <c r="G57" s="135">
        <f>'将来負担比率（分子）の構造'!J$50</f>
        <v>16</v>
      </c>
      <c r="H57" s="135"/>
      <c r="I57" s="135"/>
      <c r="J57" s="135">
        <f>'将来負担比率（分子）の構造'!K$50</f>
        <v>6</v>
      </c>
      <c r="K57" s="135"/>
      <c r="L57" s="135"/>
      <c r="M57" s="135">
        <f>'将来負担比率（分子）の構造'!L$50</f>
        <v>5</v>
      </c>
      <c r="N57" s="135"/>
      <c r="O57" s="135"/>
      <c r="P57" s="135">
        <f>'将来負担比率（分子）の構造'!M$50</f>
        <v>4</v>
      </c>
    </row>
    <row r="58" spans="1:16">
      <c r="A58" s="135" t="s">
        <v>34</v>
      </c>
      <c r="B58" s="135"/>
      <c r="C58" s="135"/>
      <c r="D58" s="135">
        <f>'将来負担比率（分子）の構造'!I$49</f>
        <v>1286</v>
      </c>
      <c r="E58" s="135"/>
      <c r="F58" s="135"/>
      <c r="G58" s="135">
        <f>'将来負担比率（分子）の構造'!J$49</f>
        <v>1468</v>
      </c>
      <c r="H58" s="135"/>
      <c r="I58" s="135"/>
      <c r="J58" s="135">
        <f>'将来負担比率（分子）の構造'!K$49</f>
        <v>1711</v>
      </c>
      <c r="K58" s="135"/>
      <c r="L58" s="135"/>
      <c r="M58" s="135">
        <f>'将来負担比率（分子）の構造'!L$49</f>
        <v>1834</v>
      </c>
      <c r="N58" s="135"/>
      <c r="O58" s="135"/>
      <c r="P58" s="135">
        <f>'将来負担比率（分子）の構造'!M$49</f>
        <v>1661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706</v>
      </c>
      <c r="C62" s="135"/>
      <c r="D62" s="135"/>
      <c r="E62" s="135">
        <f>'将来負担比率（分子）の構造'!J$45</f>
        <v>685</v>
      </c>
      <c r="F62" s="135"/>
      <c r="G62" s="135"/>
      <c r="H62" s="135">
        <f>'将来負担比率（分子）の構造'!K$45</f>
        <v>620</v>
      </c>
      <c r="I62" s="135"/>
      <c r="J62" s="135"/>
      <c r="K62" s="135">
        <f>'将来負担比率（分子）の構造'!L$45</f>
        <v>646</v>
      </c>
      <c r="L62" s="135"/>
      <c r="M62" s="135"/>
      <c r="N62" s="135">
        <f>'将来負担比率（分子）の構造'!M$45</f>
        <v>546</v>
      </c>
      <c r="O62" s="135"/>
      <c r="P62" s="135"/>
    </row>
    <row r="63" spans="1:16">
      <c r="A63" s="135" t="s">
        <v>28</v>
      </c>
      <c r="B63" s="135">
        <f>'将来負担比率（分子）の構造'!I$44</f>
        <v>132</v>
      </c>
      <c r="C63" s="135"/>
      <c r="D63" s="135"/>
      <c r="E63" s="135">
        <f>'将来負担比率（分子）の構造'!J$44</f>
        <v>118</v>
      </c>
      <c r="F63" s="135"/>
      <c r="G63" s="135"/>
      <c r="H63" s="135">
        <f>'将来負担比率（分子）の構造'!K$44</f>
        <v>100</v>
      </c>
      <c r="I63" s="135"/>
      <c r="J63" s="135"/>
      <c r="K63" s="135">
        <f>'将来負担比率（分子）の構造'!L$44</f>
        <v>95</v>
      </c>
      <c r="L63" s="135"/>
      <c r="M63" s="135"/>
      <c r="N63" s="135">
        <f>'将来負担比率（分子）の構造'!M$44</f>
        <v>164</v>
      </c>
      <c r="O63" s="135"/>
      <c r="P63" s="135"/>
    </row>
    <row r="64" spans="1:16">
      <c r="A64" s="135" t="s">
        <v>27</v>
      </c>
      <c r="B64" s="135">
        <f>'将来負担比率（分子）の構造'!I$43</f>
        <v>697</v>
      </c>
      <c r="C64" s="135"/>
      <c r="D64" s="135"/>
      <c r="E64" s="135">
        <f>'将来負担比率（分子）の構造'!J$43</f>
        <v>688</v>
      </c>
      <c r="F64" s="135"/>
      <c r="G64" s="135"/>
      <c r="H64" s="135">
        <f>'将来負担比率（分子）の構造'!K$43</f>
        <v>658</v>
      </c>
      <c r="I64" s="135"/>
      <c r="J64" s="135"/>
      <c r="K64" s="135">
        <f>'将来負担比率（分子）の構造'!L$43</f>
        <v>655</v>
      </c>
      <c r="L64" s="135"/>
      <c r="M64" s="135"/>
      <c r="N64" s="135">
        <f>'将来負担比率（分子）の構造'!M$43</f>
        <v>672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2750</v>
      </c>
      <c r="C66" s="135"/>
      <c r="D66" s="135"/>
      <c r="E66" s="135">
        <f>'将来負担比率（分子）の構造'!J$41</f>
        <v>2800</v>
      </c>
      <c r="F66" s="135"/>
      <c r="G66" s="135"/>
      <c r="H66" s="135">
        <f>'将来負担比率（分子）の構造'!K$41</f>
        <v>2845</v>
      </c>
      <c r="I66" s="135"/>
      <c r="J66" s="135"/>
      <c r="K66" s="135">
        <f>'将来負担比率（分子）の構造'!L$41</f>
        <v>3003</v>
      </c>
      <c r="L66" s="135"/>
      <c r="M66" s="135"/>
      <c r="N66" s="135">
        <f>'将来負担比率（分子）の構造'!M$41</f>
        <v>3138</v>
      </c>
      <c r="O66" s="135"/>
      <c r="P66" s="135"/>
    </row>
    <row r="67" spans="1:16">
      <c r="A67" s="135" t="s">
        <v>63</v>
      </c>
      <c r="B67" s="135" t="e">
        <f>NA()</f>
        <v>#N/A</v>
      </c>
      <c r="C67" s="135">
        <f>IF(ISNUMBER('将来負担比率（分子）の構造'!I$52), IF('将来負担比率（分子）の構造'!I$52 &lt; 0, 0, '将来負担比率（分子）の構造'!I$52), NA())</f>
        <v>545</v>
      </c>
      <c r="D67" s="135" t="e">
        <f>NA()</f>
        <v>#N/A</v>
      </c>
      <c r="E67" s="135" t="e">
        <f>NA()</f>
        <v>#N/A</v>
      </c>
      <c r="F67" s="135">
        <f>IF(ISNUMBER('将来負担比率（分子）の構造'!J$52), IF('将来負担比率（分子）の構造'!J$52 &lt; 0, 0, '将来負担比率（分子）の構造'!J$52), NA())</f>
        <v>344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84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332341</v>
      </c>
      <c r="S5" s="639"/>
      <c r="T5" s="639"/>
      <c r="U5" s="639"/>
      <c r="V5" s="639"/>
      <c r="W5" s="639"/>
      <c r="X5" s="639"/>
      <c r="Y5" s="686"/>
      <c r="Z5" s="699">
        <v>12</v>
      </c>
      <c r="AA5" s="699"/>
      <c r="AB5" s="699"/>
      <c r="AC5" s="699"/>
      <c r="AD5" s="700">
        <v>332341</v>
      </c>
      <c r="AE5" s="700"/>
      <c r="AF5" s="700"/>
      <c r="AG5" s="700"/>
      <c r="AH5" s="700"/>
      <c r="AI5" s="700"/>
      <c r="AJ5" s="700"/>
      <c r="AK5" s="700"/>
      <c r="AL5" s="687">
        <v>21.4</v>
      </c>
      <c r="AM5" s="656"/>
      <c r="AN5" s="656"/>
      <c r="AO5" s="688"/>
      <c r="AP5" s="673" t="s">
        <v>209</v>
      </c>
      <c r="AQ5" s="674"/>
      <c r="AR5" s="674"/>
      <c r="AS5" s="674"/>
      <c r="AT5" s="674"/>
      <c r="AU5" s="674"/>
      <c r="AV5" s="674"/>
      <c r="AW5" s="674"/>
      <c r="AX5" s="674"/>
      <c r="AY5" s="674"/>
      <c r="AZ5" s="674"/>
      <c r="BA5" s="674"/>
      <c r="BB5" s="674"/>
      <c r="BC5" s="674"/>
      <c r="BD5" s="674"/>
      <c r="BE5" s="674"/>
      <c r="BF5" s="675"/>
      <c r="BG5" s="588">
        <v>332341</v>
      </c>
      <c r="BH5" s="589"/>
      <c r="BI5" s="589"/>
      <c r="BJ5" s="589"/>
      <c r="BK5" s="589"/>
      <c r="BL5" s="589"/>
      <c r="BM5" s="589"/>
      <c r="BN5" s="590"/>
      <c r="BO5" s="641">
        <v>100</v>
      </c>
      <c r="BP5" s="641"/>
      <c r="BQ5" s="641"/>
      <c r="BR5" s="641"/>
      <c r="BS5" s="642">
        <v>293</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31114</v>
      </c>
      <c r="S6" s="589"/>
      <c r="T6" s="589"/>
      <c r="U6" s="589"/>
      <c r="V6" s="589"/>
      <c r="W6" s="589"/>
      <c r="X6" s="589"/>
      <c r="Y6" s="590"/>
      <c r="Z6" s="641">
        <v>1.1000000000000001</v>
      </c>
      <c r="AA6" s="641"/>
      <c r="AB6" s="641"/>
      <c r="AC6" s="641"/>
      <c r="AD6" s="642">
        <v>31114</v>
      </c>
      <c r="AE6" s="642"/>
      <c r="AF6" s="642"/>
      <c r="AG6" s="642"/>
      <c r="AH6" s="642"/>
      <c r="AI6" s="642"/>
      <c r="AJ6" s="642"/>
      <c r="AK6" s="642"/>
      <c r="AL6" s="611">
        <v>2</v>
      </c>
      <c r="AM6" s="643"/>
      <c r="AN6" s="643"/>
      <c r="AO6" s="644"/>
      <c r="AP6" s="585" t="s">
        <v>214</v>
      </c>
      <c r="AQ6" s="586"/>
      <c r="AR6" s="586"/>
      <c r="AS6" s="586"/>
      <c r="AT6" s="586"/>
      <c r="AU6" s="586"/>
      <c r="AV6" s="586"/>
      <c r="AW6" s="586"/>
      <c r="AX6" s="586"/>
      <c r="AY6" s="586"/>
      <c r="AZ6" s="586"/>
      <c r="BA6" s="586"/>
      <c r="BB6" s="586"/>
      <c r="BC6" s="586"/>
      <c r="BD6" s="586"/>
      <c r="BE6" s="586"/>
      <c r="BF6" s="587"/>
      <c r="BG6" s="588">
        <v>332341</v>
      </c>
      <c r="BH6" s="589"/>
      <c r="BI6" s="589"/>
      <c r="BJ6" s="589"/>
      <c r="BK6" s="589"/>
      <c r="BL6" s="589"/>
      <c r="BM6" s="589"/>
      <c r="BN6" s="590"/>
      <c r="BO6" s="641">
        <v>100</v>
      </c>
      <c r="BP6" s="641"/>
      <c r="BQ6" s="641"/>
      <c r="BR6" s="641"/>
      <c r="BS6" s="642">
        <v>293</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47551</v>
      </c>
      <c r="CS6" s="589"/>
      <c r="CT6" s="589"/>
      <c r="CU6" s="589"/>
      <c r="CV6" s="589"/>
      <c r="CW6" s="589"/>
      <c r="CX6" s="589"/>
      <c r="CY6" s="590"/>
      <c r="CZ6" s="641">
        <v>1.8</v>
      </c>
      <c r="DA6" s="641"/>
      <c r="DB6" s="641"/>
      <c r="DC6" s="641"/>
      <c r="DD6" s="594" t="s">
        <v>216</v>
      </c>
      <c r="DE6" s="589"/>
      <c r="DF6" s="589"/>
      <c r="DG6" s="589"/>
      <c r="DH6" s="589"/>
      <c r="DI6" s="589"/>
      <c r="DJ6" s="589"/>
      <c r="DK6" s="589"/>
      <c r="DL6" s="589"/>
      <c r="DM6" s="589"/>
      <c r="DN6" s="589"/>
      <c r="DO6" s="589"/>
      <c r="DP6" s="590"/>
      <c r="DQ6" s="594">
        <v>47551</v>
      </c>
      <c r="DR6" s="589"/>
      <c r="DS6" s="589"/>
      <c r="DT6" s="589"/>
      <c r="DU6" s="589"/>
      <c r="DV6" s="589"/>
      <c r="DW6" s="589"/>
      <c r="DX6" s="589"/>
      <c r="DY6" s="589"/>
      <c r="DZ6" s="589"/>
      <c r="EA6" s="589"/>
      <c r="EB6" s="589"/>
      <c r="EC6" s="620"/>
    </row>
    <row r="7" spans="2:143" ht="11.25" customHeight="1">
      <c r="B7" s="585" t="s">
        <v>217</v>
      </c>
      <c r="C7" s="586"/>
      <c r="D7" s="586"/>
      <c r="E7" s="586"/>
      <c r="F7" s="586"/>
      <c r="G7" s="586"/>
      <c r="H7" s="586"/>
      <c r="I7" s="586"/>
      <c r="J7" s="586"/>
      <c r="K7" s="586"/>
      <c r="L7" s="586"/>
      <c r="M7" s="586"/>
      <c r="N7" s="586"/>
      <c r="O7" s="586"/>
      <c r="P7" s="586"/>
      <c r="Q7" s="587"/>
      <c r="R7" s="588">
        <v>273</v>
      </c>
      <c r="S7" s="589"/>
      <c r="T7" s="589"/>
      <c r="U7" s="589"/>
      <c r="V7" s="589"/>
      <c r="W7" s="589"/>
      <c r="X7" s="589"/>
      <c r="Y7" s="590"/>
      <c r="Z7" s="641">
        <v>0</v>
      </c>
      <c r="AA7" s="641"/>
      <c r="AB7" s="641"/>
      <c r="AC7" s="641"/>
      <c r="AD7" s="642">
        <v>273</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89895</v>
      </c>
      <c r="BH7" s="589"/>
      <c r="BI7" s="589"/>
      <c r="BJ7" s="589"/>
      <c r="BK7" s="589"/>
      <c r="BL7" s="589"/>
      <c r="BM7" s="589"/>
      <c r="BN7" s="590"/>
      <c r="BO7" s="641">
        <v>27</v>
      </c>
      <c r="BP7" s="641"/>
      <c r="BQ7" s="641"/>
      <c r="BR7" s="641"/>
      <c r="BS7" s="642">
        <v>293</v>
      </c>
      <c r="BT7" s="642"/>
      <c r="BU7" s="642"/>
      <c r="BV7" s="642"/>
      <c r="BW7" s="642"/>
      <c r="BX7" s="642"/>
      <c r="BY7" s="642"/>
      <c r="BZ7" s="642"/>
      <c r="CA7" s="642"/>
      <c r="CB7" s="678"/>
      <c r="CD7" s="621" t="s">
        <v>219</v>
      </c>
      <c r="CE7" s="618"/>
      <c r="CF7" s="618"/>
      <c r="CG7" s="618"/>
      <c r="CH7" s="618"/>
      <c r="CI7" s="618"/>
      <c r="CJ7" s="618"/>
      <c r="CK7" s="618"/>
      <c r="CL7" s="618"/>
      <c r="CM7" s="618"/>
      <c r="CN7" s="618"/>
      <c r="CO7" s="618"/>
      <c r="CP7" s="618"/>
      <c r="CQ7" s="619"/>
      <c r="CR7" s="588">
        <v>684749</v>
      </c>
      <c r="CS7" s="589"/>
      <c r="CT7" s="589"/>
      <c r="CU7" s="589"/>
      <c r="CV7" s="589"/>
      <c r="CW7" s="589"/>
      <c r="CX7" s="589"/>
      <c r="CY7" s="590"/>
      <c r="CZ7" s="641">
        <v>25.4</v>
      </c>
      <c r="DA7" s="641"/>
      <c r="DB7" s="641"/>
      <c r="DC7" s="641"/>
      <c r="DD7" s="594">
        <v>111150</v>
      </c>
      <c r="DE7" s="589"/>
      <c r="DF7" s="589"/>
      <c r="DG7" s="589"/>
      <c r="DH7" s="589"/>
      <c r="DI7" s="589"/>
      <c r="DJ7" s="589"/>
      <c r="DK7" s="589"/>
      <c r="DL7" s="589"/>
      <c r="DM7" s="589"/>
      <c r="DN7" s="589"/>
      <c r="DO7" s="589"/>
      <c r="DP7" s="590"/>
      <c r="DQ7" s="594">
        <v>538807</v>
      </c>
      <c r="DR7" s="589"/>
      <c r="DS7" s="589"/>
      <c r="DT7" s="589"/>
      <c r="DU7" s="589"/>
      <c r="DV7" s="589"/>
      <c r="DW7" s="589"/>
      <c r="DX7" s="589"/>
      <c r="DY7" s="589"/>
      <c r="DZ7" s="589"/>
      <c r="EA7" s="589"/>
      <c r="EB7" s="589"/>
      <c r="EC7" s="620"/>
    </row>
    <row r="8" spans="2:143" ht="11.25" customHeight="1">
      <c r="B8" s="585" t="s">
        <v>220</v>
      </c>
      <c r="C8" s="586"/>
      <c r="D8" s="586"/>
      <c r="E8" s="586"/>
      <c r="F8" s="586"/>
      <c r="G8" s="586"/>
      <c r="H8" s="586"/>
      <c r="I8" s="586"/>
      <c r="J8" s="586"/>
      <c r="K8" s="586"/>
      <c r="L8" s="586"/>
      <c r="M8" s="586"/>
      <c r="N8" s="586"/>
      <c r="O8" s="586"/>
      <c r="P8" s="586"/>
      <c r="Q8" s="587"/>
      <c r="R8" s="588">
        <v>567</v>
      </c>
      <c r="S8" s="589"/>
      <c r="T8" s="589"/>
      <c r="U8" s="589"/>
      <c r="V8" s="589"/>
      <c r="W8" s="589"/>
      <c r="X8" s="589"/>
      <c r="Y8" s="590"/>
      <c r="Z8" s="641">
        <v>0</v>
      </c>
      <c r="AA8" s="641"/>
      <c r="AB8" s="641"/>
      <c r="AC8" s="641"/>
      <c r="AD8" s="642">
        <v>567</v>
      </c>
      <c r="AE8" s="642"/>
      <c r="AF8" s="642"/>
      <c r="AG8" s="642"/>
      <c r="AH8" s="642"/>
      <c r="AI8" s="642"/>
      <c r="AJ8" s="642"/>
      <c r="AK8" s="642"/>
      <c r="AL8" s="611">
        <v>0</v>
      </c>
      <c r="AM8" s="643"/>
      <c r="AN8" s="643"/>
      <c r="AO8" s="644"/>
      <c r="AP8" s="585" t="s">
        <v>221</v>
      </c>
      <c r="AQ8" s="586"/>
      <c r="AR8" s="586"/>
      <c r="AS8" s="586"/>
      <c r="AT8" s="586"/>
      <c r="AU8" s="586"/>
      <c r="AV8" s="586"/>
      <c r="AW8" s="586"/>
      <c r="AX8" s="586"/>
      <c r="AY8" s="586"/>
      <c r="AZ8" s="586"/>
      <c r="BA8" s="586"/>
      <c r="BB8" s="586"/>
      <c r="BC8" s="586"/>
      <c r="BD8" s="586"/>
      <c r="BE8" s="586"/>
      <c r="BF8" s="587"/>
      <c r="BG8" s="588">
        <v>2222</v>
      </c>
      <c r="BH8" s="589"/>
      <c r="BI8" s="589"/>
      <c r="BJ8" s="589"/>
      <c r="BK8" s="589"/>
      <c r="BL8" s="589"/>
      <c r="BM8" s="589"/>
      <c r="BN8" s="590"/>
      <c r="BO8" s="641">
        <v>0.7</v>
      </c>
      <c r="BP8" s="641"/>
      <c r="BQ8" s="641"/>
      <c r="BR8" s="641"/>
      <c r="BS8" s="594" t="s">
        <v>112</v>
      </c>
      <c r="BT8" s="589"/>
      <c r="BU8" s="589"/>
      <c r="BV8" s="589"/>
      <c r="BW8" s="589"/>
      <c r="BX8" s="589"/>
      <c r="BY8" s="589"/>
      <c r="BZ8" s="589"/>
      <c r="CA8" s="589"/>
      <c r="CB8" s="620"/>
      <c r="CD8" s="621" t="s">
        <v>222</v>
      </c>
      <c r="CE8" s="618"/>
      <c r="CF8" s="618"/>
      <c r="CG8" s="618"/>
      <c r="CH8" s="618"/>
      <c r="CI8" s="618"/>
      <c r="CJ8" s="618"/>
      <c r="CK8" s="618"/>
      <c r="CL8" s="618"/>
      <c r="CM8" s="618"/>
      <c r="CN8" s="618"/>
      <c r="CO8" s="618"/>
      <c r="CP8" s="618"/>
      <c r="CQ8" s="619"/>
      <c r="CR8" s="588">
        <v>502536</v>
      </c>
      <c r="CS8" s="589"/>
      <c r="CT8" s="589"/>
      <c r="CU8" s="589"/>
      <c r="CV8" s="589"/>
      <c r="CW8" s="589"/>
      <c r="CX8" s="589"/>
      <c r="CY8" s="590"/>
      <c r="CZ8" s="641">
        <v>18.7</v>
      </c>
      <c r="DA8" s="641"/>
      <c r="DB8" s="641"/>
      <c r="DC8" s="641"/>
      <c r="DD8" s="594">
        <v>261449</v>
      </c>
      <c r="DE8" s="589"/>
      <c r="DF8" s="589"/>
      <c r="DG8" s="589"/>
      <c r="DH8" s="589"/>
      <c r="DI8" s="589"/>
      <c r="DJ8" s="589"/>
      <c r="DK8" s="589"/>
      <c r="DL8" s="589"/>
      <c r="DM8" s="589"/>
      <c r="DN8" s="589"/>
      <c r="DO8" s="589"/>
      <c r="DP8" s="590"/>
      <c r="DQ8" s="594">
        <v>171691</v>
      </c>
      <c r="DR8" s="589"/>
      <c r="DS8" s="589"/>
      <c r="DT8" s="589"/>
      <c r="DU8" s="589"/>
      <c r="DV8" s="589"/>
      <c r="DW8" s="589"/>
      <c r="DX8" s="589"/>
      <c r="DY8" s="589"/>
      <c r="DZ8" s="589"/>
      <c r="EA8" s="589"/>
      <c r="EB8" s="589"/>
      <c r="EC8" s="620"/>
    </row>
    <row r="9" spans="2:143" ht="11.25" customHeight="1">
      <c r="B9" s="585" t="s">
        <v>223</v>
      </c>
      <c r="C9" s="586"/>
      <c r="D9" s="586"/>
      <c r="E9" s="586"/>
      <c r="F9" s="586"/>
      <c r="G9" s="586"/>
      <c r="H9" s="586"/>
      <c r="I9" s="586"/>
      <c r="J9" s="586"/>
      <c r="K9" s="586"/>
      <c r="L9" s="586"/>
      <c r="M9" s="586"/>
      <c r="N9" s="586"/>
      <c r="O9" s="586"/>
      <c r="P9" s="586"/>
      <c r="Q9" s="587"/>
      <c r="R9" s="588">
        <v>302</v>
      </c>
      <c r="S9" s="589"/>
      <c r="T9" s="589"/>
      <c r="U9" s="589"/>
      <c r="V9" s="589"/>
      <c r="W9" s="589"/>
      <c r="X9" s="589"/>
      <c r="Y9" s="590"/>
      <c r="Z9" s="641">
        <v>0</v>
      </c>
      <c r="AA9" s="641"/>
      <c r="AB9" s="641"/>
      <c r="AC9" s="641"/>
      <c r="AD9" s="642">
        <v>302</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48811</v>
      </c>
      <c r="BH9" s="589"/>
      <c r="BI9" s="589"/>
      <c r="BJ9" s="589"/>
      <c r="BK9" s="589"/>
      <c r="BL9" s="589"/>
      <c r="BM9" s="589"/>
      <c r="BN9" s="590"/>
      <c r="BO9" s="641">
        <v>14.7</v>
      </c>
      <c r="BP9" s="641"/>
      <c r="BQ9" s="641"/>
      <c r="BR9" s="641"/>
      <c r="BS9" s="594" t="s">
        <v>112</v>
      </c>
      <c r="BT9" s="589"/>
      <c r="BU9" s="589"/>
      <c r="BV9" s="589"/>
      <c r="BW9" s="589"/>
      <c r="BX9" s="589"/>
      <c r="BY9" s="589"/>
      <c r="BZ9" s="589"/>
      <c r="CA9" s="589"/>
      <c r="CB9" s="620"/>
      <c r="CD9" s="621" t="s">
        <v>225</v>
      </c>
      <c r="CE9" s="618"/>
      <c r="CF9" s="618"/>
      <c r="CG9" s="618"/>
      <c r="CH9" s="618"/>
      <c r="CI9" s="618"/>
      <c r="CJ9" s="618"/>
      <c r="CK9" s="618"/>
      <c r="CL9" s="618"/>
      <c r="CM9" s="618"/>
      <c r="CN9" s="618"/>
      <c r="CO9" s="618"/>
      <c r="CP9" s="618"/>
      <c r="CQ9" s="619"/>
      <c r="CR9" s="588">
        <v>256053</v>
      </c>
      <c r="CS9" s="589"/>
      <c r="CT9" s="589"/>
      <c r="CU9" s="589"/>
      <c r="CV9" s="589"/>
      <c r="CW9" s="589"/>
      <c r="CX9" s="589"/>
      <c r="CY9" s="590"/>
      <c r="CZ9" s="641">
        <v>9.5</v>
      </c>
      <c r="DA9" s="641"/>
      <c r="DB9" s="641"/>
      <c r="DC9" s="641"/>
      <c r="DD9" s="594">
        <v>3999</v>
      </c>
      <c r="DE9" s="589"/>
      <c r="DF9" s="589"/>
      <c r="DG9" s="589"/>
      <c r="DH9" s="589"/>
      <c r="DI9" s="589"/>
      <c r="DJ9" s="589"/>
      <c r="DK9" s="589"/>
      <c r="DL9" s="589"/>
      <c r="DM9" s="589"/>
      <c r="DN9" s="589"/>
      <c r="DO9" s="589"/>
      <c r="DP9" s="590"/>
      <c r="DQ9" s="594">
        <v>191538</v>
      </c>
      <c r="DR9" s="589"/>
      <c r="DS9" s="589"/>
      <c r="DT9" s="589"/>
      <c r="DU9" s="589"/>
      <c r="DV9" s="589"/>
      <c r="DW9" s="589"/>
      <c r="DX9" s="589"/>
      <c r="DY9" s="589"/>
      <c r="DZ9" s="589"/>
      <c r="EA9" s="589"/>
      <c r="EB9" s="589"/>
      <c r="EC9" s="620"/>
    </row>
    <row r="10" spans="2:143" ht="11.25" customHeight="1">
      <c r="B10" s="585" t="s">
        <v>226</v>
      </c>
      <c r="C10" s="586"/>
      <c r="D10" s="586"/>
      <c r="E10" s="586"/>
      <c r="F10" s="586"/>
      <c r="G10" s="586"/>
      <c r="H10" s="586"/>
      <c r="I10" s="586"/>
      <c r="J10" s="586"/>
      <c r="K10" s="586"/>
      <c r="L10" s="586"/>
      <c r="M10" s="586"/>
      <c r="N10" s="586"/>
      <c r="O10" s="586"/>
      <c r="P10" s="586"/>
      <c r="Q10" s="587"/>
      <c r="R10" s="588">
        <v>18010</v>
      </c>
      <c r="S10" s="589"/>
      <c r="T10" s="589"/>
      <c r="U10" s="589"/>
      <c r="V10" s="589"/>
      <c r="W10" s="589"/>
      <c r="X10" s="589"/>
      <c r="Y10" s="590"/>
      <c r="Z10" s="641">
        <v>0.6</v>
      </c>
      <c r="AA10" s="641"/>
      <c r="AB10" s="641"/>
      <c r="AC10" s="641"/>
      <c r="AD10" s="642">
        <v>18010</v>
      </c>
      <c r="AE10" s="642"/>
      <c r="AF10" s="642"/>
      <c r="AG10" s="642"/>
      <c r="AH10" s="642"/>
      <c r="AI10" s="642"/>
      <c r="AJ10" s="642"/>
      <c r="AK10" s="642"/>
      <c r="AL10" s="611">
        <v>1.2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37069</v>
      </c>
      <c r="BH10" s="589"/>
      <c r="BI10" s="589"/>
      <c r="BJ10" s="589"/>
      <c r="BK10" s="589"/>
      <c r="BL10" s="589"/>
      <c r="BM10" s="589"/>
      <c r="BN10" s="590"/>
      <c r="BO10" s="641">
        <v>11.2</v>
      </c>
      <c r="BP10" s="641"/>
      <c r="BQ10" s="641"/>
      <c r="BR10" s="641"/>
      <c r="BS10" s="594" t="s">
        <v>112</v>
      </c>
      <c r="BT10" s="589"/>
      <c r="BU10" s="589"/>
      <c r="BV10" s="589"/>
      <c r="BW10" s="589"/>
      <c r="BX10" s="589"/>
      <c r="BY10" s="589"/>
      <c r="BZ10" s="589"/>
      <c r="CA10" s="589"/>
      <c r="CB10" s="620"/>
      <c r="CD10" s="621" t="s">
        <v>228</v>
      </c>
      <c r="CE10" s="618"/>
      <c r="CF10" s="618"/>
      <c r="CG10" s="618"/>
      <c r="CH10" s="618"/>
      <c r="CI10" s="618"/>
      <c r="CJ10" s="618"/>
      <c r="CK10" s="618"/>
      <c r="CL10" s="618"/>
      <c r="CM10" s="618"/>
      <c r="CN10" s="618"/>
      <c r="CO10" s="618"/>
      <c r="CP10" s="618"/>
      <c r="CQ10" s="619"/>
      <c r="CR10" s="588">
        <v>330</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330</v>
      </c>
      <c r="DR10" s="589"/>
      <c r="DS10" s="589"/>
      <c r="DT10" s="589"/>
      <c r="DU10" s="589"/>
      <c r="DV10" s="589"/>
      <c r="DW10" s="589"/>
      <c r="DX10" s="589"/>
      <c r="DY10" s="589"/>
      <c r="DZ10" s="589"/>
      <c r="EA10" s="589"/>
      <c r="EB10" s="589"/>
      <c r="EC10" s="620"/>
    </row>
    <row r="11" spans="2:143" ht="11.25" customHeight="1">
      <c r="B11" s="585" t="s">
        <v>229</v>
      </c>
      <c r="C11" s="586"/>
      <c r="D11" s="586"/>
      <c r="E11" s="586"/>
      <c r="F11" s="586"/>
      <c r="G11" s="586"/>
      <c r="H11" s="586"/>
      <c r="I11" s="586"/>
      <c r="J11" s="586"/>
      <c r="K11" s="586"/>
      <c r="L11" s="586"/>
      <c r="M11" s="586"/>
      <c r="N11" s="586"/>
      <c r="O11" s="586"/>
      <c r="P11" s="586"/>
      <c r="Q11" s="587"/>
      <c r="R11" s="588">
        <v>2914</v>
      </c>
      <c r="S11" s="589"/>
      <c r="T11" s="589"/>
      <c r="U11" s="589"/>
      <c r="V11" s="589"/>
      <c r="W11" s="589"/>
      <c r="X11" s="589"/>
      <c r="Y11" s="590"/>
      <c r="Z11" s="641">
        <v>0.1</v>
      </c>
      <c r="AA11" s="641"/>
      <c r="AB11" s="641"/>
      <c r="AC11" s="641"/>
      <c r="AD11" s="642">
        <v>2914</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1793</v>
      </c>
      <c r="BH11" s="589"/>
      <c r="BI11" s="589"/>
      <c r="BJ11" s="589"/>
      <c r="BK11" s="589"/>
      <c r="BL11" s="589"/>
      <c r="BM11" s="589"/>
      <c r="BN11" s="590"/>
      <c r="BO11" s="641">
        <v>0.5</v>
      </c>
      <c r="BP11" s="641"/>
      <c r="BQ11" s="641"/>
      <c r="BR11" s="641"/>
      <c r="BS11" s="594">
        <v>293</v>
      </c>
      <c r="BT11" s="589"/>
      <c r="BU11" s="589"/>
      <c r="BV11" s="589"/>
      <c r="BW11" s="589"/>
      <c r="BX11" s="589"/>
      <c r="BY11" s="589"/>
      <c r="BZ11" s="589"/>
      <c r="CA11" s="589"/>
      <c r="CB11" s="620"/>
      <c r="CD11" s="621" t="s">
        <v>231</v>
      </c>
      <c r="CE11" s="618"/>
      <c r="CF11" s="618"/>
      <c r="CG11" s="618"/>
      <c r="CH11" s="618"/>
      <c r="CI11" s="618"/>
      <c r="CJ11" s="618"/>
      <c r="CK11" s="618"/>
      <c r="CL11" s="618"/>
      <c r="CM11" s="618"/>
      <c r="CN11" s="618"/>
      <c r="CO11" s="618"/>
      <c r="CP11" s="618"/>
      <c r="CQ11" s="619"/>
      <c r="CR11" s="588">
        <v>236561</v>
      </c>
      <c r="CS11" s="589"/>
      <c r="CT11" s="589"/>
      <c r="CU11" s="589"/>
      <c r="CV11" s="589"/>
      <c r="CW11" s="589"/>
      <c r="CX11" s="589"/>
      <c r="CY11" s="590"/>
      <c r="CZ11" s="641">
        <v>8.8000000000000007</v>
      </c>
      <c r="DA11" s="641"/>
      <c r="DB11" s="641"/>
      <c r="DC11" s="641"/>
      <c r="DD11" s="594">
        <v>142120</v>
      </c>
      <c r="DE11" s="589"/>
      <c r="DF11" s="589"/>
      <c r="DG11" s="589"/>
      <c r="DH11" s="589"/>
      <c r="DI11" s="589"/>
      <c r="DJ11" s="589"/>
      <c r="DK11" s="589"/>
      <c r="DL11" s="589"/>
      <c r="DM11" s="589"/>
      <c r="DN11" s="589"/>
      <c r="DO11" s="589"/>
      <c r="DP11" s="590"/>
      <c r="DQ11" s="594">
        <v>118290</v>
      </c>
      <c r="DR11" s="589"/>
      <c r="DS11" s="589"/>
      <c r="DT11" s="589"/>
      <c r="DU11" s="589"/>
      <c r="DV11" s="589"/>
      <c r="DW11" s="589"/>
      <c r="DX11" s="589"/>
      <c r="DY11" s="589"/>
      <c r="DZ11" s="589"/>
      <c r="EA11" s="589"/>
      <c r="EB11" s="589"/>
      <c r="EC11" s="620"/>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232965</v>
      </c>
      <c r="BH12" s="589"/>
      <c r="BI12" s="589"/>
      <c r="BJ12" s="589"/>
      <c r="BK12" s="589"/>
      <c r="BL12" s="589"/>
      <c r="BM12" s="589"/>
      <c r="BN12" s="590"/>
      <c r="BO12" s="641">
        <v>70.099999999999994</v>
      </c>
      <c r="BP12" s="641"/>
      <c r="BQ12" s="641"/>
      <c r="BR12" s="641"/>
      <c r="BS12" s="594" t="s">
        <v>112</v>
      </c>
      <c r="BT12" s="589"/>
      <c r="BU12" s="589"/>
      <c r="BV12" s="589"/>
      <c r="BW12" s="589"/>
      <c r="BX12" s="589"/>
      <c r="BY12" s="589"/>
      <c r="BZ12" s="589"/>
      <c r="CA12" s="589"/>
      <c r="CB12" s="620"/>
      <c r="CD12" s="621" t="s">
        <v>234</v>
      </c>
      <c r="CE12" s="618"/>
      <c r="CF12" s="618"/>
      <c r="CG12" s="618"/>
      <c r="CH12" s="618"/>
      <c r="CI12" s="618"/>
      <c r="CJ12" s="618"/>
      <c r="CK12" s="618"/>
      <c r="CL12" s="618"/>
      <c r="CM12" s="618"/>
      <c r="CN12" s="618"/>
      <c r="CO12" s="618"/>
      <c r="CP12" s="618"/>
      <c r="CQ12" s="619"/>
      <c r="CR12" s="588">
        <v>140207</v>
      </c>
      <c r="CS12" s="589"/>
      <c r="CT12" s="589"/>
      <c r="CU12" s="589"/>
      <c r="CV12" s="589"/>
      <c r="CW12" s="589"/>
      <c r="CX12" s="589"/>
      <c r="CY12" s="590"/>
      <c r="CZ12" s="641">
        <v>5.2</v>
      </c>
      <c r="DA12" s="641"/>
      <c r="DB12" s="641"/>
      <c r="DC12" s="641"/>
      <c r="DD12" s="594">
        <v>42460</v>
      </c>
      <c r="DE12" s="589"/>
      <c r="DF12" s="589"/>
      <c r="DG12" s="589"/>
      <c r="DH12" s="589"/>
      <c r="DI12" s="589"/>
      <c r="DJ12" s="589"/>
      <c r="DK12" s="589"/>
      <c r="DL12" s="589"/>
      <c r="DM12" s="589"/>
      <c r="DN12" s="589"/>
      <c r="DO12" s="589"/>
      <c r="DP12" s="590"/>
      <c r="DQ12" s="594">
        <v>116890</v>
      </c>
      <c r="DR12" s="589"/>
      <c r="DS12" s="589"/>
      <c r="DT12" s="589"/>
      <c r="DU12" s="589"/>
      <c r="DV12" s="589"/>
      <c r="DW12" s="589"/>
      <c r="DX12" s="589"/>
      <c r="DY12" s="589"/>
      <c r="DZ12" s="589"/>
      <c r="EA12" s="589"/>
      <c r="EB12" s="589"/>
      <c r="EC12" s="620"/>
    </row>
    <row r="13" spans="2:143" ht="11.25" customHeight="1">
      <c r="B13" s="585" t="s">
        <v>235</v>
      </c>
      <c r="C13" s="586"/>
      <c r="D13" s="586"/>
      <c r="E13" s="586"/>
      <c r="F13" s="586"/>
      <c r="G13" s="586"/>
      <c r="H13" s="586"/>
      <c r="I13" s="586"/>
      <c r="J13" s="586"/>
      <c r="K13" s="586"/>
      <c r="L13" s="586"/>
      <c r="M13" s="586"/>
      <c r="N13" s="586"/>
      <c r="O13" s="586"/>
      <c r="P13" s="586"/>
      <c r="Q13" s="587"/>
      <c r="R13" s="588">
        <v>3923</v>
      </c>
      <c r="S13" s="589"/>
      <c r="T13" s="589"/>
      <c r="U13" s="589"/>
      <c r="V13" s="589"/>
      <c r="W13" s="589"/>
      <c r="X13" s="589"/>
      <c r="Y13" s="590"/>
      <c r="Z13" s="641">
        <v>0.1</v>
      </c>
      <c r="AA13" s="641"/>
      <c r="AB13" s="641"/>
      <c r="AC13" s="641"/>
      <c r="AD13" s="642">
        <v>3923</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222282</v>
      </c>
      <c r="BH13" s="589"/>
      <c r="BI13" s="589"/>
      <c r="BJ13" s="589"/>
      <c r="BK13" s="589"/>
      <c r="BL13" s="589"/>
      <c r="BM13" s="589"/>
      <c r="BN13" s="590"/>
      <c r="BO13" s="641">
        <v>66.900000000000006</v>
      </c>
      <c r="BP13" s="641"/>
      <c r="BQ13" s="641"/>
      <c r="BR13" s="641"/>
      <c r="BS13" s="594" t="s">
        <v>112</v>
      </c>
      <c r="BT13" s="589"/>
      <c r="BU13" s="589"/>
      <c r="BV13" s="589"/>
      <c r="BW13" s="589"/>
      <c r="BX13" s="589"/>
      <c r="BY13" s="589"/>
      <c r="BZ13" s="589"/>
      <c r="CA13" s="589"/>
      <c r="CB13" s="620"/>
      <c r="CD13" s="621" t="s">
        <v>237</v>
      </c>
      <c r="CE13" s="618"/>
      <c r="CF13" s="618"/>
      <c r="CG13" s="618"/>
      <c r="CH13" s="618"/>
      <c r="CI13" s="618"/>
      <c r="CJ13" s="618"/>
      <c r="CK13" s="618"/>
      <c r="CL13" s="618"/>
      <c r="CM13" s="618"/>
      <c r="CN13" s="618"/>
      <c r="CO13" s="618"/>
      <c r="CP13" s="618"/>
      <c r="CQ13" s="619"/>
      <c r="CR13" s="588">
        <v>388781</v>
      </c>
      <c r="CS13" s="589"/>
      <c r="CT13" s="589"/>
      <c r="CU13" s="589"/>
      <c r="CV13" s="589"/>
      <c r="CW13" s="589"/>
      <c r="CX13" s="589"/>
      <c r="CY13" s="590"/>
      <c r="CZ13" s="641">
        <v>14.4</v>
      </c>
      <c r="DA13" s="641"/>
      <c r="DB13" s="641"/>
      <c r="DC13" s="641"/>
      <c r="DD13" s="594">
        <v>161156</v>
      </c>
      <c r="DE13" s="589"/>
      <c r="DF13" s="589"/>
      <c r="DG13" s="589"/>
      <c r="DH13" s="589"/>
      <c r="DI13" s="589"/>
      <c r="DJ13" s="589"/>
      <c r="DK13" s="589"/>
      <c r="DL13" s="589"/>
      <c r="DM13" s="589"/>
      <c r="DN13" s="589"/>
      <c r="DO13" s="589"/>
      <c r="DP13" s="590"/>
      <c r="DQ13" s="594">
        <v>260934</v>
      </c>
      <c r="DR13" s="589"/>
      <c r="DS13" s="589"/>
      <c r="DT13" s="589"/>
      <c r="DU13" s="589"/>
      <c r="DV13" s="589"/>
      <c r="DW13" s="589"/>
      <c r="DX13" s="589"/>
      <c r="DY13" s="589"/>
      <c r="DZ13" s="589"/>
      <c r="EA13" s="589"/>
      <c r="EB13" s="589"/>
      <c r="EC13" s="620"/>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1956</v>
      </c>
      <c r="BH14" s="589"/>
      <c r="BI14" s="589"/>
      <c r="BJ14" s="589"/>
      <c r="BK14" s="589"/>
      <c r="BL14" s="589"/>
      <c r="BM14" s="589"/>
      <c r="BN14" s="590"/>
      <c r="BO14" s="641">
        <v>0.6</v>
      </c>
      <c r="BP14" s="641"/>
      <c r="BQ14" s="641"/>
      <c r="BR14" s="641"/>
      <c r="BS14" s="594" t="s">
        <v>112</v>
      </c>
      <c r="BT14" s="589"/>
      <c r="BU14" s="589"/>
      <c r="BV14" s="589"/>
      <c r="BW14" s="589"/>
      <c r="BX14" s="589"/>
      <c r="BY14" s="589"/>
      <c r="BZ14" s="589"/>
      <c r="CA14" s="589"/>
      <c r="CB14" s="620"/>
      <c r="CD14" s="621" t="s">
        <v>240</v>
      </c>
      <c r="CE14" s="618"/>
      <c r="CF14" s="618"/>
      <c r="CG14" s="618"/>
      <c r="CH14" s="618"/>
      <c r="CI14" s="618"/>
      <c r="CJ14" s="618"/>
      <c r="CK14" s="618"/>
      <c r="CL14" s="618"/>
      <c r="CM14" s="618"/>
      <c r="CN14" s="618"/>
      <c r="CO14" s="618"/>
      <c r="CP14" s="618"/>
      <c r="CQ14" s="619"/>
      <c r="CR14" s="588" t="s">
        <v>112</v>
      </c>
      <c r="CS14" s="589"/>
      <c r="CT14" s="589"/>
      <c r="CU14" s="589"/>
      <c r="CV14" s="589"/>
      <c r="CW14" s="589"/>
      <c r="CX14" s="589"/>
      <c r="CY14" s="590"/>
      <c r="CZ14" s="641" t="s">
        <v>112</v>
      </c>
      <c r="DA14" s="641"/>
      <c r="DB14" s="641"/>
      <c r="DC14" s="641"/>
      <c r="DD14" s="594" t="s">
        <v>112</v>
      </c>
      <c r="DE14" s="589"/>
      <c r="DF14" s="589"/>
      <c r="DG14" s="589"/>
      <c r="DH14" s="589"/>
      <c r="DI14" s="589"/>
      <c r="DJ14" s="589"/>
      <c r="DK14" s="589"/>
      <c r="DL14" s="589"/>
      <c r="DM14" s="589"/>
      <c r="DN14" s="589"/>
      <c r="DO14" s="589"/>
      <c r="DP14" s="590"/>
      <c r="DQ14" s="594" t="s">
        <v>112</v>
      </c>
      <c r="DR14" s="589"/>
      <c r="DS14" s="589"/>
      <c r="DT14" s="589"/>
      <c r="DU14" s="589"/>
      <c r="DV14" s="589"/>
      <c r="DW14" s="589"/>
      <c r="DX14" s="589"/>
      <c r="DY14" s="589"/>
      <c r="DZ14" s="589"/>
      <c r="EA14" s="589"/>
      <c r="EB14" s="589"/>
      <c r="EC14" s="620"/>
    </row>
    <row r="15" spans="2:143" ht="11.25" customHeight="1">
      <c r="B15" s="585" t="s">
        <v>241</v>
      </c>
      <c r="C15" s="586"/>
      <c r="D15" s="586"/>
      <c r="E15" s="586"/>
      <c r="F15" s="586"/>
      <c r="G15" s="586"/>
      <c r="H15" s="586"/>
      <c r="I15" s="586"/>
      <c r="J15" s="586"/>
      <c r="K15" s="586"/>
      <c r="L15" s="586"/>
      <c r="M15" s="586"/>
      <c r="N15" s="586"/>
      <c r="O15" s="586"/>
      <c r="P15" s="586"/>
      <c r="Q15" s="587"/>
      <c r="R15" s="588">
        <v>166</v>
      </c>
      <c r="S15" s="589"/>
      <c r="T15" s="589"/>
      <c r="U15" s="589"/>
      <c r="V15" s="589"/>
      <c r="W15" s="589"/>
      <c r="X15" s="589"/>
      <c r="Y15" s="590"/>
      <c r="Z15" s="641">
        <v>0</v>
      </c>
      <c r="AA15" s="641"/>
      <c r="AB15" s="641"/>
      <c r="AC15" s="641"/>
      <c r="AD15" s="642">
        <v>166</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7525</v>
      </c>
      <c r="BH15" s="589"/>
      <c r="BI15" s="589"/>
      <c r="BJ15" s="589"/>
      <c r="BK15" s="589"/>
      <c r="BL15" s="589"/>
      <c r="BM15" s="589"/>
      <c r="BN15" s="590"/>
      <c r="BO15" s="641">
        <v>2.2999999999999998</v>
      </c>
      <c r="BP15" s="641"/>
      <c r="BQ15" s="641"/>
      <c r="BR15" s="641"/>
      <c r="BS15" s="594" t="s">
        <v>112</v>
      </c>
      <c r="BT15" s="589"/>
      <c r="BU15" s="589"/>
      <c r="BV15" s="589"/>
      <c r="BW15" s="589"/>
      <c r="BX15" s="589"/>
      <c r="BY15" s="589"/>
      <c r="BZ15" s="589"/>
      <c r="CA15" s="589"/>
      <c r="CB15" s="620"/>
      <c r="CD15" s="621" t="s">
        <v>243</v>
      </c>
      <c r="CE15" s="618"/>
      <c r="CF15" s="618"/>
      <c r="CG15" s="618"/>
      <c r="CH15" s="618"/>
      <c r="CI15" s="618"/>
      <c r="CJ15" s="618"/>
      <c r="CK15" s="618"/>
      <c r="CL15" s="618"/>
      <c r="CM15" s="618"/>
      <c r="CN15" s="618"/>
      <c r="CO15" s="618"/>
      <c r="CP15" s="618"/>
      <c r="CQ15" s="619"/>
      <c r="CR15" s="588">
        <v>184645</v>
      </c>
      <c r="CS15" s="589"/>
      <c r="CT15" s="589"/>
      <c r="CU15" s="589"/>
      <c r="CV15" s="589"/>
      <c r="CW15" s="589"/>
      <c r="CX15" s="589"/>
      <c r="CY15" s="590"/>
      <c r="CZ15" s="641">
        <v>6.9</v>
      </c>
      <c r="DA15" s="641"/>
      <c r="DB15" s="641"/>
      <c r="DC15" s="641"/>
      <c r="DD15" s="594">
        <v>41955</v>
      </c>
      <c r="DE15" s="589"/>
      <c r="DF15" s="589"/>
      <c r="DG15" s="589"/>
      <c r="DH15" s="589"/>
      <c r="DI15" s="589"/>
      <c r="DJ15" s="589"/>
      <c r="DK15" s="589"/>
      <c r="DL15" s="589"/>
      <c r="DM15" s="589"/>
      <c r="DN15" s="589"/>
      <c r="DO15" s="589"/>
      <c r="DP15" s="590"/>
      <c r="DQ15" s="594">
        <v>151586</v>
      </c>
      <c r="DR15" s="589"/>
      <c r="DS15" s="589"/>
      <c r="DT15" s="589"/>
      <c r="DU15" s="589"/>
      <c r="DV15" s="589"/>
      <c r="DW15" s="589"/>
      <c r="DX15" s="589"/>
      <c r="DY15" s="589"/>
      <c r="DZ15" s="589"/>
      <c r="EA15" s="589"/>
      <c r="EB15" s="589"/>
      <c r="EC15" s="620"/>
    </row>
    <row r="16" spans="2:143" ht="11.25" customHeight="1">
      <c r="B16" s="585" t="s">
        <v>244</v>
      </c>
      <c r="C16" s="586"/>
      <c r="D16" s="586"/>
      <c r="E16" s="586"/>
      <c r="F16" s="586"/>
      <c r="G16" s="586"/>
      <c r="H16" s="586"/>
      <c r="I16" s="586"/>
      <c r="J16" s="586"/>
      <c r="K16" s="586"/>
      <c r="L16" s="586"/>
      <c r="M16" s="586"/>
      <c r="N16" s="586"/>
      <c r="O16" s="586"/>
      <c r="P16" s="586"/>
      <c r="Q16" s="587"/>
      <c r="R16" s="588">
        <v>1297094</v>
      </c>
      <c r="S16" s="589"/>
      <c r="T16" s="589"/>
      <c r="U16" s="589"/>
      <c r="V16" s="589"/>
      <c r="W16" s="589"/>
      <c r="X16" s="589"/>
      <c r="Y16" s="590"/>
      <c r="Z16" s="641">
        <v>46.8</v>
      </c>
      <c r="AA16" s="641"/>
      <c r="AB16" s="641"/>
      <c r="AC16" s="641"/>
      <c r="AD16" s="642">
        <v>1164405</v>
      </c>
      <c r="AE16" s="642"/>
      <c r="AF16" s="642"/>
      <c r="AG16" s="642"/>
      <c r="AH16" s="642"/>
      <c r="AI16" s="642"/>
      <c r="AJ16" s="642"/>
      <c r="AK16" s="642"/>
      <c r="AL16" s="611">
        <v>74.900000000000006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246</v>
      </c>
      <c r="CE16" s="618"/>
      <c r="CF16" s="618"/>
      <c r="CG16" s="618"/>
      <c r="CH16" s="618"/>
      <c r="CI16" s="618"/>
      <c r="CJ16" s="618"/>
      <c r="CK16" s="618"/>
      <c r="CL16" s="618"/>
      <c r="CM16" s="618"/>
      <c r="CN16" s="618"/>
      <c r="CO16" s="618"/>
      <c r="CP16" s="618"/>
      <c r="CQ16" s="619"/>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0"/>
    </row>
    <row r="17" spans="2:133" ht="11.25" customHeight="1">
      <c r="B17" s="585" t="s">
        <v>247</v>
      </c>
      <c r="C17" s="586"/>
      <c r="D17" s="586"/>
      <c r="E17" s="586"/>
      <c r="F17" s="586"/>
      <c r="G17" s="586"/>
      <c r="H17" s="586"/>
      <c r="I17" s="586"/>
      <c r="J17" s="586"/>
      <c r="K17" s="586"/>
      <c r="L17" s="586"/>
      <c r="M17" s="586"/>
      <c r="N17" s="586"/>
      <c r="O17" s="586"/>
      <c r="P17" s="586"/>
      <c r="Q17" s="587"/>
      <c r="R17" s="588">
        <v>1164405</v>
      </c>
      <c r="S17" s="589"/>
      <c r="T17" s="589"/>
      <c r="U17" s="589"/>
      <c r="V17" s="589"/>
      <c r="W17" s="589"/>
      <c r="X17" s="589"/>
      <c r="Y17" s="590"/>
      <c r="Z17" s="641">
        <v>42</v>
      </c>
      <c r="AA17" s="641"/>
      <c r="AB17" s="641"/>
      <c r="AC17" s="641"/>
      <c r="AD17" s="642">
        <v>1164405</v>
      </c>
      <c r="AE17" s="642"/>
      <c r="AF17" s="642"/>
      <c r="AG17" s="642"/>
      <c r="AH17" s="642"/>
      <c r="AI17" s="642"/>
      <c r="AJ17" s="642"/>
      <c r="AK17" s="642"/>
      <c r="AL17" s="611">
        <v>74.900000000000006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249</v>
      </c>
      <c r="CE17" s="618"/>
      <c r="CF17" s="618"/>
      <c r="CG17" s="618"/>
      <c r="CH17" s="618"/>
      <c r="CI17" s="618"/>
      <c r="CJ17" s="618"/>
      <c r="CK17" s="618"/>
      <c r="CL17" s="618"/>
      <c r="CM17" s="618"/>
      <c r="CN17" s="618"/>
      <c r="CO17" s="618"/>
      <c r="CP17" s="618"/>
      <c r="CQ17" s="619"/>
      <c r="CR17" s="588">
        <v>239711</v>
      </c>
      <c r="CS17" s="589"/>
      <c r="CT17" s="589"/>
      <c r="CU17" s="589"/>
      <c r="CV17" s="589"/>
      <c r="CW17" s="589"/>
      <c r="CX17" s="589"/>
      <c r="CY17" s="590"/>
      <c r="CZ17" s="641">
        <v>8.9</v>
      </c>
      <c r="DA17" s="641"/>
      <c r="DB17" s="641"/>
      <c r="DC17" s="641"/>
      <c r="DD17" s="594" t="s">
        <v>112</v>
      </c>
      <c r="DE17" s="589"/>
      <c r="DF17" s="589"/>
      <c r="DG17" s="589"/>
      <c r="DH17" s="589"/>
      <c r="DI17" s="589"/>
      <c r="DJ17" s="589"/>
      <c r="DK17" s="589"/>
      <c r="DL17" s="589"/>
      <c r="DM17" s="589"/>
      <c r="DN17" s="589"/>
      <c r="DO17" s="589"/>
      <c r="DP17" s="590"/>
      <c r="DQ17" s="594">
        <v>239193</v>
      </c>
      <c r="DR17" s="589"/>
      <c r="DS17" s="589"/>
      <c r="DT17" s="589"/>
      <c r="DU17" s="589"/>
      <c r="DV17" s="589"/>
      <c r="DW17" s="589"/>
      <c r="DX17" s="589"/>
      <c r="DY17" s="589"/>
      <c r="DZ17" s="589"/>
      <c r="EA17" s="589"/>
      <c r="EB17" s="589"/>
      <c r="EC17" s="620"/>
    </row>
    <row r="18" spans="2:133" ht="11.25" customHeight="1">
      <c r="B18" s="585" t="s">
        <v>250</v>
      </c>
      <c r="C18" s="586"/>
      <c r="D18" s="586"/>
      <c r="E18" s="586"/>
      <c r="F18" s="586"/>
      <c r="G18" s="586"/>
      <c r="H18" s="586"/>
      <c r="I18" s="586"/>
      <c r="J18" s="586"/>
      <c r="K18" s="586"/>
      <c r="L18" s="586"/>
      <c r="M18" s="586"/>
      <c r="N18" s="586"/>
      <c r="O18" s="586"/>
      <c r="P18" s="586"/>
      <c r="Q18" s="587"/>
      <c r="R18" s="588">
        <v>132685</v>
      </c>
      <c r="S18" s="589"/>
      <c r="T18" s="589"/>
      <c r="U18" s="589"/>
      <c r="V18" s="589"/>
      <c r="W18" s="589"/>
      <c r="X18" s="589"/>
      <c r="Y18" s="590"/>
      <c r="Z18" s="641">
        <v>4.8</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252</v>
      </c>
      <c r="CE18" s="618"/>
      <c r="CF18" s="618"/>
      <c r="CG18" s="618"/>
      <c r="CH18" s="618"/>
      <c r="CI18" s="618"/>
      <c r="CJ18" s="618"/>
      <c r="CK18" s="618"/>
      <c r="CL18" s="618"/>
      <c r="CM18" s="618"/>
      <c r="CN18" s="618"/>
      <c r="CO18" s="618"/>
      <c r="CP18" s="618"/>
      <c r="CQ18" s="619"/>
      <c r="CR18" s="588">
        <v>10149</v>
      </c>
      <c r="CS18" s="589"/>
      <c r="CT18" s="589"/>
      <c r="CU18" s="589"/>
      <c r="CV18" s="589"/>
      <c r="CW18" s="589"/>
      <c r="CX18" s="589"/>
      <c r="CY18" s="590"/>
      <c r="CZ18" s="641">
        <v>0.4</v>
      </c>
      <c r="DA18" s="641"/>
      <c r="DB18" s="641"/>
      <c r="DC18" s="641"/>
      <c r="DD18" s="594">
        <v>10149</v>
      </c>
      <c r="DE18" s="589"/>
      <c r="DF18" s="589"/>
      <c r="DG18" s="589"/>
      <c r="DH18" s="589"/>
      <c r="DI18" s="589"/>
      <c r="DJ18" s="589"/>
      <c r="DK18" s="589"/>
      <c r="DL18" s="589"/>
      <c r="DM18" s="589"/>
      <c r="DN18" s="589"/>
      <c r="DO18" s="589"/>
      <c r="DP18" s="590"/>
      <c r="DQ18" s="594">
        <v>10149</v>
      </c>
      <c r="DR18" s="589"/>
      <c r="DS18" s="589"/>
      <c r="DT18" s="589"/>
      <c r="DU18" s="589"/>
      <c r="DV18" s="589"/>
      <c r="DW18" s="589"/>
      <c r="DX18" s="589"/>
      <c r="DY18" s="589"/>
      <c r="DZ18" s="589"/>
      <c r="EA18" s="589"/>
      <c r="EB18" s="589"/>
      <c r="EC18" s="620"/>
    </row>
    <row r="19" spans="2:133" ht="11.25" customHeight="1">
      <c r="B19" s="585" t="s">
        <v>253</v>
      </c>
      <c r="C19" s="586"/>
      <c r="D19" s="586"/>
      <c r="E19" s="586"/>
      <c r="F19" s="586"/>
      <c r="G19" s="586"/>
      <c r="H19" s="586"/>
      <c r="I19" s="586"/>
      <c r="J19" s="586"/>
      <c r="K19" s="586"/>
      <c r="L19" s="586"/>
      <c r="M19" s="586"/>
      <c r="N19" s="586"/>
      <c r="O19" s="586"/>
      <c r="P19" s="586"/>
      <c r="Q19" s="587"/>
      <c r="R19" s="588">
        <v>4</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0"/>
      <c r="CD19" s="621" t="s">
        <v>255</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c r="B20" s="585" t="s">
        <v>256</v>
      </c>
      <c r="C20" s="586"/>
      <c r="D20" s="586"/>
      <c r="E20" s="586"/>
      <c r="F20" s="586"/>
      <c r="G20" s="586"/>
      <c r="H20" s="586"/>
      <c r="I20" s="586"/>
      <c r="J20" s="586"/>
      <c r="K20" s="586"/>
      <c r="L20" s="586"/>
      <c r="M20" s="586"/>
      <c r="N20" s="586"/>
      <c r="O20" s="586"/>
      <c r="P20" s="586"/>
      <c r="Q20" s="587"/>
      <c r="R20" s="588">
        <v>1686704</v>
      </c>
      <c r="S20" s="589"/>
      <c r="T20" s="589"/>
      <c r="U20" s="589"/>
      <c r="V20" s="589"/>
      <c r="W20" s="589"/>
      <c r="X20" s="589"/>
      <c r="Y20" s="590"/>
      <c r="Z20" s="641">
        <v>60.9</v>
      </c>
      <c r="AA20" s="641"/>
      <c r="AB20" s="641"/>
      <c r="AC20" s="641"/>
      <c r="AD20" s="642">
        <v>1554015</v>
      </c>
      <c r="AE20" s="642"/>
      <c r="AF20" s="642"/>
      <c r="AG20" s="642"/>
      <c r="AH20" s="642"/>
      <c r="AI20" s="642"/>
      <c r="AJ20" s="642"/>
      <c r="AK20" s="642"/>
      <c r="AL20" s="611">
        <v>100</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0"/>
      <c r="CD20" s="621" t="s">
        <v>258</v>
      </c>
      <c r="CE20" s="618"/>
      <c r="CF20" s="618"/>
      <c r="CG20" s="618"/>
      <c r="CH20" s="618"/>
      <c r="CI20" s="618"/>
      <c r="CJ20" s="618"/>
      <c r="CK20" s="618"/>
      <c r="CL20" s="618"/>
      <c r="CM20" s="618"/>
      <c r="CN20" s="618"/>
      <c r="CO20" s="618"/>
      <c r="CP20" s="618"/>
      <c r="CQ20" s="619"/>
      <c r="CR20" s="588">
        <v>2691273</v>
      </c>
      <c r="CS20" s="589"/>
      <c r="CT20" s="589"/>
      <c r="CU20" s="589"/>
      <c r="CV20" s="589"/>
      <c r="CW20" s="589"/>
      <c r="CX20" s="589"/>
      <c r="CY20" s="590"/>
      <c r="CZ20" s="641">
        <v>100</v>
      </c>
      <c r="DA20" s="641"/>
      <c r="DB20" s="641"/>
      <c r="DC20" s="641"/>
      <c r="DD20" s="594">
        <v>774438</v>
      </c>
      <c r="DE20" s="589"/>
      <c r="DF20" s="589"/>
      <c r="DG20" s="589"/>
      <c r="DH20" s="589"/>
      <c r="DI20" s="589"/>
      <c r="DJ20" s="589"/>
      <c r="DK20" s="589"/>
      <c r="DL20" s="589"/>
      <c r="DM20" s="589"/>
      <c r="DN20" s="589"/>
      <c r="DO20" s="589"/>
      <c r="DP20" s="590"/>
      <c r="DQ20" s="594">
        <v>1846959</v>
      </c>
      <c r="DR20" s="589"/>
      <c r="DS20" s="589"/>
      <c r="DT20" s="589"/>
      <c r="DU20" s="589"/>
      <c r="DV20" s="589"/>
      <c r="DW20" s="589"/>
      <c r="DX20" s="589"/>
      <c r="DY20" s="589"/>
      <c r="DZ20" s="589"/>
      <c r="EA20" s="589"/>
      <c r="EB20" s="589"/>
      <c r="EC20" s="620"/>
    </row>
    <row r="21" spans="2:133" ht="11.25" customHeight="1">
      <c r="B21" s="585" t="s">
        <v>259</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261</v>
      </c>
      <c r="C22" s="586"/>
      <c r="D22" s="586"/>
      <c r="E22" s="586"/>
      <c r="F22" s="586"/>
      <c r="G22" s="586"/>
      <c r="H22" s="586"/>
      <c r="I22" s="586"/>
      <c r="J22" s="586"/>
      <c r="K22" s="586"/>
      <c r="L22" s="586"/>
      <c r="M22" s="586"/>
      <c r="N22" s="586"/>
      <c r="O22" s="586"/>
      <c r="P22" s="586"/>
      <c r="Q22" s="587"/>
      <c r="R22" s="588">
        <v>1483</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58024</v>
      </c>
      <c r="S23" s="589"/>
      <c r="T23" s="589"/>
      <c r="U23" s="589"/>
      <c r="V23" s="589"/>
      <c r="W23" s="589"/>
      <c r="X23" s="589"/>
      <c r="Y23" s="590"/>
      <c r="Z23" s="641">
        <v>2.1</v>
      </c>
      <c r="AA23" s="641"/>
      <c r="AB23" s="641"/>
      <c r="AC23" s="641"/>
      <c r="AD23" s="642" t="s">
        <v>112</v>
      </c>
      <c r="AE23" s="642"/>
      <c r="AF23" s="642"/>
      <c r="AG23" s="642"/>
      <c r="AH23" s="642"/>
      <c r="AI23" s="642"/>
      <c r="AJ23" s="642"/>
      <c r="AK23" s="642"/>
      <c r="AL23" s="611" t="s">
        <v>112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763</v>
      </c>
      <c r="S24" s="589"/>
      <c r="T24" s="589"/>
      <c r="U24" s="589"/>
      <c r="V24" s="589"/>
      <c r="W24" s="589"/>
      <c r="X24" s="589"/>
      <c r="Y24" s="590"/>
      <c r="Z24" s="641">
        <v>0</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273</v>
      </c>
      <c r="CE24" s="646"/>
      <c r="CF24" s="646"/>
      <c r="CG24" s="646"/>
      <c r="CH24" s="646"/>
      <c r="CI24" s="646"/>
      <c r="CJ24" s="646"/>
      <c r="CK24" s="646"/>
      <c r="CL24" s="646"/>
      <c r="CM24" s="646"/>
      <c r="CN24" s="646"/>
      <c r="CO24" s="646"/>
      <c r="CP24" s="646"/>
      <c r="CQ24" s="647"/>
      <c r="CR24" s="638">
        <v>760045</v>
      </c>
      <c r="CS24" s="639"/>
      <c r="CT24" s="639"/>
      <c r="CU24" s="639"/>
      <c r="CV24" s="639"/>
      <c r="CW24" s="639"/>
      <c r="CX24" s="639"/>
      <c r="CY24" s="686"/>
      <c r="CZ24" s="690">
        <v>28.2</v>
      </c>
      <c r="DA24" s="691"/>
      <c r="DB24" s="691"/>
      <c r="DC24" s="692"/>
      <c r="DD24" s="685">
        <v>706812</v>
      </c>
      <c r="DE24" s="639"/>
      <c r="DF24" s="639"/>
      <c r="DG24" s="639"/>
      <c r="DH24" s="639"/>
      <c r="DI24" s="639"/>
      <c r="DJ24" s="639"/>
      <c r="DK24" s="686"/>
      <c r="DL24" s="685">
        <v>706744</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117447</v>
      </c>
      <c r="S25" s="589"/>
      <c r="T25" s="589"/>
      <c r="U25" s="589"/>
      <c r="V25" s="589"/>
      <c r="W25" s="589"/>
      <c r="X25" s="589"/>
      <c r="Y25" s="590"/>
      <c r="Z25" s="641">
        <v>4.2</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276</v>
      </c>
      <c r="CE25" s="618"/>
      <c r="CF25" s="618"/>
      <c r="CG25" s="618"/>
      <c r="CH25" s="618"/>
      <c r="CI25" s="618"/>
      <c r="CJ25" s="618"/>
      <c r="CK25" s="618"/>
      <c r="CL25" s="618"/>
      <c r="CM25" s="618"/>
      <c r="CN25" s="618"/>
      <c r="CO25" s="618"/>
      <c r="CP25" s="618"/>
      <c r="CQ25" s="619"/>
      <c r="CR25" s="588">
        <v>441322</v>
      </c>
      <c r="CS25" s="607"/>
      <c r="CT25" s="607"/>
      <c r="CU25" s="607"/>
      <c r="CV25" s="607"/>
      <c r="CW25" s="607"/>
      <c r="CX25" s="607"/>
      <c r="CY25" s="608"/>
      <c r="CZ25" s="591">
        <v>16.399999999999999</v>
      </c>
      <c r="DA25" s="609"/>
      <c r="DB25" s="609"/>
      <c r="DC25" s="610"/>
      <c r="DD25" s="594">
        <v>429365</v>
      </c>
      <c r="DE25" s="607"/>
      <c r="DF25" s="607"/>
      <c r="DG25" s="607"/>
      <c r="DH25" s="607"/>
      <c r="DI25" s="607"/>
      <c r="DJ25" s="607"/>
      <c r="DK25" s="608"/>
      <c r="DL25" s="594">
        <v>429297</v>
      </c>
      <c r="DM25" s="607"/>
      <c r="DN25" s="607"/>
      <c r="DO25" s="607"/>
      <c r="DP25" s="607"/>
      <c r="DQ25" s="607"/>
      <c r="DR25" s="607"/>
      <c r="DS25" s="607"/>
      <c r="DT25" s="607"/>
      <c r="DU25" s="607"/>
      <c r="DV25" s="608"/>
      <c r="DW25" s="611">
        <v>26.1</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279</v>
      </c>
      <c r="CE26" s="618"/>
      <c r="CF26" s="618"/>
      <c r="CG26" s="618"/>
      <c r="CH26" s="618"/>
      <c r="CI26" s="618"/>
      <c r="CJ26" s="618"/>
      <c r="CK26" s="618"/>
      <c r="CL26" s="618"/>
      <c r="CM26" s="618"/>
      <c r="CN26" s="618"/>
      <c r="CO26" s="618"/>
      <c r="CP26" s="618"/>
      <c r="CQ26" s="619"/>
      <c r="CR26" s="588">
        <v>272283</v>
      </c>
      <c r="CS26" s="589"/>
      <c r="CT26" s="589"/>
      <c r="CU26" s="589"/>
      <c r="CV26" s="589"/>
      <c r="CW26" s="589"/>
      <c r="CX26" s="589"/>
      <c r="CY26" s="590"/>
      <c r="CZ26" s="591">
        <v>10.1</v>
      </c>
      <c r="DA26" s="609"/>
      <c r="DB26" s="609"/>
      <c r="DC26" s="610"/>
      <c r="DD26" s="594">
        <v>262352</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94155</v>
      </c>
      <c r="S27" s="589"/>
      <c r="T27" s="589"/>
      <c r="U27" s="589"/>
      <c r="V27" s="589"/>
      <c r="W27" s="589"/>
      <c r="X27" s="589"/>
      <c r="Y27" s="590"/>
      <c r="Z27" s="641">
        <v>3.4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332341</v>
      </c>
      <c r="BH27" s="589"/>
      <c r="BI27" s="589"/>
      <c r="BJ27" s="589"/>
      <c r="BK27" s="589"/>
      <c r="BL27" s="589"/>
      <c r="BM27" s="589"/>
      <c r="BN27" s="590"/>
      <c r="BO27" s="641">
        <v>100</v>
      </c>
      <c r="BP27" s="641"/>
      <c r="BQ27" s="641"/>
      <c r="BR27" s="641"/>
      <c r="BS27" s="594">
        <v>293</v>
      </c>
      <c r="BT27" s="589"/>
      <c r="BU27" s="589"/>
      <c r="BV27" s="589"/>
      <c r="BW27" s="589"/>
      <c r="BX27" s="589"/>
      <c r="BY27" s="589"/>
      <c r="BZ27" s="589"/>
      <c r="CA27" s="589"/>
      <c r="CB27" s="620"/>
      <c r="CD27" s="621" t="s">
        <v>282</v>
      </c>
      <c r="CE27" s="618"/>
      <c r="CF27" s="618"/>
      <c r="CG27" s="618"/>
      <c r="CH27" s="618"/>
      <c r="CI27" s="618"/>
      <c r="CJ27" s="618"/>
      <c r="CK27" s="618"/>
      <c r="CL27" s="618"/>
      <c r="CM27" s="618"/>
      <c r="CN27" s="618"/>
      <c r="CO27" s="618"/>
      <c r="CP27" s="618"/>
      <c r="CQ27" s="619"/>
      <c r="CR27" s="588">
        <v>79012</v>
      </c>
      <c r="CS27" s="607"/>
      <c r="CT27" s="607"/>
      <c r="CU27" s="607"/>
      <c r="CV27" s="607"/>
      <c r="CW27" s="607"/>
      <c r="CX27" s="607"/>
      <c r="CY27" s="608"/>
      <c r="CZ27" s="591">
        <v>2.9</v>
      </c>
      <c r="DA27" s="609"/>
      <c r="DB27" s="609"/>
      <c r="DC27" s="610"/>
      <c r="DD27" s="594">
        <v>38254</v>
      </c>
      <c r="DE27" s="607"/>
      <c r="DF27" s="607"/>
      <c r="DG27" s="607"/>
      <c r="DH27" s="607"/>
      <c r="DI27" s="607"/>
      <c r="DJ27" s="607"/>
      <c r="DK27" s="608"/>
      <c r="DL27" s="594">
        <v>38254</v>
      </c>
      <c r="DM27" s="607"/>
      <c r="DN27" s="607"/>
      <c r="DO27" s="607"/>
      <c r="DP27" s="607"/>
      <c r="DQ27" s="607"/>
      <c r="DR27" s="607"/>
      <c r="DS27" s="607"/>
      <c r="DT27" s="607"/>
      <c r="DU27" s="607"/>
      <c r="DV27" s="608"/>
      <c r="DW27" s="611">
        <v>2.2999999999999998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39556</v>
      </c>
      <c r="S28" s="589"/>
      <c r="T28" s="589"/>
      <c r="U28" s="589"/>
      <c r="V28" s="589"/>
      <c r="W28" s="589"/>
      <c r="X28" s="589"/>
      <c r="Y28" s="590"/>
      <c r="Z28" s="641">
        <v>1.4</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284</v>
      </c>
      <c r="CE28" s="618"/>
      <c r="CF28" s="618"/>
      <c r="CG28" s="618"/>
      <c r="CH28" s="618"/>
      <c r="CI28" s="618"/>
      <c r="CJ28" s="618"/>
      <c r="CK28" s="618"/>
      <c r="CL28" s="618"/>
      <c r="CM28" s="618"/>
      <c r="CN28" s="618"/>
      <c r="CO28" s="618"/>
      <c r="CP28" s="618"/>
      <c r="CQ28" s="619"/>
      <c r="CR28" s="588">
        <v>239711</v>
      </c>
      <c r="CS28" s="589"/>
      <c r="CT28" s="589"/>
      <c r="CU28" s="589"/>
      <c r="CV28" s="589"/>
      <c r="CW28" s="589"/>
      <c r="CX28" s="589"/>
      <c r="CY28" s="590"/>
      <c r="CZ28" s="591">
        <v>8.9</v>
      </c>
      <c r="DA28" s="609"/>
      <c r="DB28" s="609"/>
      <c r="DC28" s="610"/>
      <c r="DD28" s="594">
        <v>239193</v>
      </c>
      <c r="DE28" s="589"/>
      <c r="DF28" s="589"/>
      <c r="DG28" s="589"/>
      <c r="DH28" s="589"/>
      <c r="DI28" s="589"/>
      <c r="DJ28" s="589"/>
      <c r="DK28" s="590"/>
      <c r="DL28" s="594">
        <v>239193</v>
      </c>
      <c r="DM28" s="589"/>
      <c r="DN28" s="589"/>
      <c r="DO28" s="589"/>
      <c r="DP28" s="589"/>
      <c r="DQ28" s="589"/>
      <c r="DR28" s="589"/>
      <c r="DS28" s="589"/>
      <c r="DT28" s="589"/>
      <c r="DU28" s="589"/>
      <c r="DV28" s="590"/>
      <c r="DW28" s="611">
        <v>14.5</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4110</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1" t="s">
        <v>289</v>
      </c>
      <c r="CG29" s="618"/>
      <c r="CH29" s="618"/>
      <c r="CI29" s="618"/>
      <c r="CJ29" s="618"/>
      <c r="CK29" s="618"/>
      <c r="CL29" s="618"/>
      <c r="CM29" s="618"/>
      <c r="CN29" s="618"/>
      <c r="CO29" s="618"/>
      <c r="CP29" s="618"/>
      <c r="CQ29" s="619"/>
      <c r="CR29" s="588">
        <v>238633</v>
      </c>
      <c r="CS29" s="607"/>
      <c r="CT29" s="607"/>
      <c r="CU29" s="607"/>
      <c r="CV29" s="607"/>
      <c r="CW29" s="607"/>
      <c r="CX29" s="607"/>
      <c r="CY29" s="608"/>
      <c r="CZ29" s="591">
        <v>8.9</v>
      </c>
      <c r="DA29" s="609"/>
      <c r="DB29" s="609"/>
      <c r="DC29" s="610"/>
      <c r="DD29" s="594">
        <v>238115</v>
      </c>
      <c r="DE29" s="607"/>
      <c r="DF29" s="607"/>
      <c r="DG29" s="607"/>
      <c r="DH29" s="607"/>
      <c r="DI29" s="607"/>
      <c r="DJ29" s="607"/>
      <c r="DK29" s="608"/>
      <c r="DL29" s="594">
        <v>238115</v>
      </c>
      <c r="DM29" s="607"/>
      <c r="DN29" s="607"/>
      <c r="DO29" s="607"/>
      <c r="DP29" s="607"/>
      <c r="DQ29" s="607"/>
      <c r="DR29" s="607"/>
      <c r="DS29" s="607"/>
      <c r="DT29" s="607"/>
      <c r="DU29" s="607"/>
      <c r="DV29" s="608"/>
      <c r="DW29" s="611">
        <v>14.5</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272996</v>
      </c>
      <c r="S30" s="589"/>
      <c r="T30" s="589"/>
      <c r="U30" s="589"/>
      <c r="V30" s="589"/>
      <c r="W30" s="589"/>
      <c r="X30" s="589"/>
      <c r="Y30" s="590"/>
      <c r="Z30" s="641">
        <v>9.8000000000000007</v>
      </c>
      <c r="AA30" s="641"/>
      <c r="AB30" s="641"/>
      <c r="AC30" s="641"/>
      <c r="AD30" s="642" t="s">
        <v>112</v>
      </c>
      <c r="AE30" s="642"/>
      <c r="AF30" s="642"/>
      <c r="AG30" s="642"/>
      <c r="AH30" s="642"/>
      <c r="AI30" s="642"/>
      <c r="AJ30" s="642"/>
      <c r="AK30" s="642"/>
      <c r="AL30" s="611" t="s">
        <v>112</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98.3</v>
      </c>
      <c r="BH30" s="655"/>
      <c r="BI30" s="655"/>
      <c r="BJ30" s="655"/>
      <c r="BK30" s="655"/>
      <c r="BL30" s="655"/>
      <c r="BM30" s="656">
        <v>92.3</v>
      </c>
      <c r="BN30" s="655"/>
      <c r="BO30" s="655"/>
      <c r="BP30" s="655"/>
      <c r="BQ30" s="657"/>
      <c r="BR30" s="654">
        <v>98.2</v>
      </c>
      <c r="BS30" s="655"/>
      <c r="BT30" s="655"/>
      <c r="BU30" s="655"/>
      <c r="BV30" s="655"/>
      <c r="BW30" s="655"/>
      <c r="BX30" s="656">
        <v>91.7</v>
      </c>
      <c r="BY30" s="655"/>
      <c r="BZ30" s="655"/>
      <c r="CA30" s="655"/>
      <c r="CB30" s="657"/>
      <c r="CD30" s="660"/>
      <c r="CE30" s="661"/>
      <c r="CF30" s="621" t="s">
        <v>293</v>
      </c>
      <c r="CG30" s="618"/>
      <c r="CH30" s="618"/>
      <c r="CI30" s="618"/>
      <c r="CJ30" s="618"/>
      <c r="CK30" s="618"/>
      <c r="CL30" s="618"/>
      <c r="CM30" s="618"/>
      <c r="CN30" s="618"/>
      <c r="CO30" s="618"/>
      <c r="CP30" s="618"/>
      <c r="CQ30" s="619"/>
      <c r="CR30" s="588">
        <v>209077</v>
      </c>
      <c r="CS30" s="589"/>
      <c r="CT30" s="589"/>
      <c r="CU30" s="589"/>
      <c r="CV30" s="589"/>
      <c r="CW30" s="589"/>
      <c r="CX30" s="589"/>
      <c r="CY30" s="590"/>
      <c r="CZ30" s="591">
        <v>7.8</v>
      </c>
      <c r="DA30" s="609"/>
      <c r="DB30" s="609"/>
      <c r="DC30" s="610"/>
      <c r="DD30" s="594">
        <v>208559</v>
      </c>
      <c r="DE30" s="589"/>
      <c r="DF30" s="589"/>
      <c r="DG30" s="589"/>
      <c r="DH30" s="589"/>
      <c r="DI30" s="589"/>
      <c r="DJ30" s="589"/>
      <c r="DK30" s="590"/>
      <c r="DL30" s="594">
        <v>208559</v>
      </c>
      <c r="DM30" s="589"/>
      <c r="DN30" s="589"/>
      <c r="DO30" s="589"/>
      <c r="DP30" s="589"/>
      <c r="DQ30" s="589"/>
      <c r="DR30" s="589"/>
      <c r="DS30" s="589"/>
      <c r="DT30" s="589"/>
      <c r="DU30" s="589"/>
      <c r="DV30" s="590"/>
      <c r="DW30" s="611">
        <v>12.7</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44985</v>
      </c>
      <c r="S31" s="589"/>
      <c r="T31" s="589"/>
      <c r="U31" s="589"/>
      <c r="V31" s="589"/>
      <c r="W31" s="589"/>
      <c r="X31" s="589"/>
      <c r="Y31" s="590"/>
      <c r="Z31" s="641">
        <v>1.6</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99.3</v>
      </c>
      <c r="BH31" s="607"/>
      <c r="BI31" s="607"/>
      <c r="BJ31" s="607"/>
      <c r="BK31" s="607"/>
      <c r="BL31" s="607"/>
      <c r="BM31" s="643">
        <v>97.4</v>
      </c>
      <c r="BN31" s="653"/>
      <c r="BO31" s="653"/>
      <c r="BP31" s="653"/>
      <c r="BQ31" s="617"/>
      <c r="BR31" s="652">
        <v>99.3</v>
      </c>
      <c r="BS31" s="607"/>
      <c r="BT31" s="607"/>
      <c r="BU31" s="607"/>
      <c r="BV31" s="607"/>
      <c r="BW31" s="607"/>
      <c r="BX31" s="643">
        <v>97.1</v>
      </c>
      <c r="BY31" s="653"/>
      <c r="BZ31" s="653"/>
      <c r="CA31" s="653"/>
      <c r="CB31" s="617"/>
      <c r="CD31" s="660"/>
      <c r="CE31" s="661"/>
      <c r="CF31" s="621" t="s">
        <v>297</v>
      </c>
      <c r="CG31" s="618"/>
      <c r="CH31" s="618"/>
      <c r="CI31" s="618"/>
      <c r="CJ31" s="618"/>
      <c r="CK31" s="618"/>
      <c r="CL31" s="618"/>
      <c r="CM31" s="618"/>
      <c r="CN31" s="618"/>
      <c r="CO31" s="618"/>
      <c r="CP31" s="618"/>
      <c r="CQ31" s="619"/>
      <c r="CR31" s="588">
        <v>29556</v>
      </c>
      <c r="CS31" s="607"/>
      <c r="CT31" s="607"/>
      <c r="CU31" s="607"/>
      <c r="CV31" s="607"/>
      <c r="CW31" s="607"/>
      <c r="CX31" s="607"/>
      <c r="CY31" s="608"/>
      <c r="CZ31" s="591">
        <v>1.1000000000000001</v>
      </c>
      <c r="DA31" s="609"/>
      <c r="DB31" s="609"/>
      <c r="DC31" s="610"/>
      <c r="DD31" s="594">
        <v>29556</v>
      </c>
      <c r="DE31" s="607"/>
      <c r="DF31" s="607"/>
      <c r="DG31" s="607"/>
      <c r="DH31" s="607"/>
      <c r="DI31" s="607"/>
      <c r="DJ31" s="607"/>
      <c r="DK31" s="608"/>
      <c r="DL31" s="594">
        <v>29556</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107880</v>
      </c>
      <c r="S32" s="589"/>
      <c r="T32" s="589"/>
      <c r="U32" s="589"/>
      <c r="V32" s="589"/>
      <c r="W32" s="589"/>
      <c r="X32" s="589"/>
      <c r="Y32" s="590"/>
      <c r="Z32" s="641">
        <v>3.9</v>
      </c>
      <c r="AA32" s="641"/>
      <c r="AB32" s="641"/>
      <c r="AC32" s="641"/>
      <c r="AD32" s="642" t="s">
        <v>112</v>
      </c>
      <c r="AE32" s="642"/>
      <c r="AF32" s="642"/>
      <c r="AG32" s="642"/>
      <c r="AH32" s="642"/>
      <c r="AI32" s="642"/>
      <c r="AJ32" s="642"/>
      <c r="AK32" s="642"/>
      <c r="AL32" s="611" t="s">
        <v>112</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97.7</v>
      </c>
      <c r="BH32" s="573"/>
      <c r="BI32" s="573"/>
      <c r="BJ32" s="573"/>
      <c r="BK32" s="573"/>
      <c r="BL32" s="573"/>
      <c r="BM32" s="636">
        <v>89.7</v>
      </c>
      <c r="BN32" s="573"/>
      <c r="BO32" s="573"/>
      <c r="BP32" s="573"/>
      <c r="BQ32" s="630"/>
      <c r="BR32" s="651">
        <v>97.6</v>
      </c>
      <c r="BS32" s="573"/>
      <c r="BT32" s="573"/>
      <c r="BU32" s="573"/>
      <c r="BV32" s="573"/>
      <c r="BW32" s="573"/>
      <c r="BX32" s="636">
        <v>88.9</v>
      </c>
      <c r="BY32" s="573"/>
      <c r="BZ32" s="573"/>
      <c r="CA32" s="573"/>
      <c r="CB32" s="630"/>
      <c r="CD32" s="662"/>
      <c r="CE32" s="663"/>
      <c r="CF32" s="621" t="s">
        <v>300</v>
      </c>
      <c r="CG32" s="618"/>
      <c r="CH32" s="618"/>
      <c r="CI32" s="618"/>
      <c r="CJ32" s="618"/>
      <c r="CK32" s="618"/>
      <c r="CL32" s="618"/>
      <c r="CM32" s="618"/>
      <c r="CN32" s="618"/>
      <c r="CO32" s="618"/>
      <c r="CP32" s="618"/>
      <c r="CQ32" s="619"/>
      <c r="CR32" s="588">
        <v>1078</v>
      </c>
      <c r="CS32" s="589"/>
      <c r="CT32" s="589"/>
      <c r="CU32" s="589"/>
      <c r="CV32" s="589"/>
      <c r="CW32" s="589"/>
      <c r="CX32" s="589"/>
      <c r="CY32" s="590"/>
      <c r="CZ32" s="591">
        <v>0</v>
      </c>
      <c r="DA32" s="609"/>
      <c r="DB32" s="609"/>
      <c r="DC32" s="610"/>
      <c r="DD32" s="594">
        <v>1078</v>
      </c>
      <c r="DE32" s="589"/>
      <c r="DF32" s="589"/>
      <c r="DG32" s="589"/>
      <c r="DH32" s="589"/>
      <c r="DI32" s="589"/>
      <c r="DJ32" s="589"/>
      <c r="DK32" s="590"/>
      <c r="DL32" s="594">
        <v>1078</v>
      </c>
      <c r="DM32" s="589"/>
      <c r="DN32" s="589"/>
      <c r="DO32" s="589"/>
      <c r="DP32" s="589"/>
      <c r="DQ32" s="589"/>
      <c r="DR32" s="589"/>
      <c r="DS32" s="589"/>
      <c r="DT32" s="589"/>
      <c r="DU32" s="589"/>
      <c r="DV32" s="590"/>
      <c r="DW32" s="611">
        <v>0.1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343537</v>
      </c>
      <c r="S33" s="589"/>
      <c r="T33" s="589"/>
      <c r="U33" s="589"/>
      <c r="V33" s="589"/>
      <c r="W33" s="589"/>
      <c r="X33" s="589"/>
      <c r="Y33" s="590"/>
      <c r="Z33" s="641">
        <v>12.4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302</v>
      </c>
      <c r="CE33" s="618"/>
      <c r="CF33" s="618"/>
      <c r="CG33" s="618"/>
      <c r="CH33" s="618"/>
      <c r="CI33" s="618"/>
      <c r="CJ33" s="618"/>
      <c r="CK33" s="618"/>
      <c r="CL33" s="618"/>
      <c r="CM33" s="618"/>
      <c r="CN33" s="618"/>
      <c r="CO33" s="618"/>
      <c r="CP33" s="618"/>
      <c r="CQ33" s="619"/>
      <c r="CR33" s="588">
        <v>1156790</v>
      </c>
      <c r="CS33" s="607"/>
      <c r="CT33" s="607"/>
      <c r="CU33" s="607"/>
      <c r="CV33" s="607"/>
      <c r="CW33" s="607"/>
      <c r="CX33" s="607"/>
      <c r="CY33" s="608"/>
      <c r="CZ33" s="591">
        <v>43</v>
      </c>
      <c r="DA33" s="609"/>
      <c r="DB33" s="609"/>
      <c r="DC33" s="610"/>
      <c r="DD33" s="594">
        <v>851994</v>
      </c>
      <c r="DE33" s="607"/>
      <c r="DF33" s="607"/>
      <c r="DG33" s="607"/>
      <c r="DH33" s="607"/>
      <c r="DI33" s="607"/>
      <c r="DJ33" s="607"/>
      <c r="DK33" s="608"/>
      <c r="DL33" s="594">
        <v>752448</v>
      </c>
      <c r="DM33" s="607"/>
      <c r="DN33" s="607"/>
      <c r="DO33" s="607"/>
      <c r="DP33" s="607"/>
      <c r="DQ33" s="607"/>
      <c r="DR33" s="607"/>
      <c r="DS33" s="607"/>
      <c r="DT33" s="607"/>
      <c r="DU33" s="607"/>
      <c r="DV33" s="608"/>
      <c r="DW33" s="611">
        <v>45.7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306</v>
      </c>
      <c r="CE34" s="618"/>
      <c r="CF34" s="618"/>
      <c r="CG34" s="618"/>
      <c r="CH34" s="618"/>
      <c r="CI34" s="618"/>
      <c r="CJ34" s="618"/>
      <c r="CK34" s="618"/>
      <c r="CL34" s="618"/>
      <c r="CM34" s="618"/>
      <c r="CN34" s="618"/>
      <c r="CO34" s="618"/>
      <c r="CP34" s="618"/>
      <c r="CQ34" s="619"/>
      <c r="CR34" s="588">
        <v>430101</v>
      </c>
      <c r="CS34" s="589"/>
      <c r="CT34" s="589"/>
      <c r="CU34" s="589"/>
      <c r="CV34" s="589"/>
      <c r="CW34" s="589"/>
      <c r="CX34" s="589"/>
      <c r="CY34" s="590"/>
      <c r="CZ34" s="591">
        <v>16</v>
      </c>
      <c r="DA34" s="609"/>
      <c r="DB34" s="609"/>
      <c r="DC34" s="610"/>
      <c r="DD34" s="594">
        <v>321643</v>
      </c>
      <c r="DE34" s="589"/>
      <c r="DF34" s="589"/>
      <c r="DG34" s="589"/>
      <c r="DH34" s="589"/>
      <c r="DI34" s="589"/>
      <c r="DJ34" s="589"/>
      <c r="DK34" s="590"/>
      <c r="DL34" s="594">
        <v>311107</v>
      </c>
      <c r="DM34" s="589"/>
      <c r="DN34" s="589"/>
      <c r="DO34" s="589"/>
      <c r="DP34" s="589"/>
      <c r="DQ34" s="589"/>
      <c r="DR34" s="589"/>
      <c r="DS34" s="589"/>
      <c r="DT34" s="589"/>
      <c r="DU34" s="589"/>
      <c r="DV34" s="590"/>
      <c r="DW34" s="611">
        <v>18.899999999999999</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91237</v>
      </c>
      <c r="S35" s="589"/>
      <c r="T35" s="589"/>
      <c r="U35" s="589"/>
      <c r="V35" s="589"/>
      <c r="W35" s="589"/>
      <c r="X35" s="589"/>
      <c r="Y35" s="590"/>
      <c r="Z35" s="641">
        <v>3.3</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197918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9532</v>
      </c>
      <c r="BW35" s="639"/>
      <c r="BX35" s="639"/>
      <c r="BY35" s="639"/>
      <c r="BZ35" s="639"/>
      <c r="CA35" s="639"/>
      <c r="CB35" s="640"/>
      <c r="CD35" s="621" t="s">
        <v>310</v>
      </c>
      <c r="CE35" s="618"/>
      <c r="CF35" s="618"/>
      <c r="CG35" s="618"/>
      <c r="CH35" s="618"/>
      <c r="CI35" s="618"/>
      <c r="CJ35" s="618"/>
      <c r="CK35" s="618"/>
      <c r="CL35" s="618"/>
      <c r="CM35" s="618"/>
      <c r="CN35" s="618"/>
      <c r="CO35" s="618"/>
      <c r="CP35" s="618"/>
      <c r="CQ35" s="619"/>
      <c r="CR35" s="588">
        <v>97633</v>
      </c>
      <c r="CS35" s="607"/>
      <c r="CT35" s="607"/>
      <c r="CU35" s="607"/>
      <c r="CV35" s="607"/>
      <c r="CW35" s="607"/>
      <c r="CX35" s="607"/>
      <c r="CY35" s="608"/>
      <c r="CZ35" s="591">
        <v>3.6</v>
      </c>
      <c r="DA35" s="609"/>
      <c r="DB35" s="609"/>
      <c r="DC35" s="610"/>
      <c r="DD35" s="594">
        <v>70213</v>
      </c>
      <c r="DE35" s="607"/>
      <c r="DF35" s="607"/>
      <c r="DG35" s="607"/>
      <c r="DH35" s="607"/>
      <c r="DI35" s="607"/>
      <c r="DJ35" s="607"/>
      <c r="DK35" s="608"/>
      <c r="DL35" s="594">
        <v>70213</v>
      </c>
      <c r="DM35" s="607"/>
      <c r="DN35" s="607"/>
      <c r="DO35" s="607"/>
      <c r="DP35" s="607"/>
      <c r="DQ35" s="607"/>
      <c r="DR35" s="607"/>
      <c r="DS35" s="607"/>
      <c r="DT35" s="607"/>
      <c r="DU35" s="607"/>
      <c r="DV35" s="608"/>
      <c r="DW35" s="611">
        <v>4.3</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2771640</v>
      </c>
      <c r="S36" s="629"/>
      <c r="T36" s="629"/>
      <c r="U36" s="629"/>
      <c r="V36" s="629"/>
      <c r="W36" s="629"/>
      <c r="X36" s="629"/>
      <c r="Y36" s="632"/>
      <c r="Z36" s="633">
        <v>100</v>
      </c>
      <c r="AA36" s="633"/>
      <c r="AB36" s="633"/>
      <c r="AC36" s="633"/>
      <c r="AD36" s="634">
        <v>1554015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66300</v>
      </c>
      <c r="BA36" s="589"/>
      <c r="BB36" s="589"/>
      <c r="BC36" s="589"/>
      <c r="BD36" s="607"/>
      <c r="BE36" s="607"/>
      <c r="BF36" s="617"/>
      <c r="BG36" s="621" t="s">
        <v>313</v>
      </c>
      <c r="BH36" s="618"/>
      <c r="BI36" s="618"/>
      <c r="BJ36" s="618"/>
      <c r="BK36" s="618"/>
      <c r="BL36" s="618"/>
      <c r="BM36" s="618"/>
      <c r="BN36" s="618"/>
      <c r="BO36" s="618"/>
      <c r="BP36" s="618"/>
      <c r="BQ36" s="618"/>
      <c r="BR36" s="618"/>
      <c r="BS36" s="618"/>
      <c r="BT36" s="618"/>
      <c r="BU36" s="619"/>
      <c r="BV36" s="588">
        <v>7122</v>
      </c>
      <c r="BW36" s="589"/>
      <c r="BX36" s="589"/>
      <c r="BY36" s="589"/>
      <c r="BZ36" s="589"/>
      <c r="CA36" s="589"/>
      <c r="CB36" s="620"/>
      <c r="CD36" s="621" t="s">
        <v>314</v>
      </c>
      <c r="CE36" s="618"/>
      <c r="CF36" s="618"/>
      <c r="CG36" s="618"/>
      <c r="CH36" s="618"/>
      <c r="CI36" s="618"/>
      <c r="CJ36" s="618"/>
      <c r="CK36" s="618"/>
      <c r="CL36" s="618"/>
      <c r="CM36" s="618"/>
      <c r="CN36" s="618"/>
      <c r="CO36" s="618"/>
      <c r="CP36" s="618"/>
      <c r="CQ36" s="619"/>
      <c r="CR36" s="588">
        <v>329329</v>
      </c>
      <c r="CS36" s="589"/>
      <c r="CT36" s="589"/>
      <c r="CU36" s="589"/>
      <c r="CV36" s="589"/>
      <c r="CW36" s="589"/>
      <c r="CX36" s="589"/>
      <c r="CY36" s="590"/>
      <c r="CZ36" s="591">
        <v>12.2</v>
      </c>
      <c r="DA36" s="609"/>
      <c r="DB36" s="609"/>
      <c r="DC36" s="610"/>
      <c r="DD36" s="594">
        <v>253277</v>
      </c>
      <c r="DE36" s="589"/>
      <c r="DF36" s="589"/>
      <c r="DG36" s="589"/>
      <c r="DH36" s="589"/>
      <c r="DI36" s="589"/>
      <c r="DJ36" s="589"/>
      <c r="DK36" s="590"/>
      <c r="DL36" s="594">
        <v>212373</v>
      </c>
      <c r="DM36" s="589"/>
      <c r="DN36" s="589"/>
      <c r="DO36" s="589"/>
      <c r="DP36" s="589"/>
      <c r="DQ36" s="589"/>
      <c r="DR36" s="589"/>
      <c r="DS36" s="589"/>
      <c r="DT36" s="589"/>
      <c r="DU36" s="589"/>
      <c r="DV36" s="590"/>
      <c r="DW36" s="611">
        <v>12.9</v>
      </c>
      <c r="DX36" s="612"/>
      <c r="DY36" s="612"/>
      <c r="DZ36" s="612"/>
      <c r="EA36" s="612"/>
      <c r="EB36" s="612"/>
      <c r="EC36" s="613"/>
    </row>
    <row r="37" spans="2:133" ht="11.25" customHeight="1">
      <c r="AQ37" s="614" t="s">
        <v>315</v>
      </c>
      <c r="AR37" s="615"/>
      <c r="AS37" s="615"/>
      <c r="AT37" s="615"/>
      <c r="AU37" s="615"/>
      <c r="AV37" s="615"/>
      <c r="AW37" s="615"/>
      <c r="AX37" s="615"/>
      <c r="AY37" s="616"/>
      <c r="AZ37" s="588">
        <v>58500</v>
      </c>
      <c r="BA37" s="589"/>
      <c r="BB37" s="589"/>
      <c r="BC37" s="589"/>
      <c r="BD37" s="607"/>
      <c r="BE37" s="607"/>
      <c r="BF37" s="617"/>
      <c r="BG37" s="621" t="s">
        <v>316</v>
      </c>
      <c r="BH37" s="618"/>
      <c r="BI37" s="618"/>
      <c r="BJ37" s="618"/>
      <c r="BK37" s="618"/>
      <c r="BL37" s="618"/>
      <c r="BM37" s="618"/>
      <c r="BN37" s="618"/>
      <c r="BO37" s="618"/>
      <c r="BP37" s="618"/>
      <c r="BQ37" s="618"/>
      <c r="BR37" s="618"/>
      <c r="BS37" s="618"/>
      <c r="BT37" s="618"/>
      <c r="BU37" s="619"/>
      <c r="BV37" s="588">
        <v>206</v>
      </c>
      <c r="BW37" s="589"/>
      <c r="BX37" s="589"/>
      <c r="BY37" s="589"/>
      <c r="BZ37" s="589"/>
      <c r="CA37" s="589"/>
      <c r="CB37" s="620"/>
      <c r="CD37" s="621" t="s">
        <v>317</v>
      </c>
      <c r="CE37" s="618"/>
      <c r="CF37" s="618"/>
      <c r="CG37" s="618"/>
      <c r="CH37" s="618"/>
      <c r="CI37" s="618"/>
      <c r="CJ37" s="618"/>
      <c r="CK37" s="618"/>
      <c r="CL37" s="618"/>
      <c r="CM37" s="618"/>
      <c r="CN37" s="618"/>
      <c r="CO37" s="618"/>
      <c r="CP37" s="618"/>
      <c r="CQ37" s="619"/>
      <c r="CR37" s="588">
        <v>207260</v>
      </c>
      <c r="CS37" s="607"/>
      <c r="CT37" s="607"/>
      <c r="CU37" s="607"/>
      <c r="CV37" s="607"/>
      <c r="CW37" s="607"/>
      <c r="CX37" s="607"/>
      <c r="CY37" s="608"/>
      <c r="CZ37" s="591">
        <v>7.7</v>
      </c>
      <c r="DA37" s="609"/>
      <c r="DB37" s="609"/>
      <c r="DC37" s="610"/>
      <c r="DD37" s="594">
        <v>180388</v>
      </c>
      <c r="DE37" s="607"/>
      <c r="DF37" s="607"/>
      <c r="DG37" s="607"/>
      <c r="DH37" s="607"/>
      <c r="DI37" s="607"/>
      <c r="DJ37" s="607"/>
      <c r="DK37" s="608"/>
      <c r="DL37" s="594">
        <v>139765</v>
      </c>
      <c r="DM37" s="607"/>
      <c r="DN37" s="607"/>
      <c r="DO37" s="607"/>
      <c r="DP37" s="607"/>
      <c r="DQ37" s="607"/>
      <c r="DR37" s="607"/>
      <c r="DS37" s="607"/>
      <c r="DT37" s="607"/>
      <c r="DU37" s="607"/>
      <c r="DV37" s="608"/>
      <c r="DW37" s="611">
        <v>8.5</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1" t="s">
        <v>320</v>
      </c>
      <c r="BH38" s="618"/>
      <c r="BI38" s="618"/>
      <c r="BJ38" s="618"/>
      <c r="BK38" s="618"/>
      <c r="BL38" s="618"/>
      <c r="BM38" s="618"/>
      <c r="BN38" s="618"/>
      <c r="BO38" s="618"/>
      <c r="BP38" s="618"/>
      <c r="BQ38" s="618"/>
      <c r="BR38" s="618"/>
      <c r="BS38" s="618"/>
      <c r="BT38" s="618"/>
      <c r="BU38" s="619"/>
      <c r="BV38" s="588">
        <v>333</v>
      </c>
      <c r="BW38" s="589"/>
      <c r="BX38" s="589"/>
      <c r="BY38" s="589"/>
      <c r="BZ38" s="589"/>
      <c r="CA38" s="589"/>
      <c r="CB38" s="620"/>
      <c r="CD38" s="621" t="s">
        <v>321</v>
      </c>
      <c r="CE38" s="618"/>
      <c r="CF38" s="618"/>
      <c r="CG38" s="618"/>
      <c r="CH38" s="618"/>
      <c r="CI38" s="618"/>
      <c r="CJ38" s="618"/>
      <c r="CK38" s="618"/>
      <c r="CL38" s="618"/>
      <c r="CM38" s="618"/>
      <c r="CN38" s="618"/>
      <c r="CO38" s="618"/>
      <c r="CP38" s="618"/>
      <c r="CQ38" s="619"/>
      <c r="CR38" s="588">
        <v>197918</v>
      </c>
      <c r="CS38" s="589"/>
      <c r="CT38" s="589"/>
      <c r="CU38" s="589"/>
      <c r="CV38" s="589"/>
      <c r="CW38" s="589"/>
      <c r="CX38" s="589"/>
      <c r="CY38" s="590"/>
      <c r="CZ38" s="591">
        <v>7.4</v>
      </c>
      <c r="DA38" s="609"/>
      <c r="DB38" s="609"/>
      <c r="DC38" s="610"/>
      <c r="DD38" s="594">
        <v>191161</v>
      </c>
      <c r="DE38" s="589"/>
      <c r="DF38" s="589"/>
      <c r="DG38" s="589"/>
      <c r="DH38" s="589"/>
      <c r="DI38" s="589"/>
      <c r="DJ38" s="589"/>
      <c r="DK38" s="590"/>
      <c r="DL38" s="594">
        <v>158755</v>
      </c>
      <c r="DM38" s="589"/>
      <c r="DN38" s="589"/>
      <c r="DO38" s="589"/>
      <c r="DP38" s="589"/>
      <c r="DQ38" s="589"/>
      <c r="DR38" s="589"/>
      <c r="DS38" s="589"/>
      <c r="DT38" s="589"/>
      <c r="DU38" s="589"/>
      <c r="DV38" s="590"/>
      <c r="DW38" s="611">
        <v>9.6</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22" t="s">
        <v>323</v>
      </c>
      <c r="BH39" s="623"/>
      <c r="BI39" s="623"/>
      <c r="BJ39" s="623"/>
      <c r="BK39" s="623"/>
      <c r="BL39" s="187"/>
      <c r="BM39" s="618" t="s">
        <v>324</v>
      </c>
      <c r="BN39" s="618"/>
      <c r="BO39" s="618"/>
      <c r="BP39" s="618"/>
      <c r="BQ39" s="618"/>
      <c r="BR39" s="618"/>
      <c r="BS39" s="618"/>
      <c r="BT39" s="618"/>
      <c r="BU39" s="619"/>
      <c r="BV39" s="588">
        <v>73</v>
      </c>
      <c r="BW39" s="589"/>
      <c r="BX39" s="589"/>
      <c r="BY39" s="589"/>
      <c r="BZ39" s="589"/>
      <c r="CA39" s="589"/>
      <c r="CB39" s="620"/>
      <c r="CD39" s="621" t="s">
        <v>325</v>
      </c>
      <c r="CE39" s="618"/>
      <c r="CF39" s="618"/>
      <c r="CG39" s="618"/>
      <c r="CH39" s="618"/>
      <c r="CI39" s="618"/>
      <c r="CJ39" s="618"/>
      <c r="CK39" s="618"/>
      <c r="CL39" s="618"/>
      <c r="CM39" s="618"/>
      <c r="CN39" s="618"/>
      <c r="CO39" s="618"/>
      <c r="CP39" s="618"/>
      <c r="CQ39" s="619"/>
      <c r="CR39" s="588">
        <v>90969</v>
      </c>
      <c r="CS39" s="607"/>
      <c r="CT39" s="607"/>
      <c r="CU39" s="607"/>
      <c r="CV39" s="607"/>
      <c r="CW39" s="607"/>
      <c r="CX39" s="607"/>
      <c r="CY39" s="608"/>
      <c r="CZ39" s="591">
        <v>3.4</v>
      </c>
      <c r="DA39" s="609"/>
      <c r="DB39" s="609"/>
      <c r="DC39" s="610"/>
      <c r="DD39" s="594">
        <v>15700</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28000</v>
      </c>
      <c r="BA40" s="589"/>
      <c r="BB40" s="589"/>
      <c r="BC40" s="589"/>
      <c r="BD40" s="607"/>
      <c r="BE40" s="607"/>
      <c r="BF40" s="617"/>
      <c r="BG40" s="622"/>
      <c r="BH40" s="623"/>
      <c r="BI40" s="623"/>
      <c r="BJ40" s="623"/>
      <c r="BK40" s="623"/>
      <c r="BL40" s="187"/>
      <c r="BM40" s="618" t="s">
        <v>327</v>
      </c>
      <c r="BN40" s="618"/>
      <c r="BO40" s="618"/>
      <c r="BP40" s="618"/>
      <c r="BQ40" s="618"/>
      <c r="BR40" s="618"/>
      <c r="BS40" s="618"/>
      <c r="BT40" s="618"/>
      <c r="BU40" s="619"/>
      <c r="BV40" s="588">
        <v>103</v>
      </c>
      <c r="BW40" s="589"/>
      <c r="BX40" s="589"/>
      <c r="BY40" s="589"/>
      <c r="BZ40" s="589"/>
      <c r="CA40" s="589"/>
      <c r="CB40" s="620"/>
      <c r="CD40" s="621" t="s">
        <v>328</v>
      </c>
      <c r="CE40" s="618"/>
      <c r="CF40" s="618"/>
      <c r="CG40" s="618"/>
      <c r="CH40" s="618"/>
      <c r="CI40" s="618"/>
      <c r="CJ40" s="618"/>
      <c r="CK40" s="618"/>
      <c r="CL40" s="618"/>
      <c r="CM40" s="618"/>
      <c r="CN40" s="618"/>
      <c r="CO40" s="618"/>
      <c r="CP40" s="618"/>
      <c r="CQ40" s="619"/>
      <c r="CR40" s="588">
        <v>10840</v>
      </c>
      <c r="CS40" s="589"/>
      <c r="CT40" s="589"/>
      <c r="CU40" s="589"/>
      <c r="CV40" s="589"/>
      <c r="CW40" s="589"/>
      <c r="CX40" s="589"/>
      <c r="CY40" s="590"/>
      <c r="CZ40" s="591">
        <v>0.4</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45118</v>
      </c>
      <c r="BA41" s="629"/>
      <c r="BB41" s="629"/>
      <c r="BC41" s="629"/>
      <c r="BD41" s="573"/>
      <c r="BE41" s="573"/>
      <c r="BF41" s="630"/>
      <c r="BG41" s="624"/>
      <c r="BH41" s="625"/>
      <c r="BI41" s="625"/>
      <c r="BJ41" s="625"/>
      <c r="BK41" s="625"/>
      <c r="BL41" s="189"/>
      <c r="BM41" s="627" t="s">
        <v>330</v>
      </c>
      <c r="BN41" s="627"/>
      <c r="BO41" s="627"/>
      <c r="BP41" s="627"/>
      <c r="BQ41" s="627"/>
      <c r="BR41" s="627"/>
      <c r="BS41" s="627"/>
      <c r="BT41" s="627"/>
      <c r="BU41" s="628"/>
      <c r="BV41" s="572">
        <v>268</v>
      </c>
      <c r="BW41" s="629"/>
      <c r="BX41" s="629"/>
      <c r="BY41" s="629"/>
      <c r="BZ41" s="629"/>
      <c r="CA41" s="629"/>
      <c r="CB41" s="631"/>
      <c r="CD41" s="621" t="s">
        <v>331</v>
      </c>
      <c r="CE41" s="618"/>
      <c r="CF41" s="618"/>
      <c r="CG41" s="618"/>
      <c r="CH41" s="618"/>
      <c r="CI41" s="618"/>
      <c r="CJ41" s="618"/>
      <c r="CK41" s="618"/>
      <c r="CL41" s="618"/>
      <c r="CM41" s="618"/>
      <c r="CN41" s="618"/>
      <c r="CO41" s="618"/>
      <c r="CP41" s="618"/>
      <c r="CQ41" s="619"/>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774438</v>
      </c>
      <c r="CS42" s="589"/>
      <c r="CT42" s="589"/>
      <c r="CU42" s="589"/>
      <c r="CV42" s="589"/>
      <c r="CW42" s="589"/>
      <c r="CX42" s="589"/>
      <c r="CY42" s="590"/>
      <c r="CZ42" s="591">
        <v>28.8</v>
      </c>
      <c r="DA42" s="592"/>
      <c r="DB42" s="592"/>
      <c r="DC42" s="593"/>
      <c r="DD42" s="594">
        <v>288153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t="s">
        <v>319</v>
      </c>
      <c r="CS43" s="607"/>
      <c r="CT43" s="607"/>
      <c r="CU43" s="607"/>
      <c r="CV43" s="607"/>
      <c r="CW43" s="607"/>
      <c r="CX43" s="607"/>
      <c r="CY43" s="608"/>
      <c r="CZ43" s="591" t="s">
        <v>319</v>
      </c>
      <c r="DA43" s="609"/>
      <c r="DB43" s="609"/>
      <c r="DC43" s="610"/>
      <c r="DD43" s="594" t="s">
        <v>319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774438</v>
      </c>
      <c r="CS44" s="589"/>
      <c r="CT44" s="589"/>
      <c r="CU44" s="589"/>
      <c r="CV44" s="589"/>
      <c r="CW44" s="589"/>
      <c r="CX44" s="589"/>
      <c r="CY44" s="590"/>
      <c r="CZ44" s="591">
        <v>28.8</v>
      </c>
      <c r="DA44" s="592"/>
      <c r="DB44" s="592"/>
      <c r="DC44" s="593"/>
      <c r="DD44" s="594">
        <v>288153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230333</v>
      </c>
      <c r="CS45" s="607"/>
      <c r="CT45" s="607"/>
      <c r="CU45" s="607"/>
      <c r="CV45" s="607"/>
      <c r="CW45" s="607"/>
      <c r="CX45" s="607"/>
      <c r="CY45" s="608"/>
      <c r="CZ45" s="591">
        <v>8.6</v>
      </c>
      <c r="DA45" s="609"/>
      <c r="DB45" s="609"/>
      <c r="DC45" s="610"/>
      <c r="DD45" s="594">
        <v>44582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544105</v>
      </c>
      <c r="CS46" s="589"/>
      <c r="CT46" s="589"/>
      <c r="CU46" s="589"/>
      <c r="CV46" s="589"/>
      <c r="CW46" s="589"/>
      <c r="CX46" s="589"/>
      <c r="CY46" s="590"/>
      <c r="CZ46" s="591">
        <v>20.2</v>
      </c>
      <c r="DA46" s="592"/>
      <c r="DB46" s="592"/>
      <c r="DC46" s="593"/>
      <c r="DD46" s="594">
        <v>243571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2691273</v>
      </c>
      <c r="CS49" s="573"/>
      <c r="CT49" s="573"/>
      <c r="CU49" s="573"/>
      <c r="CV49" s="573"/>
      <c r="CW49" s="573"/>
      <c r="CX49" s="573"/>
      <c r="CY49" s="574"/>
      <c r="CZ49" s="575">
        <v>100</v>
      </c>
      <c r="DA49" s="576"/>
      <c r="DB49" s="576"/>
      <c r="DC49" s="577"/>
      <c r="DD49" s="578">
        <v>1846959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M54" sqref="BM5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2661</v>
      </c>
      <c r="R7" s="1101"/>
      <c r="S7" s="1101"/>
      <c r="T7" s="1101"/>
      <c r="U7" s="1101"/>
      <c r="V7" s="1101">
        <v>2588</v>
      </c>
      <c r="W7" s="1101"/>
      <c r="X7" s="1101"/>
      <c r="Y7" s="1101"/>
      <c r="Z7" s="1101"/>
      <c r="AA7" s="1101">
        <v>73</v>
      </c>
      <c r="AB7" s="1101"/>
      <c r="AC7" s="1101"/>
      <c r="AD7" s="1101"/>
      <c r="AE7" s="1102"/>
      <c r="AF7" s="1103">
        <v>43</v>
      </c>
      <c r="AG7" s="1104"/>
      <c r="AH7" s="1104"/>
      <c r="AI7" s="1104"/>
      <c r="AJ7" s="1105"/>
      <c r="AK7" s="1087"/>
      <c r="AL7" s="1088"/>
      <c r="AM7" s="1088"/>
      <c r="AN7" s="1088"/>
      <c r="AO7" s="1088"/>
      <c r="AP7" s="1088">
        <v>3138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367</v>
      </c>
      <c r="C8" s="1028"/>
      <c r="D8" s="1028"/>
      <c r="E8" s="1028"/>
      <c r="F8" s="1028"/>
      <c r="G8" s="1028"/>
      <c r="H8" s="1028"/>
      <c r="I8" s="1028"/>
      <c r="J8" s="1028"/>
      <c r="K8" s="1028"/>
      <c r="L8" s="1028"/>
      <c r="M8" s="1028"/>
      <c r="N8" s="1028"/>
      <c r="O8" s="1028"/>
      <c r="P8" s="1029"/>
      <c r="Q8" s="1039">
        <v>88</v>
      </c>
      <c r="R8" s="1040"/>
      <c r="S8" s="1040"/>
      <c r="T8" s="1040"/>
      <c r="U8" s="1040"/>
      <c r="V8" s="1040">
        <v>84</v>
      </c>
      <c r="W8" s="1040"/>
      <c r="X8" s="1040"/>
      <c r="Y8" s="1040"/>
      <c r="Z8" s="1040"/>
      <c r="AA8" s="1040">
        <v>4</v>
      </c>
      <c r="AB8" s="1040"/>
      <c r="AC8" s="1040"/>
      <c r="AD8" s="1040"/>
      <c r="AE8" s="1041"/>
      <c r="AF8" s="1033">
        <v>4</v>
      </c>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368</v>
      </c>
      <c r="C9" s="1028"/>
      <c r="D9" s="1028"/>
      <c r="E9" s="1028"/>
      <c r="F9" s="1028"/>
      <c r="G9" s="1028"/>
      <c r="H9" s="1028"/>
      <c r="I9" s="1028"/>
      <c r="J9" s="1028"/>
      <c r="K9" s="1028"/>
      <c r="L9" s="1028"/>
      <c r="M9" s="1028"/>
      <c r="N9" s="1028"/>
      <c r="O9" s="1028"/>
      <c r="P9" s="1029"/>
      <c r="Q9" s="1039">
        <v>22</v>
      </c>
      <c r="R9" s="1040"/>
      <c r="S9" s="1040"/>
      <c r="T9" s="1040"/>
      <c r="U9" s="1040"/>
      <c r="V9" s="1040">
        <v>20</v>
      </c>
      <c r="W9" s="1040"/>
      <c r="X9" s="1040"/>
      <c r="Y9" s="1040"/>
      <c r="Z9" s="1040"/>
      <c r="AA9" s="1040">
        <v>2</v>
      </c>
      <c r="AB9" s="1040"/>
      <c r="AC9" s="1040"/>
      <c r="AD9" s="1040"/>
      <c r="AE9" s="1041"/>
      <c r="AF9" s="1033">
        <v>2</v>
      </c>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2771</v>
      </c>
      <c r="R23" s="1065"/>
      <c r="S23" s="1065"/>
      <c r="T23" s="1065"/>
      <c r="U23" s="1065"/>
      <c r="V23" s="1065">
        <v>2691</v>
      </c>
      <c r="W23" s="1065"/>
      <c r="X23" s="1065"/>
      <c r="Y23" s="1065"/>
      <c r="Z23" s="1065"/>
      <c r="AA23" s="1065">
        <v>80</v>
      </c>
      <c r="AB23" s="1065"/>
      <c r="AC23" s="1065"/>
      <c r="AD23" s="1065"/>
      <c r="AE23" s="1066"/>
      <c r="AF23" s="1067">
        <v>49</v>
      </c>
      <c r="AG23" s="1065"/>
      <c r="AH23" s="1065"/>
      <c r="AI23" s="1065"/>
      <c r="AJ23" s="1068"/>
      <c r="AK23" s="1069"/>
      <c r="AL23" s="1070"/>
      <c r="AM23" s="1070"/>
      <c r="AN23" s="1070"/>
      <c r="AO23" s="1070"/>
      <c r="AP23" s="1065">
        <v>3138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158</v>
      </c>
      <c r="R28" s="1050"/>
      <c r="S28" s="1050"/>
      <c r="T28" s="1050"/>
      <c r="U28" s="1050"/>
      <c r="V28" s="1050">
        <v>148</v>
      </c>
      <c r="W28" s="1050"/>
      <c r="X28" s="1050"/>
      <c r="Y28" s="1050"/>
      <c r="Z28" s="1050"/>
      <c r="AA28" s="1050">
        <v>10</v>
      </c>
      <c r="AB28" s="1050"/>
      <c r="AC28" s="1050"/>
      <c r="AD28" s="1050"/>
      <c r="AE28" s="1051"/>
      <c r="AF28" s="1052">
        <v>10</v>
      </c>
      <c r="AG28" s="1050"/>
      <c r="AH28" s="1050"/>
      <c r="AI28" s="1050"/>
      <c r="AJ28" s="1053"/>
      <c r="AK28" s="1054"/>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383</v>
      </c>
      <c r="C29" s="1028"/>
      <c r="D29" s="1028"/>
      <c r="E29" s="1028"/>
      <c r="F29" s="1028"/>
      <c r="G29" s="1028"/>
      <c r="H29" s="1028"/>
      <c r="I29" s="1028"/>
      <c r="J29" s="1028"/>
      <c r="K29" s="1028"/>
      <c r="L29" s="1028"/>
      <c r="M29" s="1028"/>
      <c r="N29" s="1028"/>
      <c r="O29" s="1028"/>
      <c r="P29" s="1029"/>
      <c r="Q29" s="1039">
        <v>118</v>
      </c>
      <c r="R29" s="1040"/>
      <c r="S29" s="1040"/>
      <c r="T29" s="1040"/>
      <c r="U29" s="1040"/>
      <c r="V29" s="1040">
        <v>104</v>
      </c>
      <c r="W29" s="1040"/>
      <c r="X29" s="1040"/>
      <c r="Y29" s="1040"/>
      <c r="Z29" s="1040"/>
      <c r="AA29" s="1040">
        <v>14</v>
      </c>
      <c r="AB29" s="1040"/>
      <c r="AC29" s="1040"/>
      <c r="AD29" s="1040"/>
      <c r="AE29" s="1041"/>
      <c r="AF29" s="1033">
        <v>14</v>
      </c>
      <c r="AG29" s="1034"/>
      <c r="AH29" s="1034"/>
      <c r="AI29" s="1034"/>
      <c r="AJ29" s="1035"/>
      <c r="AK29" s="976"/>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384</v>
      </c>
      <c r="C30" s="1028"/>
      <c r="D30" s="1028"/>
      <c r="E30" s="1028"/>
      <c r="F30" s="1028"/>
      <c r="G30" s="1028"/>
      <c r="H30" s="1028"/>
      <c r="I30" s="1028"/>
      <c r="J30" s="1028"/>
      <c r="K30" s="1028"/>
      <c r="L30" s="1028"/>
      <c r="M30" s="1028"/>
      <c r="N30" s="1028"/>
      <c r="O30" s="1028"/>
      <c r="P30" s="1029"/>
      <c r="Q30" s="1039">
        <v>15</v>
      </c>
      <c r="R30" s="1040"/>
      <c r="S30" s="1040"/>
      <c r="T30" s="1040"/>
      <c r="U30" s="1040"/>
      <c r="V30" s="1040">
        <v>15</v>
      </c>
      <c r="W30" s="1040"/>
      <c r="X30" s="1040"/>
      <c r="Y30" s="1040"/>
      <c r="Z30" s="1040"/>
      <c r="AA30" s="1040">
        <v>0</v>
      </c>
      <c r="AB30" s="1040"/>
      <c r="AC30" s="1040"/>
      <c r="AD30" s="1040"/>
      <c r="AE30" s="1041"/>
      <c r="AF30" s="1033">
        <v>0</v>
      </c>
      <c r="AG30" s="1034"/>
      <c r="AH30" s="1034"/>
      <c r="AI30" s="1034"/>
      <c r="AJ30" s="1035"/>
      <c r="AK30" s="976"/>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385</v>
      </c>
      <c r="C31" s="1028"/>
      <c r="D31" s="1028"/>
      <c r="E31" s="1028"/>
      <c r="F31" s="1028"/>
      <c r="G31" s="1028"/>
      <c r="H31" s="1028"/>
      <c r="I31" s="1028"/>
      <c r="J31" s="1028"/>
      <c r="K31" s="1028"/>
      <c r="L31" s="1028"/>
      <c r="M31" s="1028"/>
      <c r="N31" s="1028"/>
      <c r="O31" s="1028"/>
      <c r="P31" s="1029"/>
      <c r="Q31" s="1039">
        <v>218</v>
      </c>
      <c r="R31" s="1040"/>
      <c r="S31" s="1040"/>
      <c r="T31" s="1040"/>
      <c r="U31" s="1040"/>
      <c r="V31" s="1040">
        <v>216</v>
      </c>
      <c r="W31" s="1040"/>
      <c r="X31" s="1040"/>
      <c r="Y31" s="1040"/>
      <c r="Z31" s="1040"/>
      <c r="AA31" s="1040">
        <v>2</v>
      </c>
      <c r="AB31" s="1040"/>
      <c r="AC31" s="1040"/>
      <c r="AD31" s="1040"/>
      <c r="AE31" s="1041"/>
      <c r="AF31" s="1033">
        <v>2</v>
      </c>
      <c r="AG31" s="1034"/>
      <c r="AH31" s="1034"/>
      <c r="AI31" s="1034"/>
      <c r="AJ31" s="1035"/>
      <c r="AK31" s="976">
        <v>75</v>
      </c>
      <c r="AL31" s="967"/>
      <c r="AM31" s="967"/>
      <c r="AN31" s="967"/>
      <c r="AO31" s="967"/>
      <c r="AP31" s="967">
        <v>287</v>
      </c>
      <c r="AQ31" s="967"/>
      <c r="AR31" s="967"/>
      <c r="AS31" s="967"/>
      <c r="AT31" s="967"/>
      <c r="AU31" s="967">
        <v>237</v>
      </c>
      <c r="AV31" s="967"/>
      <c r="AW31" s="967"/>
      <c r="AX31" s="967"/>
      <c r="AY31" s="967"/>
      <c r="AZ31" s="1038"/>
      <c r="BA31" s="1038"/>
      <c r="BB31" s="1038"/>
      <c r="BC31" s="1038"/>
      <c r="BD31" s="1038"/>
      <c r="BE31" s="1022" t="s">
        <v>386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387</v>
      </c>
      <c r="C32" s="1028"/>
      <c r="D32" s="1028"/>
      <c r="E32" s="1028"/>
      <c r="F32" s="1028"/>
      <c r="G32" s="1028"/>
      <c r="H32" s="1028"/>
      <c r="I32" s="1028"/>
      <c r="J32" s="1028"/>
      <c r="K32" s="1028"/>
      <c r="L32" s="1028"/>
      <c r="M32" s="1028"/>
      <c r="N32" s="1028"/>
      <c r="O32" s="1028"/>
      <c r="P32" s="1029"/>
      <c r="Q32" s="1039">
        <v>103</v>
      </c>
      <c r="R32" s="1040"/>
      <c r="S32" s="1040"/>
      <c r="T32" s="1040"/>
      <c r="U32" s="1040"/>
      <c r="V32" s="1040">
        <v>100</v>
      </c>
      <c r="W32" s="1040"/>
      <c r="X32" s="1040"/>
      <c r="Y32" s="1040"/>
      <c r="Z32" s="1040"/>
      <c r="AA32" s="1040">
        <v>3</v>
      </c>
      <c r="AB32" s="1040"/>
      <c r="AC32" s="1040"/>
      <c r="AD32" s="1040"/>
      <c r="AE32" s="1041"/>
      <c r="AF32" s="1033">
        <v>3</v>
      </c>
      <c r="AG32" s="1034"/>
      <c r="AH32" s="1034"/>
      <c r="AI32" s="1034"/>
      <c r="AJ32" s="1035"/>
      <c r="AK32" s="976">
        <v>66</v>
      </c>
      <c r="AL32" s="967"/>
      <c r="AM32" s="967"/>
      <c r="AN32" s="967"/>
      <c r="AO32" s="967"/>
      <c r="AP32" s="967">
        <v>475</v>
      </c>
      <c r="AQ32" s="967"/>
      <c r="AR32" s="967"/>
      <c r="AS32" s="967"/>
      <c r="AT32" s="967"/>
      <c r="AU32" s="967">
        <v>435</v>
      </c>
      <c r="AV32" s="967"/>
      <c r="AW32" s="967"/>
      <c r="AX32" s="967"/>
      <c r="AY32" s="967"/>
      <c r="AZ32" s="1038"/>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28</v>
      </c>
      <c r="AG63" s="955"/>
      <c r="AH63" s="955"/>
      <c r="AI63" s="955"/>
      <c r="AJ63" s="1020"/>
      <c r="AK63" s="1021"/>
      <c r="AL63" s="959"/>
      <c r="AM63" s="959"/>
      <c r="AN63" s="959"/>
      <c r="AO63" s="959"/>
      <c r="AP63" s="955">
        <v>762</v>
      </c>
      <c r="AQ63" s="955"/>
      <c r="AR63" s="955"/>
      <c r="AS63" s="955"/>
      <c r="AT63" s="955"/>
      <c r="AU63" s="955">
        <v>672</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392</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2792</v>
      </c>
      <c r="R68" s="978"/>
      <c r="S68" s="978"/>
      <c r="T68" s="978"/>
      <c r="U68" s="978"/>
      <c r="V68" s="978">
        <v>2741</v>
      </c>
      <c r="W68" s="978"/>
      <c r="X68" s="978"/>
      <c r="Y68" s="978"/>
      <c r="Z68" s="978"/>
      <c r="AA68" s="978">
        <v>51</v>
      </c>
      <c r="AB68" s="978"/>
      <c r="AC68" s="978"/>
      <c r="AD68" s="978"/>
      <c r="AE68" s="978"/>
      <c r="AF68" s="978">
        <v>51</v>
      </c>
      <c r="AG68" s="978"/>
      <c r="AH68" s="978"/>
      <c r="AI68" s="978"/>
      <c r="AJ68" s="978"/>
      <c r="AK68" s="978"/>
      <c r="AL68" s="978"/>
      <c r="AM68" s="978"/>
      <c r="AN68" s="978"/>
      <c r="AO68" s="978"/>
      <c r="AP68" s="978">
        <v>1205</v>
      </c>
      <c r="AQ68" s="978"/>
      <c r="AR68" s="978"/>
      <c r="AS68" s="978"/>
      <c r="AT68" s="978"/>
      <c r="AU68" s="978">
        <v>164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34</v>
      </c>
      <c r="R69" s="967"/>
      <c r="S69" s="967"/>
      <c r="T69" s="967"/>
      <c r="U69" s="967"/>
      <c r="V69" s="967">
        <v>32</v>
      </c>
      <c r="W69" s="967"/>
      <c r="X69" s="967"/>
      <c r="Y69" s="967"/>
      <c r="Z69" s="967"/>
      <c r="AA69" s="967">
        <v>2</v>
      </c>
      <c r="AB69" s="967"/>
      <c r="AC69" s="967"/>
      <c r="AD69" s="967"/>
      <c r="AE69" s="967"/>
      <c r="AF69" s="967">
        <v>2</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53</v>
      </c>
      <c r="AG88" s="955"/>
      <c r="AH88" s="955"/>
      <c r="AI88" s="955"/>
      <c r="AJ88" s="955"/>
      <c r="AK88" s="959"/>
      <c r="AL88" s="959"/>
      <c r="AM88" s="959"/>
      <c r="AN88" s="959"/>
      <c r="AO88" s="959"/>
      <c r="AP88" s="955">
        <v>1205</v>
      </c>
      <c r="AQ88" s="955"/>
      <c r="AR88" s="955"/>
      <c r="AS88" s="955"/>
      <c r="AT88" s="955"/>
      <c r="AU88" s="955">
        <v>164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257668</v>
      </c>
      <c r="AB110" s="873"/>
      <c r="AC110" s="873"/>
      <c r="AD110" s="873"/>
      <c r="AE110" s="874"/>
      <c r="AF110" s="875">
        <v>237185</v>
      </c>
      <c r="AG110" s="873"/>
      <c r="AH110" s="873"/>
      <c r="AI110" s="873"/>
      <c r="AJ110" s="874"/>
      <c r="AK110" s="875">
        <v>238633</v>
      </c>
      <c r="AL110" s="873"/>
      <c r="AM110" s="873"/>
      <c r="AN110" s="873"/>
      <c r="AO110" s="874"/>
      <c r="AP110" s="876">
        <v>16.8</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2845272</v>
      </c>
      <c r="BR110" s="800"/>
      <c r="BS110" s="800"/>
      <c r="BT110" s="800"/>
      <c r="BU110" s="800"/>
      <c r="BV110" s="800">
        <v>3003456</v>
      </c>
      <c r="BW110" s="800"/>
      <c r="BX110" s="800"/>
      <c r="BY110" s="800"/>
      <c r="BZ110" s="800"/>
      <c r="CA110" s="800">
        <v>3137916</v>
      </c>
      <c r="CB110" s="800"/>
      <c r="CC110" s="800"/>
      <c r="CD110" s="800"/>
      <c r="CE110" s="800"/>
      <c r="CF110" s="861">
        <v>220.9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658316</v>
      </c>
      <c r="BR112" s="771"/>
      <c r="BS112" s="771"/>
      <c r="BT112" s="771"/>
      <c r="BU112" s="771"/>
      <c r="BV112" s="771">
        <v>655255</v>
      </c>
      <c r="BW112" s="771"/>
      <c r="BX112" s="771"/>
      <c r="BY112" s="771"/>
      <c r="BZ112" s="771"/>
      <c r="CA112" s="771">
        <v>672315</v>
      </c>
      <c r="CB112" s="771"/>
      <c r="CC112" s="771"/>
      <c r="CD112" s="771"/>
      <c r="CE112" s="771"/>
      <c r="CF112" s="848">
        <v>47.3</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56207</v>
      </c>
      <c r="AB113" s="909"/>
      <c r="AC113" s="909"/>
      <c r="AD113" s="909"/>
      <c r="AE113" s="910"/>
      <c r="AF113" s="911">
        <v>55537</v>
      </c>
      <c r="AG113" s="909"/>
      <c r="AH113" s="909"/>
      <c r="AI113" s="909"/>
      <c r="AJ113" s="910"/>
      <c r="AK113" s="911">
        <v>59139</v>
      </c>
      <c r="AL113" s="909"/>
      <c r="AM113" s="909"/>
      <c r="AN113" s="909"/>
      <c r="AO113" s="910"/>
      <c r="AP113" s="912">
        <v>4.2</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99523</v>
      </c>
      <c r="BR113" s="771"/>
      <c r="BS113" s="771"/>
      <c r="BT113" s="771"/>
      <c r="BU113" s="771"/>
      <c r="BV113" s="771">
        <v>95413</v>
      </c>
      <c r="BW113" s="771"/>
      <c r="BX113" s="771"/>
      <c r="BY113" s="771"/>
      <c r="BZ113" s="771"/>
      <c r="CA113" s="771">
        <v>164043</v>
      </c>
      <c r="CB113" s="771"/>
      <c r="CC113" s="771"/>
      <c r="CD113" s="771"/>
      <c r="CE113" s="771"/>
      <c r="CF113" s="848">
        <v>11.5</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18808</v>
      </c>
      <c r="AB114" s="784"/>
      <c r="AC114" s="784"/>
      <c r="AD114" s="784"/>
      <c r="AE114" s="785"/>
      <c r="AF114" s="786">
        <v>16468</v>
      </c>
      <c r="AG114" s="784"/>
      <c r="AH114" s="784"/>
      <c r="AI114" s="784"/>
      <c r="AJ114" s="785"/>
      <c r="AK114" s="786">
        <v>16457</v>
      </c>
      <c r="AL114" s="784"/>
      <c r="AM114" s="784"/>
      <c r="AN114" s="784"/>
      <c r="AO114" s="785"/>
      <c r="AP114" s="754">
        <v>1.2</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619922</v>
      </c>
      <c r="BR114" s="771"/>
      <c r="BS114" s="771"/>
      <c r="BT114" s="771"/>
      <c r="BU114" s="771"/>
      <c r="BV114" s="771">
        <v>646452</v>
      </c>
      <c r="BW114" s="771"/>
      <c r="BX114" s="771"/>
      <c r="BY114" s="771"/>
      <c r="BZ114" s="771"/>
      <c r="CA114" s="771">
        <v>546148</v>
      </c>
      <c r="CB114" s="771"/>
      <c r="CC114" s="771"/>
      <c r="CD114" s="771"/>
      <c r="CE114" s="771"/>
      <c r="CF114" s="848">
        <v>38.4</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275</v>
      </c>
      <c r="AB116" s="784"/>
      <c r="AC116" s="784"/>
      <c r="AD116" s="784"/>
      <c r="AE116" s="785"/>
      <c r="AF116" s="786">
        <v>1200</v>
      </c>
      <c r="AG116" s="784"/>
      <c r="AH116" s="784"/>
      <c r="AI116" s="784"/>
      <c r="AJ116" s="785"/>
      <c r="AK116" s="786">
        <v>1078</v>
      </c>
      <c r="AL116" s="784"/>
      <c r="AM116" s="784"/>
      <c r="AN116" s="784"/>
      <c r="AO116" s="785"/>
      <c r="AP116" s="754">
        <v>0.1</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332958</v>
      </c>
      <c r="AB117" s="895"/>
      <c r="AC117" s="895"/>
      <c r="AD117" s="895"/>
      <c r="AE117" s="896"/>
      <c r="AF117" s="898">
        <v>310390</v>
      </c>
      <c r="AG117" s="895"/>
      <c r="AH117" s="895"/>
      <c r="AI117" s="895"/>
      <c r="AJ117" s="896"/>
      <c r="AK117" s="898">
        <v>315307</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4223033</v>
      </c>
      <c r="BR118" s="858"/>
      <c r="BS118" s="858"/>
      <c r="BT118" s="858"/>
      <c r="BU118" s="858"/>
      <c r="BV118" s="858">
        <v>4400576</v>
      </c>
      <c r="BW118" s="858"/>
      <c r="BX118" s="858"/>
      <c r="BY118" s="858"/>
      <c r="BZ118" s="858"/>
      <c r="CA118" s="858">
        <v>4520422</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1710874</v>
      </c>
      <c r="BR119" s="800"/>
      <c r="BS119" s="800"/>
      <c r="BT119" s="800"/>
      <c r="BU119" s="800"/>
      <c r="BV119" s="800">
        <v>1834157</v>
      </c>
      <c r="BW119" s="800"/>
      <c r="BX119" s="800"/>
      <c r="BY119" s="800"/>
      <c r="BZ119" s="800"/>
      <c r="CA119" s="800">
        <v>1660530</v>
      </c>
      <c r="CB119" s="800"/>
      <c r="CC119" s="800"/>
      <c r="CD119" s="800"/>
      <c r="CE119" s="800"/>
      <c r="CF119" s="861">
        <v>116.9</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5953</v>
      </c>
      <c r="BR120" s="771"/>
      <c r="BS120" s="771"/>
      <c r="BT120" s="771"/>
      <c r="BU120" s="771"/>
      <c r="BV120" s="771">
        <v>5069</v>
      </c>
      <c r="BW120" s="771"/>
      <c r="BX120" s="771"/>
      <c r="BY120" s="771"/>
      <c r="BZ120" s="771"/>
      <c r="CA120" s="771">
        <v>3522</v>
      </c>
      <c r="CB120" s="771"/>
      <c r="CC120" s="771"/>
      <c r="CD120" s="771"/>
      <c r="CE120" s="771"/>
      <c r="CF120" s="848">
        <v>0.2</v>
      </c>
      <c r="CG120" s="849"/>
      <c r="CH120" s="849"/>
      <c r="CI120" s="849"/>
      <c r="CJ120" s="849"/>
      <c r="CK120" s="850" t="s">
        <v>437</v>
      </c>
      <c r="CL120" s="810"/>
      <c r="CM120" s="810"/>
      <c r="CN120" s="810"/>
      <c r="CO120" s="811"/>
      <c r="CP120" s="854" t="s">
        <v>438</v>
      </c>
      <c r="CQ120" s="855"/>
      <c r="CR120" s="855"/>
      <c r="CS120" s="855"/>
      <c r="CT120" s="855"/>
      <c r="CU120" s="855"/>
      <c r="CV120" s="855"/>
      <c r="CW120" s="855"/>
      <c r="CX120" s="855"/>
      <c r="CY120" s="855"/>
      <c r="CZ120" s="855"/>
      <c r="DA120" s="855"/>
      <c r="DB120" s="855"/>
      <c r="DC120" s="855"/>
      <c r="DD120" s="855"/>
      <c r="DE120" s="855"/>
      <c r="DF120" s="856"/>
      <c r="DG120" s="799">
        <v>477155</v>
      </c>
      <c r="DH120" s="800"/>
      <c r="DI120" s="800"/>
      <c r="DJ120" s="800"/>
      <c r="DK120" s="800"/>
      <c r="DL120" s="800">
        <v>455612</v>
      </c>
      <c r="DM120" s="800"/>
      <c r="DN120" s="800"/>
      <c r="DO120" s="800"/>
      <c r="DP120" s="800"/>
      <c r="DQ120" s="800">
        <v>435253</v>
      </c>
      <c r="DR120" s="800"/>
      <c r="DS120" s="800"/>
      <c r="DT120" s="800"/>
      <c r="DU120" s="800"/>
      <c r="DV120" s="801">
        <v>30.6</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2633735</v>
      </c>
      <c r="BR121" s="858"/>
      <c r="BS121" s="858"/>
      <c r="BT121" s="858"/>
      <c r="BU121" s="858"/>
      <c r="BV121" s="858">
        <v>2689063</v>
      </c>
      <c r="BW121" s="858"/>
      <c r="BX121" s="858"/>
      <c r="BY121" s="858"/>
      <c r="BZ121" s="858"/>
      <c r="CA121" s="858">
        <v>2772744</v>
      </c>
      <c r="CB121" s="858"/>
      <c r="CC121" s="858"/>
      <c r="CD121" s="858"/>
      <c r="CE121" s="858"/>
      <c r="CF121" s="859">
        <v>195.2</v>
      </c>
      <c r="CG121" s="860"/>
      <c r="CH121" s="860"/>
      <c r="CI121" s="860"/>
      <c r="CJ121" s="860"/>
      <c r="CK121" s="851"/>
      <c r="CL121" s="812"/>
      <c r="CM121" s="812"/>
      <c r="CN121" s="812"/>
      <c r="CO121" s="813"/>
      <c r="CP121" s="828" t="s">
        <v>441</v>
      </c>
      <c r="CQ121" s="829"/>
      <c r="CR121" s="829"/>
      <c r="CS121" s="829"/>
      <c r="CT121" s="829"/>
      <c r="CU121" s="829"/>
      <c r="CV121" s="829"/>
      <c r="CW121" s="829"/>
      <c r="CX121" s="829"/>
      <c r="CY121" s="829"/>
      <c r="CZ121" s="829"/>
      <c r="DA121" s="829"/>
      <c r="DB121" s="829"/>
      <c r="DC121" s="829"/>
      <c r="DD121" s="829"/>
      <c r="DE121" s="829"/>
      <c r="DF121" s="830"/>
      <c r="DG121" s="770">
        <v>181161</v>
      </c>
      <c r="DH121" s="771"/>
      <c r="DI121" s="771"/>
      <c r="DJ121" s="771"/>
      <c r="DK121" s="771"/>
      <c r="DL121" s="771">
        <v>199643</v>
      </c>
      <c r="DM121" s="771"/>
      <c r="DN121" s="771"/>
      <c r="DO121" s="771"/>
      <c r="DP121" s="771"/>
      <c r="DQ121" s="771">
        <v>237062</v>
      </c>
      <c r="DR121" s="771"/>
      <c r="DS121" s="771"/>
      <c r="DT121" s="771"/>
      <c r="DU121" s="771"/>
      <c r="DV121" s="823">
        <v>16.7</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442</v>
      </c>
      <c r="BP122" s="838"/>
      <c r="BQ122" s="839">
        <v>4350562</v>
      </c>
      <c r="BR122" s="840"/>
      <c r="BS122" s="840"/>
      <c r="BT122" s="840"/>
      <c r="BU122" s="840"/>
      <c r="BV122" s="840">
        <v>4528289</v>
      </c>
      <c r="BW122" s="840"/>
      <c r="BX122" s="840"/>
      <c r="BY122" s="840"/>
      <c r="BZ122" s="840"/>
      <c r="CA122" s="840">
        <v>4436796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v>5.8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9760</v>
      </c>
      <c r="AB128" s="724"/>
      <c r="AC128" s="724"/>
      <c r="AD128" s="724"/>
      <c r="AE128" s="725"/>
      <c r="AF128" s="726">
        <v>969</v>
      </c>
      <c r="AG128" s="724"/>
      <c r="AH128" s="724"/>
      <c r="AI128" s="724"/>
      <c r="AJ128" s="725"/>
      <c r="AK128" s="726">
        <v>518</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1883216</v>
      </c>
      <c r="AB129" s="784"/>
      <c r="AC129" s="784"/>
      <c r="AD129" s="784"/>
      <c r="AE129" s="785"/>
      <c r="AF129" s="786">
        <v>1831474</v>
      </c>
      <c r="AG129" s="784"/>
      <c r="AH129" s="784"/>
      <c r="AI129" s="784"/>
      <c r="AJ129" s="785"/>
      <c r="AK129" s="786">
        <v>1647237</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6.2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214323</v>
      </c>
      <c r="AB130" s="784"/>
      <c r="AC130" s="784"/>
      <c r="AD130" s="784"/>
      <c r="AE130" s="785"/>
      <c r="AF130" s="786">
        <v>212834</v>
      </c>
      <c r="AG130" s="784"/>
      <c r="AH130" s="784"/>
      <c r="AI130" s="784"/>
      <c r="AJ130" s="785"/>
      <c r="AK130" s="786">
        <v>226503</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5.8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1668893</v>
      </c>
      <c r="AB131" s="717"/>
      <c r="AC131" s="717"/>
      <c r="AD131" s="717"/>
      <c r="AE131" s="718"/>
      <c r="AF131" s="719">
        <v>1618640</v>
      </c>
      <c r="AG131" s="717"/>
      <c r="AH131" s="717"/>
      <c r="AI131" s="717"/>
      <c r="AJ131" s="718"/>
      <c r="AK131" s="719">
        <v>1420734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6.5237855270000003</v>
      </c>
      <c r="AB132" s="740"/>
      <c r="AC132" s="740"/>
      <c r="AD132" s="740"/>
      <c r="AE132" s="741"/>
      <c r="AF132" s="742">
        <v>5.9671699699999996</v>
      </c>
      <c r="AG132" s="740"/>
      <c r="AH132" s="740"/>
      <c r="AI132" s="740"/>
      <c r="AJ132" s="741"/>
      <c r="AK132" s="742">
        <v>6.21411186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7.6</v>
      </c>
      <c r="AB133" s="749"/>
      <c r="AC133" s="749"/>
      <c r="AD133" s="749"/>
      <c r="AE133" s="750"/>
      <c r="AF133" s="748">
        <v>6.7</v>
      </c>
      <c r="AG133" s="749"/>
      <c r="AH133" s="749"/>
      <c r="AI133" s="749"/>
      <c r="AJ133" s="750"/>
      <c r="AK133" s="748">
        <v>6.2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7"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4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441322</v>
      </c>
      <c r="L9" s="264">
        <v>362333</v>
      </c>
      <c r="M9" s="265">
        <v>198661</v>
      </c>
      <c r="N9" s="266">
        <v>82.4</v>
      </c>
    </row>
    <row r="10" spans="1:16">
      <c r="A10" s="248"/>
      <c r="B10" s="244"/>
      <c r="C10" s="244"/>
      <c r="D10" s="244"/>
      <c r="E10" s="244"/>
      <c r="F10" s="244"/>
      <c r="G10" s="1133" t="s">
        <v>475</v>
      </c>
      <c r="H10" s="1134"/>
      <c r="I10" s="1134"/>
      <c r="J10" s="1135"/>
      <c r="K10" s="267">
        <v>89051</v>
      </c>
      <c r="L10" s="268">
        <v>73112</v>
      </c>
      <c r="M10" s="269">
        <v>22571</v>
      </c>
      <c r="N10" s="270">
        <v>223.9</v>
      </c>
    </row>
    <row r="11" spans="1:16" ht="13.5" customHeight="1">
      <c r="A11" s="248"/>
      <c r="B11" s="244"/>
      <c r="C11" s="244"/>
      <c r="D11" s="244"/>
      <c r="E11" s="244"/>
      <c r="F11" s="244"/>
      <c r="G11" s="1133" t="s">
        <v>476</v>
      </c>
      <c r="H11" s="1134"/>
      <c r="I11" s="1134"/>
      <c r="J11" s="1135"/>
      <c r="K11" s="267">
        <v>93329</v>
      </c>
      <c r="L11" s="268">
        <v>76625</v>
      </c>
      <c r="M11" s="269">
        <v>24639</v>
      </c>
      <c r="N11" s="270">
        <v>211</v>
      </c>
    </row>
    <row r="12" spans="1:16" ht="13.5" customHeight="1">
      <c r="A12" s="248"/>
      <c r="B12" s="244"/>
      <c r="C12" s="244"/>
      <c r="D12" s="244"/>
      <c r="E12" s="244"/>
      <c r="F12" s="244"/>
      <c r="G12" s="1133" t="s">
        <v>477</v>
      </c>
      <c r="H12" s="1134"/>
      <c r="I12" s="1134"/>
      <c r="J12" s="1135"/>
      <c r="K12" s="267" t="s">
        <v>478</v>
      </c>
      <c r="L12" s="268" t="s">
        <v>478</v>
      </c>
      <c r="M12" s="269">
        <v>3341</v>
      </c>
      <c r="N12" s="270" t="s">
        <v>478</v>
      </c>
    </row>
    <row r="13" spans="1:16" ht="13.5" customHeight="1">
      <c r="A13" s="248"/>
      <c r="B13" s="244"/>
      <c r="C13" s="244"/>
      <c r="D13" s="244"/>
      <c r="E13" s="244"/>
      <c r="F13" s="244"/>
      <c r="G13" s="1133" t="s">
        <v>479</v>
      </c>
      <c r="H13" s="1134"/>
      <c r="I13" s="1134"/>
      <c r="J13" s="1135"/>
      <c r="K13" s="267" t="s">
        <v>478</v>
      </c>
      <c r="L13" s="268" t="s">
        <v>478</v>
      </c>
      <c r="M13" s="269" t="s">
        <v>478</v>
      </c>
      <c r="N13" s="270" t="s">
        <v>478</v>
      </c>
    </row>
    <row r="14" spans="1:16" ht="13.5" customHeight="1">
      <c r="A14" s="248"/>
      <c r="B14" s="244"/>
      <c r="C14" s="244"/>
      <c r="D14" s="244"/>
      <c r="E14" s="244"/>
      <c r="F14" s="244"/>
      <c r="G14" s="1133" t="s">
        <v>480</v>
      </c>
      <c r="H14" s="1134"/>
      <c r="I14" s="1134"/>
      <c r="J14" s="1135"/>
      <c r="K14" s="267">
        <v>41180</v>
      </c>
      <c r="L14" s="268">
        <v>33810</v>
      </c>
      <c r="M14" s="269">
        <v>9231</v>
      </c>
      <c r="N14" s="270">
        <v>266.3</v>
      </c>
    </row>
    <row r="15" spans="1:16" ht="13.5" customHeight="1">
      <c r="A15" s="248"/>
      <c r="B15" s="244"/>
      <c r="C15" s="244"/>
      <c r="D15" s="244"/>
      <c r="E15" s="244"/>
      <c r="F15" s="244"/>
      <c r="G15" s="1133" t="s">
        <v>481</v>
      </c>
      <c r="H15" s="1134"/>
      <c r="I15" s="1134"/>
      <c r="J15" s="1135"/>
      <c r="K15" s="267" t="s">
        <v>478</v>
      </c>
      <c r="L15" s="268" t="s">
        <v>478</v>
      </c>
      <c r="M15" s="269">
        <v>4542</v>
      </c>
      <c r="N15" s="270" t="s">
        <v>478</v>
      </c>
    </row>
    <row r="16" spans="1:16">
      <c r="A16" s="248"/>
      <c r="B16" s="244"/>
      <c r="C16" s="244"/>
      <c r="D16" s="244"/>
      <c r="E16" s="244"/>
      <c r="F16" s="244"/>
      <c r="G16" s="1136" t="s">
        <v>482</v>
      </c>
      <c r="H16" s="1137"/>
      <c r="I16" s="1137"/>
      <c r="J16" s="1138"/>
      <c r="K16" s="268">
        <v>-44197</v>
      </c>
      <c r="L16" s="268">
        <v>-36287</v>
      </c>
      <c r="M16" s="269">
        <v>-20623</v>
      </c>
      <c r="N16" s="270">
        <v>76</v>
      </c>
    </row>
    <row r="17" spans="1:16">
      <c r="A17" s="248"/>
      <c r="B17" s="244"/>
      <c r="C17" s="244"/>
      <c r="D17" s="244"/>
      <c r="E17" s="244"/>
      <c r="F17" s="244"/>
      <c r="G17" s="1136" t="s">
        <v>171</v>
      </c>
      <c r="H17" s="1137"/>
      <c r="I17" s="1137"/>
      <c r="J17" s="1138"/>
      <c r="K17" s="268">
        <v>620685</v>
      </c>
      <c r="L17" s="268">
        <v>509594</v>
      </c>
      <c r="M17" s="269">
        <v>242361</v>
      </c>
      <c r="N17" s="270">
        <v>110.3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40.229999999999997</v>
      </c>
      <c r="L21" s="281">
        <v>22.07</v>
      </c>
      <c r="M21" s="282">
        <v>18.16</v>
      </c>
      <c r="N21" s="249"/>
      <c r="O21" s="283"/>
      <c r="P21" s="279"/>
    </row>
    <row r="22" spans="1:16" s="284" customFormat="1">
      <c r="A22" s="279"/>
      <c r="B22" s="249"/>
      <c r="C22" s="249"/>
      <c r="D22" s="249"/>
      <c r="E22" s="249"/>
      <c r="F22" s="249"/>
      <c r="G22" s="1130" t="s">
        <v>488</v>
      </c>
      <c r="H22" s="1131"/>
      <c r="I22" s="1131"/>
      <c r="J22" s="1132"/>
      <c r="K22" s="285">
        <v>100.9</v>
      </c>
      <c r="L22" s="286">
        <v>93.5</v>
      </c>
      <c r="M22" s="287">
        <v>7.4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238633</v>
      </c>
      <c r="L32" s="294">
        <v>195922</v>
      </c>
      <c r="M32" s="295">
        <v>131612</v>
      </c>
      <c r="N32" s="296">
        <v>48.9</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v>41</v>
      </c>
      <c r="N34" s="296" t="s">
        <v>478</v>
      </c>
    </row>
    <row r="35" spans="1:16" ht="27" customHeight="1">
      <c r="A35" s="248"/>
      <c r="B35" s="244"/>
      <c r="C35" s="244"/>
      <c r="D35" s="244"/>
      <c r="E35" s="244"/>
      <c r="F35" s="244"/>
      <c r="G35" s="1121" t="s">
        <v>494</v>
      </c>
      <c r="H35" s="1122"/>
      <c r="I35" s="1122"/>
      <c r="J35" s="1123"/>
      <c r="K35" s="294">
        <v>59139</v>
      </c>
      <c r="L35" s="294">
        <v>48554</v>
      </c>
      <c r="M35" s="295">
        <v>31555</v>
      </c>
      <c r="N35" s="296">
        <v>53.9</v>
      </c>
    </row>
    <row r="36" spans="1:16" ht="27" customHeight="1">
      <c r="A36" s="248"/>
      <c r="B36" s="244"/>
      <c r="C36" s="244"/>
      <c r="D36" s="244"/>
      <c r="E36" s="244"/>
      <c r="F36" s="244"/>
      <c r="G36" s="1121" t="s">
        <v>495</v>
      </c>
      <c r="H36" s="1122"/>
      <c r="I36" s="1122"/>
      <c r="J36" s="1123"/>
      <c r="K36" s="294">
        <v>16457</v>
      </c>
      <c r="L36" s="294">
        <v>13511</v>
      </c>
      <c r="M36" s="295">
        <v>5720</v>
      </c>
      <c r="N36" s="296">
        <v>136.19999999999999</v>
      </c>
    </row>
    <row r="37" spans="1:16" ht="13.5" customHeight="1">
      <c r="A37" s="248"/>
      <c r="B37" s="244"/>
      <c r="C37" s="244"/>
      <c r="D37" s="244"/>
      <c r="E37" s="244"/>
      <c r="F37" s="244"/>
      <c r="G37" s="1121" t="s">
        <v>496</v>
      </c>
      <c r="H37" s="1122"/>
      <c r="I37" s="1122"/>
      <c r="J37" s="1123"/>
      <c r="K37" s="294" t="s">
        <v>478</v>
      </c>
      <c r="L37" s="294" t="s">
        <v>478</v>
      </c>
      <c r="M37" s="295">
        <v>1648</v>
      </c>
      <c r="N37" s="296" t="s">
        <v>478</v>
      </c>
    </row>
    <row r="38" spans="1:16" ht="27" customHeight="1">
      <c r="A38" s="248"/>
      <c r="B38" s="244"/>
      <c r="C38" s="244"/>
      <c r="D38" s="244"/>
      <c r="E38" s="244"/>
      <c r="F38" s="244"/>
      <c r="G38" s="1124" t="s">
        <v>497</v>
      </c>
      <c r="H38" s="1125"/>
      <c r="I38" s="1125"/>
      <c r="J38" s="1126"/>
      <c r="K38" s="297">
        <v>1078</v>
      </c>
      <c r="L38" s="297">
        <v>885</v>
      </c>
      <c r="M38" s="298">
        <v>64</v>
      </c>
      <c r="N38" s="299">
        <v>1282.8</v>
      </c>
      <c r="O38" s="293"/>
    </row>
    <row r="39" spans="1:16">
      <c r="A39" s="248"/>
      <c r="B39" s="244"/>
      <c r="C39" s="244"/>
      <c r="D39" s="244"/>
      <c r="E39" s="244"/>
      <c r="F39" s="244"/>
      <c r="G39" s="1124" t="s">
        <v>498</v>
      </c>
      <c r="H39" s="1125"/>
      <c r="I39" s="1125"/>
      <c r="J39" s="1126"/>
      <c r="K39" s="300">
        <v>-518</v>
      </c>
      <c r="L39" s="300">
        <v>-425</v>
      </c>
      <c r="M39" s="301">
        <v>-9298</v>
      </c>
      <c r="N39" s="302">
        <v>-95.4</v>
      </c>
      <c r="O39" s="293"/>
    </row>
    <row r="40" spans="1:16" ht="27" customHeight="1">
      <c r="A40" s="248"/>
      <c r="B40" s="244"/>
      <c r="C40" s="244"/>
      <c r="D40" s="244"/>
      <c r="E40" s="244"/>
      <c r="F40" s="244"/>
      <c r="G40" s="1121" t="s">
        <v>499</v>
      </c>
      <c r="H40" s="1122"/>
      <c r="I40" s="1122"/>
      <c r="J40" s="1123"/>
      <c r="K40" s="300">
        <v>-226503</v>
      </c>
      <c r="L40" s="300">
        <v>-185963</v>
      </c>
      <c r="M40" s="301">
        <v>-121787</v>
      </c>
      <c r="N40" s="302">
        <v>52.7</v>
      </c>
      <c r="O40" s="293"/>
    </row>
    <row r="41" spans="1:16">
      <c r="A41" s="248"/>
      <c r="B41" s="244"/>
      <c r="C41" s="244"/>
      <c r="D41" s="244"/>
      <c r="E41" s="244"/>
      <c r="F41" s="244"/>
      <c r="G41" s="1127" t="s">
        <v>281</v>
      </c>
      <c r="H41" s="1128"/>
      <c r="I41" s="1128"/>
      <c r="J41" s="1129"/>
      <c r="K41" s="294">
        <v>88286</v>
      </c>
      <c r="L41" s="300">
        <v>72484</v>
      </c>
      <c r="M41" s="301">
        <v>39554</v>
      </c>
      <c r="N41" s="302">
        <v>83.3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809926</v>
      </c>
      <c r="J51" s="320">
        <v>694024</v>
      </c>
      <c r="K51" s="321">
        <v>83</v>
      </c>
      <c r="L51" s="322">
        <v>325581</v>
      </c>
      <c r="M51" s="323">
        <v>11.5</v>
      </c>
      <c r="N51" s="324">
        <v>71.5</v>
      </c>
    </row>
    <row r="52" spans="1:14">
      <c r="A52" s="248"/>
      <c r="B52" s="244"/>
      <c r="C52" s="244"/>
      <c r="D52" s="244"/>
      <c r="E52" s="244"/>
      <c r="F52" s="244"/>
      <c r="G52" s="325"/>
      <c r="H52" s="326" t="s">
        <v>510</v>
      </c>
      <c r="I52" s="327">
        <v>607642</v>
      </c>
      <c r="J52" s="328">
        <v>520687</v>
      </c>
      <c r="K52" s="329">
        <v>107</v>
      </c>
      <c r="L52" s="330">
        <v>165116</v>
      </c>
      <c r="M52" s="331">
        <v>0.9</v>
      </c>
      <c r="N52" s="332">
        <v>106.1</v>
      </c>
    </row>
    <row r="53" spans="1:14">
      <c r="A53" s="248"/>
      <c r="B53" s="244"/>
      <c r="C53" s="244"/>
      <c r="D53" s="244"/>
      <c r="E53" s="244"/>
      <c r="F53" s="244"/>
      <c r="G53" s="310" t="s">
        <v>511</v>
      </c>
      <c r="H53" s="311"/>
      <c r="I53" s="319">
        <v>479886</v>
      </c>
      <c r="J53" s="320">
        <v>420215</v>
      </c>
      <c r="K53" s="321">
        <v>-39.5</v>
      </c>
      <c r="L53" s="322">
        <v>203567</v>
      </c>
      <c r="M53" s="323">
        <v>-37.5</v>
      </c>
      <c r="N53" s="324">
        <v>-2</v>
      </c>
    </row>
    <row r="54" spans="1:14">
      <c r="A54" s="248"/>
      <c r="B54" s="244"/>
      <c r="C54" s="244"/>
      <c r="D54" s="244"/>
      <c r="E54" s="244"/>
      <c r="F54" s="244"/>
      <c r="G54" s="325"/>
      <c r="H54" s="326" t="s">
        <v>510</v>
      </c>
      <c r="I54" s="327">
        <v>264916</v>
      </c>
      <c r="J54" s="328">
        <v>231975</v>
      </c>
      <c r="K54" s="329">
        <v>-55.4</v>
      </c>
      <c r="L54" s="330">
        <v>121137</v>
      </c>
      <c r="M54" s="331">
        <v>-26.6</v>
      </c>
      <c r="N54" s="332">
        <v>-28.8</v>
      </c>
    </row>
    <row r="55" spans="1:14">
      <c r="A55" s="248"/>
      <c r="B55" s="244"/>
      <c r="C55" s="244"/>
      <c r="D55" s="244"/>
      <c r="E55" s="244"/>
      <c r="F55" s="244"/>
      <c r="G55" s="310" t="s">
        <v>512</v>
      </c>
      <c r="H55" s="311"/>
      <c r="I55" s="319">
        <v>536306</v>
      </c>
      <c r="J55" s="320">
        <v>447668</v>
      </c>
      <c r="K55" s="321">
        <v>6.5</v>
      </c>
      <c r="L55" s="322">
        <v>185018</v>
      </c>
      <c r="M55" s="323">
        <v>-9.1</v>
      </c>
      <c r="N55" s="324">
        <v>15.6</v>
      </c>
    </row>
    <row r="56" spans="1:14">
      <c r="A56" s="248"/>
      <c r="B56" s="244"/>
      <c r="C56" s="244"/>
      <c r="D56" s="244"/>
      <c r="E56" s="244"/>
      <c r="F56" s="244"/>
      <c r="G56" s="325"/>
      <c r="H56" s="326" t="s">
        <v>510</v>
      </c>
      <c r="I56" s="327">
        <v>338236</v>
      </c>
      <c r="J56" s="328">
        <v>282334</v>
      </c>
      <c r="K56" s="329">
        <v>21.7</v>
      </c>
      <c r="L56" s="330">
        <v>95064</v>
      </c>
      <c r="M56" s="331">
        <v>-21.5</v>
      </c>
      <c r="N56" s="332">
        <v>43.2</v>
      </c>
    </row>
    <row r="57" spans="1:14">
      <c r="A57" s="248"/>
      <c r="B57" s="244"/>
      <c r="C57" s="244"/>
      <c r="D57" s="244"/>
      <c r="E57" s="244"/>
      <c r="F57" s="244"/>
      <c r="G57" s="310" t="s">
        <v>513</v>
      </c>
      <c r="H57" s="311"/>
      <c r="I57" s="319">
        <v>863106</v>
      </c>
      <c r="J57" s="320">
        <v>707464</v>
      </c>
      <c r="K57" s="321">
        <v>58</v>
      </c>
      <c r="L57" s="322">
        <v>238802</v>
      </c>
      <c r="M57" s="323">
        <v>29.1</v>
      </c>
      <c r="N57" s="324">
        <v>28.9</v>
      </c>
    </row>
    <row r="58" spans="1:14">
      <c r="A58" s="248"/>
      <c r="B58" s="244"/>
      <c r="C58" s="244"/>
      <c r="D58" s="244"/>
      <c r="E58" s="244"/>
      <c r="F58" s="244"/>
      <c r="G58" s="325"/>
      <c r="H58" s="326" t="s">
        <v>510</v>
      </c>
      <c r="I58" s="327">
        <v>420253</v>
      </c>
      <c r="J58" s="328">
        <v>344470</v>
      </c>
      <c r="K58" s="329">
        <v>22</v>
      </c>
      <c r="L58" s="330">
        <v>128562</v>
      </c>
      <c r="M58" s="331">
        <v>35.200000000000003</v>
      </c>
      <c r="N58" s="332">
        <v>-13.2</v>
      </c>
    </row>
    <row r="59" spans="1:14">
      <c r="A59" s="248"/>
      <c r="B59" s="244"/>
      <c r="C59" s="244"/>
      <c r="D59" s="244"/>
      <c r="E59" s="244"/>
      <c r="F59" s="244"/>
      <c r="G59" s="310" t="s">
        <v>514</v>
      </c>
      <c r="H59" s="311"/>
      <c r="I59" s="319">
        <v>774438</v>
      </c>
      <c r="J59" s="320">
        <v>635828</v>
      </c>
      <c r="K59" s="321">
        <v>-10.1</v>
      </c>
      <c r="L59" s="322">
        <v>288550</v>
      </c>
      <c r="M59" s="323">
        <v>20.8</v>
      </c>
      <c r="N59" s="324">
        <v>-30.9</v>
      </c>
    </row>
    <row r="60" spans="1:14">
      <c r="A60" s="248"/>
      <c r="B60" s="244"/>
      <c r="C60" s="244"/>
      <c r="D60" s="244"/>
      <c r="E60" s="244"/>
      <c r="F60" s="244"/>
      <c r="G60" s="325"/>
      <c r="H60" s="326" t="s">
        <v>510</v>
      </c>
      <c r="I60" s="333">
        <v>544105</v>
      </c>
      <c r="J60" s="328">
        <v>446720</v>
      </c>
      <c r="K60" s="329">
        <v>29.7</v>
      </c>
      <c r="L60" s="330">
        <v>141525</v>
      </c>
      <c r="M60" s="331">
        <v>10.1</v>
      </c>
      <c r="N60" s="332">
        <v>19.600000000000001</v>
      </c>
    </row>
    <row r="61" spans="1:14">
      <c r="A61" s="248"/>
      <c r="B61" s="244"/>
      <c r="C61" s="244"/>
      <c r="D61" s="244"/>
      <c r="E61" s="244"/>
      <c r="F61" s="244"/>
      <c r="G61" s="310" t="s">
        <v>515</v>
      </c>
      <c r="H61" s="334"/>
      <c r="I61" s="335">
        <v>692732</v>
      </c>
      <c r="J61" s="336">
        <v>581040</v>
      </c>
      <c r="K61" s="337">
        <v>19.600000000000001</v>
      </c>
      <c r="L61" s="338">
        <v>248304</v>
      </c>
      <c r="M61" s="339">
        <v>3</v>
      </c>
      <c r="N61" s="324">
        <v>16.600000000000001</v>
      </c>
    </row>
    <row r="62" spans="1:14">
      <c r="A62" s="248"/>
      <c r="B62" s="244"/>
      <c r="C62" s="244"/>
      <c r="D62" s="244"/>
      <c r="E62" s="244"/>
      <c r="F62" s="244"/>
      <c r="G62" s="325"/>
      <c r="H62" s="326" t="s">
        <v>510</v>
      </c>
      <c r="I62" s="327">
        <v>435030</v>
      </c>
      <c r="J62" s="328">
        <v>365237</v>
      </c>
      <c r="K62" s="329">
        <v>25</v>
      </c>
      <c r="L62" s="330">
        <v>130281</v>
      </c>
      <c r="M62" s="331">
        <v>-0.4</v>
      </c>
      <c r="N62" s="332">
        <v>25.4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13.83</v>
      </c>
      <c r="G47" s="12">
        <v>49.26</v>
      </c>
      <c r="H47" s="12">
        <v>46.05</v>
      </c>
      <c r="I47" s="12">
        <v>53.79</v>
      </c>
      <c r="J47" s="13">
        <v>53.76</v>
      </c>
    </row>
    <row r="48" spans="2:10" ht="57.75" customHeight="1">
      <c r="B48" s="14"/>
      <c r="C48" s="1141" t="s">
        <v>4</v>
      </c>
      <c r="D48" s="1141"/>
      <c r="E48" s="1142"/>
      <c r="F48" s="15">
        <v>6.81</v>
      </c>
      <c r="G48" s="16">
        <v>4.88</v>
      </c>
      <c r="H48" s="16">
        <v>3.58</v>
      </c>
      <c r="I48" s="16">
        <v>2.37</v>
      </c>
      <c r="J48" s="17">
        <v>4.5599999999999996</v>
      </c>
    </row>
    <row r="49" spans="2:10" ht="57.75" customHeight="1" thickBot="1">
      <c r="B49" s="18"/>
      <c r="C49" s="1143" t="s">
        <v>5</v>
      </c>
      <c r="D49" s="1143"/>
      <c r="E49" s="1144"/>
      <c r="F49" s="19">
        <v>0.37</v>
      </c>
      <c r="G49" s="20">
        <v>8.02</v>
      </c>
      <c r="H49" s="20">
        <v>4.4800000000000004</v>
      </c>
      <c r="I49" s="20">
        <v>5.13</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8"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6.01</v>
      </c>
      <c r="G34" s="33">
        <v>4.55</v>
      </c>
      <c r="H34" s="33">
        <v>3.29</v>
      </c>
      <c r="I34" s="33">
        <v>2.15</v>
      </c>
      <c r="J34" s="34">
        <v>2.59</v>
      </c>
      <c r="K34" s="22"/>
      <c r="L34" s="22"/>
      <c r="M34" s="22"/>
      <c r="N34" s="22"/>
      <c r="O34" s="22"/>
      <c r="P34" s="22"/>
    </row>
    <row r="35" spans="1:16" ht="39" customHeight="1">
      <c r="A35" s="22"/>
      <c r="B35" s="35"/>
      <c r="C35" s="1145" t="s">
        <v>524</v>
      </c>
      <c r="D35" s="1146"/>
      <c r="E35" s="1147"/>
      <c r="F35" s="36">
        <v>0.65</v>
      </c>
      <c r="G35" s="37">
        <v>0.68</v>
      </c>
      <c r="H35" s="37">
        <v>0.59</v>
      </c>
      <c r="I35" s="37">
        <v>0.63</v>
      </c>
      <c r="J35" s="38">
        <v>0.82</v>
      </c>
      <c r="K35" s="22"/>
      <c r="L35" s="22"/>
      <c r="M35" s="22"/>
      <c r="N35" s="22"/>
      <c r="O35" s="22"/>
      <c r="P35" s="22"/>
    </row>
    <row r="36" spans="1:16" ht="39" customHeight="1">
      <c r="A36" s="22"/>
      <c r="B36" s="35"/>
      <c r="C36" s="1145" t="s">
        <v>525</v>
      </c>
      <c r="D36" s="1146"/>
      <c r="E36" s="1147"/>
      <c r="F36" s="36">
        <v>1.24</v>
      </c>
      <c r="G36" s="37">
        <v>0.56000000000000005</v>
      </c>
      <c r="H36" s="37">
        <v>0.42</v>
      </c>
      <c r="I36" s="37">
        <v>0.6</v>
      </c>
      <c r="J36" s="38">
        <v>0.56999999999999995</v>
      </c>
      <c r="K36" s="22"/>
      <c r="L36" s="22"/>
      <c r="M36" s="22"/>
      <c r="N36" s="22"/>
      <c r="O36" s="22"/>
      <c r="P36" s="22"/>
    </row>
    <row r="37" spans="1:16" ht="39" customHeight="1">
      <c r="A37" s="22"/>
      <c r="B37" s="35"/>
      <c r="C37" s="1145" t="s">
        <v>526</v>
      </c>
      <c r="D37" s="1146"/>
      <c r="E37" s="1147"/>
      <c r="F37" s="36">
        <v>0.63</v>
      </c>
      <c r="G37" s="37">
        <v>0.25</v>
      </c>
      <c r="H37" s="37">
        <v>0.21</v>
      </c>
      <c r="I37" s="37">
        <v>0.11</v>
      </c>
      <c r="J37" s="38">
        <v>0.27</v>
      </c>
      <c r="K37" s="22"/>
      <c r="L37" s="22"/>
      <c r="M37" s="22"/>
      <c r="N37" s="22"/>
      <c r="O37" s="22"/>
      <c r="P37" s="22"/>
    </row>
    <row r="38" spans="1:16" ht="39" customHeight="1">
      <c r="A38" s="22"/>
      <c r="B38" s="35"/>
      <c r="C38" s="1145" t="s">
        <v>527</v>
      </c>
      <c r="D38" s="1146"/>
      <c r="E38" s="1147"/>
      <c r="F38" s="36">
        <v>0.19</v>
      </c>
      <c r="G38" s="37">
        <v>0.23</v>
      </c>
      <c r="H38" s="37">
        <v>0.22</v>
      </c>
      <c r="I38" s="37">
        <v>0.23</v>
      </c>
      <c r="J38" s="38">
        <v>0.18</v>
      </c>
      <c r="K38" s="22"/>
      <c r="L38" s="22"/>
      <c r="M38" s="22"/>
      <c r="N38" s="22"/>
      <c r="O38" s="22"/>
      <c r="P38" s="22"/>
    </row>
    <row r="39" spans="1:16" ht="39" customHeight="1">
      <c r="A39" s="22"/>
      <c r="B39" s="35"/>
      <c r="C39" s="1145" t="s">
        <v>528</v>
      </c>
      <c r="D39" s="1146"/>
      <c r="E39" s="1147"/>
      <c r="F39" s="36">
        <v>0.16</v>
      </c>
      <c r="G39" s="37">
        <v>7.0000000000000007E-2</v>
      </c>
      <c r="H39" s="37">
        <v>0.06</v>
      </c>
      <c r="I39" s="37">
        <v>0.1</v>
      </c>
      <c r="J39" s="38">
        <v>0.13</v>
      </c>
      <c r="K39" s="22"/>
      <c r="L39" s="22"/>
      <c r="M39" s="22"/>
      <c r="N39" s="22"/>
      <c r="O39" s="22"/>
      <c r="P39" s="22"/>
    </row>
    <row r="40" spans="1:16" ht="39" customHeight="1">
      <c r="A40" s="22"/>
      <c r="B40" s="35"/>
      <c r="C40" s="1145" t="s">
        <v>529</v>
      </c>
      <c r="D40" s="1146"/>
      <c r="E40" s="1147"/>
      <c r="F40" s="36">
        <v>0.13</v>
      </c>
      <c r="G40" s="37">
        <v>0.21</v>
      </c>
      <c r="H40" s="37">
        <v>0.18</v>
      </c>
      <c r="I40" s="37">
        <v>0.15</v>
      </c>
      <c r="J40" s="38">
        <v>0.11</v>
      </c>
      <c r="K40" s="22"/>
      <c r="L40" s="22"/>
      <c r="M40" s="22"/>
      <c r="N40" s="22"/>
      <c r="O40" s="22"/>
      <c r="P40" s="22"/>
    </row>
    <row r="41" spans="1:16" ht="39" customHeight="1">
      <c r="A41" s="22"/>
      <c r="B41" s="35"/>
      <c r="C41" s="1145" t="s">
        <v>530</v>
      </c>
      <c r="D41" s="1146"/>
      <c r="E41" s="1147"/>
      <c r="F41" s="36">
        <v>0.01</v>
      </c>
      <c r="G41" s="37">
        <v>0.01</v>
      </c>
      <c r="H41" s="37">
        <v>0.01</v>
      </c>
      <c r="I41" s="37">
        <v>0</v>
      </c>
      <c r="J41" s="38">
        <v>0.02</v>
      </c>
      <c r="K41" s="22"/>
      <c r="L41" s="22"/>
      <c r="M41" s="22"/>
      <c r="N41" s="22"/>
      <c r="O41" s="22"/>
      <c r="P41" s="22"/>
    </row>
    <row r="42" spans="1:16" ht="39" customHeight="1">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532</v>
      </c>
      <c r="D43" s="1149"/>
      <c r="E43" s="1150"/>
      <c r="F43" s="41">
        <v>0.01</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288</v>
      </c>
      <c r="L45" s="60">
        <v>261</v>
      </c>
      <c r="M45" s="60">
        <v>258</v>
      </c>
      <c r="N45" s="60">
        <v>237</v>
      </c>
      <c r="O45" s="61">
        <v>239</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57</v>
      </c>
      <c r="L48" s="64">
        <v>60</v>
      </c>
      <c r="M48" s="64">
        <v>56</v>
      </c>
      <c r="N48" s="64">
        <v>56</v>
      </c>
      <c r="O48" s="65">
        <v>59</v>
      </c>
      <c r="P48" s="48"/>
      <c r="Q48" s="48"/>
      <c r="R48" s="48"/>
      <c r="S48" s="48"/>
      <c r="T48" s="48"/>
      <c r="U48" s="48"/>
    </row>
    <row r="49" spans="1:21" ht="30.75" customHeight="1">
      <c r="A49" s="48"/>
      <c r="B49" s="1163"/>
      <c r="C49" s="1164"/>
      <c r="D49" s="62"/>
      <c r="E49" s="1155" t="s">
        <v>16</v>
      </c>
      <c r="F49" s="1155"/>
      <c r="G49" s="1155"/>
      <c r="H49" s="1155"/>
      <c r="I49" s="1155"/>
      <c r="J49" s="1156"/>
      <c r="K49" s="63">
        <v>17</v>
      </c>
      <c r="L49" s="64">
        <v>17</v>
      </c>
      <c r="M49" s="64">
        <v>19</v>
      </c>
      <c r="N49" s="64">
        <v>16</v>
      </c>
      <c r="O49" s="65">
        <v>16</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0</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238</v>
      </c>
      <c r="L52" s="64">
        <v>235</v>
      </c>
      <c r="M52" s="64">
        <v>225</v>
      </c>
      <c r="N52" s="64">
        <v>214</v>
      </c>
      <c r="O52" s="65">
        <v>227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125</v>
      </c>
      <c r="L53" s="69">
        <v>104</v>
      </c>
      <c r="M53" s="69">
        <v>108</v>
      </c>
      <c r="N53" s="69">
        <v>96</v>
      </c>
      <c r="O53" s="70">
        <v>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野原　大樹</cp:lastModifiedBy>
  <cp:lastPrinted>2016-04-25T04:57:18Z</cp:lastPrinted>
  <dcterms:created xsi:type="dcterms:W3CDTF">2016-02-15T00:24:49Z</dcterms:created>
  <dcterms:modified xsi:type="dcterms:W3CDTF">2017-02-14T02:13:48Z</dcterms:modified>
  <cp:category/>
</cp:coreProperties>
</file>