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tsuo.nakajima\Desktop\from 石坂さん業務引継データ\岡崎文書\土木下水\Desktop\報告書経由ファイル土下\財務鈴木さん(振興局市町村係)\R3【121〆 】公営企業に係る経営比較分析表（令和2年度決算）の分析等について\【経営比較分析表】2020_014630_47_1718\"/>
    </mc:Choice>
  </mc:AlternateContent>
  <workbookProtection workbookAlgorithmName="SHA-512" workbookHashValue="hnIDwF8UBWvqoWQBLdsyAF5bEEoZVx+BFN+e5uQuyd8kxK6t6J4A5wK555iPpyYUK/qYLMt9mpEwK0M8OjoelQ==" workbookSaltValue="uMz9vAov510BtK6IKSSM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<sst xmlns="http://schemas.openxmlformats.org/spreadsheetml/2006/main" count="236" uniqueCount="118">
  <si>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</si>
  <si>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</si>
  <si>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</si>
  <si>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</si>
  <si>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</si>
  <si>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</si>
  <si>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</si>
  <si>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</si>
  <si>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</si>
  <si>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</si>
  <si>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</si>
  <si>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</si>
  <si>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</si>
  <si>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</si>
  <si>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</si>
  <si>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</si>
  <si>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</si>
  <si>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</si>
  <si>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</si>
  <si>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</si>
  <si>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</si>
  <si>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</si>
  <si>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</si>
  <si>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</si>
  <si>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</si>
  <si>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</si>
  <si>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</si>
  <si>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</si>
  <si>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</si>
  <si>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</si>
  <si>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</si>
  <si>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</si>
  <si>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</si>
  <si>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</si>
  <si>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</si>
  <si>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</si>
  <si>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</si>
  <si>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</si>
  <si>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</si>
  <si>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</si>
  <si>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</si>
  <si>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</si>
  <si>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</si>
  <si>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</si>
  <si>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</si>
  <si>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</si>
  <si>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</si>
  <si>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</si>
  <si>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</si>
  <si>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</si>
  <si>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</si>
  <si>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</si>
  <si>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</si>
  <si>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</si>
  <si>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</si>
  <si>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</si>
  <si>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</si>
  <si>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</si>
  <si>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</si>
  <si>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</si>
  <si>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</si>
  <si>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</si>
  <si>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</si>
  <si>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</si>
  <si>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</si>
  <si>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</si>
  <si>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</si>
  <si>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</si>
  <si>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</si>
  <si>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</si>
  <si>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</si>
  <si>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</si>
  <si>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</si>
  <si>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</si>
  <si>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</si>
  <si>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</si>
  <si>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</si>
  <si>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</si>
  <si>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</si>
  <si>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</si>
  <si>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</si>
  <si>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</si>
  <si>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</si>
  <si>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</si>
  <si>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</si>
  <si>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</si>
  <si>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</si>
  <si>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</si>
  <si>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</si>
  <si>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</si>
  <si>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</si>
  <si>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</si>
  <si>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</si>
  <si>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</si>
  <si>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</si>
  <si>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</si>
  <si>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占冠村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</si>
  <si>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</si>
  <si>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</si>
  <si>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</si>
  <si>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</si>
  <si>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</si>
  <si>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</si>
  <si>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</si>
  <si>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</si>
  <si>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</si>
  <si>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</si>
  <si>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</si>
  <si>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</si>
  <si>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</si>
  <si>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</si>
  <si>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</si>
  <si>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</si>
  <si>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</si>
  <si>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</si>
  <si>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が60%弱で推移しており、不足分については、一般会計繰入金で賄っている状況が継続している。他方、企業債残高対事業規模比率は、現在下水道管路の拡張工事や改築工事は実施していないため、低値で推移しているが、今後は老朽化による管路・施設ともに改築更新事業が見込まれるため、企業債残高対事業規模比率が上昇していくと考えられる。より一層の維持管理コストの縮減と効率的な事業運営に努めていく必要がある。</t>
    <rPh sb="12" eb="13">
      <t>ジャク</t>
    </rPh>
    <rPh sb="46" eb="48">
      <t>ケイゾク</t>
    </rPh>
    <rPh sb="78" eb="80">
      <t>カクチョウ</t>
    </rPh>
    <rPh sb="83" eb="85">
      <t>カイチク</t>
    </rPh>
    <rPh sb="85" eb="87">
      <t>コウジ</t>
    </rPh>
    <rPh sb="141" eb="143">
      <t>キギョウ</t>
    </rPh>
    <rPh sb="143" eb="144">
      <t>サイ</t>
    </rPh>
    <rPh sb="144" eb="146">
      <t>ザンダカ</t>
    </rPh>
    <rPh sb="146" eb="147">
      <t>タイ</t>
    </rPh>
    <rPh sb="147" eb="149">
      <t>ジギョウ</t>
    </rPh>
    <rPh sb="149" eb="151">
      <t>キボ</t>
    </rPh>
    <phoneticPr fontId="4"/>
  </si>
  <si>
    <t>　中央浄化センターは供用開始から34年、トマム浄化センターは29年経過しており、比較的新しい施設ではあるが、機械電気設備は耐用年数を大きく経過しており、軽度な不具合の修繕が増加してきている。このため、大規模な機械電気設備の改築更新を検討する時期に入っている。また、管路についても局所的な修繕や更新が発生する時期に差し掛かっている。</t>
    <rPh sb="66" eb="67">
      <t>オオ</t>
    </rPh>
    <rPh sb="76" eb="78">
      <t>ケイド</t>
    </rPh>
    <rPh sb="79" eb="82">
      <t>フグアイ</t>
    </rPh>
    <rPh sb="83" eb="85">
      <t>シュウゼン</t>
    </rPh>
    <rPh sb="86" eb="88">
      <t>ゾウカ</t>
    </rPh>
    <rPh sb="120" eb="122">
      <t>ジキ</t>
    </rPh>
    <rPh sb="123" eb="124">
      <t>ハイ</t>
    </rPh>
    <phoneticPr fontId="4"/>
  </si>
  <si>
    <t>　令和6年4月から公営企業法適用に伴い、資産や負債及び経営状況を詳細に把握することで、経営戦略の適宜見直しを行い、将来の社会環境の変化、とりわけ人口減少を考慮しながら、施設のダウンサイジングも含め、中長期的な適正使用料の検討や施設管理の効率化、維持管理費の縮減を図っていくことに努める。</t>
    <rPh sb="1" eb="3">
      <t>レイワ</t>
    </rPh>
    <rPh sb="4" eb="5">
      <t>ネン</t>
    </rPh>
    <rPh sb="6" eb="7">
      <t>ガツ</t>
    </rPh>
    <rPh sb="9" eb="11">
      <t>コウエイ</t>
    </rPh>
    <rPh sb="11" eb="13">
      <t>キギョウ</t>
    </rPh>
    <rPh sb="13" eb="14">
      <t>ホウ</t>
    </rPh>
    <rPh sb="48" eb="50">
      <t>テキギ</t>
    </rPh>
    <rPh sb="139" eb="1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</si>
</sst>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AA-4961-B11E-ABFE9FF5F1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B8AA-4961-B11E-ABFE9FF5F1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c:v>
                </c:pt>
                <c:pt idx="1">
                  <c:v>79.569999999999993</c:v>
                </c:pt>
                <c:pt idx="2">
                  <c:v>46.96</c:v>
                </c:pt>
                <c:pt idx="3">
                  <c:v>47.07</c:v>
                </c:pt>
                <c:pt idx="4">
                  <c:v>45.54</c:v>
                </c:pt>
              </c:numCache>
            </c:numRef>
          </c:val>
          <c:extLst>
            <c:ext xmlns:c16="http://schemas.microsoft.com/office/drawing/2014/chart" uri="{C3380CC4-5D6E-409C-BE32-E72D297353CC}">
              <c16:uniqueId val="{00000000-0002-4737-9DEB-7E2D1C66D6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0002-4737-9DEB-7E2D1C66D6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94.61</c:v>
                </c:pt>
                <c:pt idx="1">
                  <c:v>94.72</c:v>
                </c:pt>
                <c:pt idx="2">
                  <c:v>94.6</c:v>
                </c:pt>
                <c:pt idx="3">
                  <c:v>96.62</c:v>
                </c:pt>
                <c:pt idx="4">
                  <c:v>96.95</c:v>
                </c:pt>
              </c:numCache>
            </c:numRef>
          </c:val>
          <c:extLst>
            <c:ext xmlns:c16="http://schemas.microsoft.com/office/drawing/2014/chart" uri="{C3380CC4-5D6E-409C-BE32-E72D297353CC}">
              <c16:uniqueId val="{00000000-A8A8-40F5-B478-B7B61141F0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A8A8-40F5-B478-B7B61141F0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52.59</c:v>
                </c:pt>
                <c:pt idx="1">
                  <c:v>65.41</c:v>
                </c:pt>
                <c:pt idx="2">
                  <c:v>54.9</c:v>
                </c:pt>
                <c:pt idx="3">
                  <c:v>56.01</c:v>
                </c:pt>
                <c:pt idx="4">
                  <c:v>59</c:v>
                </c:pt>
              </c:numCache>
            </c:numRef>
          </c:val>
          <c:extLst>
            <c:ext xmlns:c16="http://schemas.microsoft.com/office/drawing/2014/chart" uri="{C3380CC4-5D6E-409C-BE32-E72D297353CC}">
              <c16:uniqueId val="{00000000-62A1-46D9-8528-0B1180832E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1-46D9-8528-0B1180832E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5-44A9-9096-A8F835684E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5-44A9-9096-A8F835684E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8B-4E7C-84BC-6689B09CD1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B-4E7C-84BC-6689B09CD1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A8-4355-AA26-7EADB30C34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8-4355-AA26-7EADB30C34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3-46E2-B124-D923477A5B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3-46E2-B124-D923477A5B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1039.96</c:v>
                </c:pt>
                <c:pt idx="1">
                  <c:v>1121.3900000000001</c:v>
                </c:pt>
                <c:pt idx="2">
                  <c:v>2238.5300000000002</c:v>
                </c:pt>
                <c:pt idx="3">
                  <c:v>1136.57</c:v>
                </c:pt>
                <c:pt idx="4">
                  <c:v>1065.51</c:v>
                </c:pt>
              </c:numCache>
            </c:numRef>
          </c:val>
          <c:extLst>
            <c:ext xmlns:c16="http://schemas.microsoft.com/office/drawing/2014/chart" uri="{C3380CC4-5D6E-409C-BE32-E72D297353CC}">
              <c16:uniqueId val="{00000000-4EFF-4106-BD5E-2FE87CD882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4EFF-4106-BD5E-2FE87CD882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33.81</c:v>
                </c:pt>
                <c:pt idx="1">
                  <c:v>29.93</c:v>
                </c:pt>
                <c:pt idx="2">
                  <c:v>28.99</c:v>
                </c:pt>
                <c:pt idx="3">
                  <c:v>28.94</c:v>
                </c:pt>
                <c:pt idx="4">
                  <c:v>27.25</c:v>
                </c:pt>
              </c:numCache>
            </c:numRef>
          </c:val>
          <c:extLst>
            <c:ext xmlns:c16="http://schemas.microsoft.com/office/drawing/2014/chart" uri="{C3380CC4-5D6E-409C-BE32-E72D297353CC}">
              <c16:uniqueId val="{00000000-275C-49E5-9861-CDB3B59919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275C-49E5-9861-CDB3B59919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345.52</c:v>
                </c:pt>
                <c:pt idx="1">
                  <c:v>391.47</c:v>
                </c:pt>
                <c:pt idx="2">
                  <c:v>419.55</c:v>
                </c:pt>
                <c:pt idx="3">
                  <c:v>409.3</c:v>
                </c:pt>
                <c:pt idx="4">
                  <c:v>450.87</c:v>
                </c:pt>
              </c:numCache>
            </c:numRef>
          </c:val>
          <c:extLst>
            <c:ext xmlns:c16="http://schemas.microsoft.com/office/drawing/2014/chart" uri="{C3380CC4-5D6E-409C-BE32-E72D297353CC}">
              <c16:uniqueId val="{00000000-D7FD-473C-999E-10B59A971B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D7FD-473C-999E-10B59A971B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占冠村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1315</v>
      </c>
      <c r="AM8" s="51"/>
      <c r="AN8" s="51"/>
      <c r="AO8" s="51"/>
      <c r="AP8" s="51"/>
      <c r="AQ8" s="51"/>
      <c r="AR8" s="51"/>
      <c r="AS8" s="51"/>
      <c r="AT8" s="46">
        <f>データ!T6</f>
        <v>571.41</v>
      </c>
      <c r="AU8" s="46"/>
      <c r="AV8" s="46"/>
      <c r="AW8" s="46"/>
      <c r="AX8" s="46"/>
      <c r="AY8" s="46"/>
      <c r="AZ8" s="46"/>
      <c r="BA8" s="46"/>
      <c r="BB8" s="46">
        <f>データ!U6</f>
        <v>2.2999999999999998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64.19</v>
      </c>
      <c r="Q10" s="46"/>
      <c r="R10" s="46"/>
      <c r="S10" s="46"/>
      <c r="T10" s="46"/>
      <c r="U10" s="46"/>
      <c r="V10" s="46"/>
      <c r="W10" s="46">
        <f>データ!Q6</f>
        <v>71.17</v>
      </c>
      <c r="X10" s="46"/>
      <c r="Y10" s="46"/>
      <c r="Z10" s="46"/>
      <c r="AA10" s="46"/>
      <c r="AB10" s="46"/>
      <c r="AC10" s="46"/>
      <c r="AD10" s="51">
        <f>データ!R6</f>
        <v>2550</v>
      </c>
      <c r="AE10" s="51"/>
      <c r="AF10" s="51"/>
      <c r="AG10" s="51"/>
      <c r="AH10" s="51"/>
      <c r="AI10" s="51"/>
      <c r="AJ10" s="51"/>
      <c r="AK10" s="2"/>
      <c r="AL10" s="51">
        <f>データ!V6</f>
        <v>787</v>
      </c>
      <c r="AM10" s="51"/>
      <c r="AN10" s="51"/>
      <c r="AO10" s="51"/>
      <c r="AP10" s="51"/>
      <c r="AQ10" s="51"/>
      <c r="AR10" s="51"/>
      <c r="AS10" s="51"/>
      <c r="AT10" s="46">
        <f>データ!W6</f>
        <v>0.73</v>
      </c>
      <c r="AU10" s="46"/>
      <c r="AV10" s="46"/>
      <c r="AW10" s="46"/>
      <c r="AX10" s="46"/>
      <c r="AY10" s="46"/>
      <c r="AZ10" s="46"/>
      <c r="BA10" s="46"/>
      <c r="BB10" s="46">
        <f>データ!X6</f>
        <v>1078.08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IABzpTlAtV0Kl+DQRRdYV16B9yIglNuTbbWGW/Y0c3kiu2r1Li1rlMmJlCsf1vXci9DBkhtVvm8ZnKp9J8cgYA==" saltValue="OFhnZK7u9Zh4CaJyb/VK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14630</v>
      </c>
      <c r="D6" s="33">
        <f t="shared" si="3"/>
        <v>47</v>
      </c>
      <c r="E6" s="33">
        <f t="shared" si="3"/>
        <v>17</v>
      </c>
      <c r="F6" s="33">
        <f t="shared" si="3"/>
        <v>4</v>
      </c>
      <c r="G6" s="33">
        <f t="shared" si="3"/>
        <v>0</v>
      </c>
      <c r="H6" s="33" t="str">
        <f t="shared" si="3"/>
        <v>北海道　占冠村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64.19</v>
      </c>
      <c r="Q6" s="34">
        <f t="shared" si="3"/>
        <v>71.17</v>
      </c>
      <c r="R6" s="34">
        <f t="shared" si="3"/>
        <v>2550</v>
      </c>
      <c r="S6" s="34">
        <f t="shared" si="3"/>
        <v>1315</v>
      </c>
      <c r="T6" s="34">
        <f t="shared" si="3"/>
        <v>571.41</v>
      </c>
      <c r="U6" s="34">
        <f t="shared" si="3"/>
        <v>2.2999999999999998</v>
      </c>
      <c r="V6" s="34">
        <f t="shared" si="3"/>
        <v>787</v>
      </c>
      <c r="W6" s="34">
        <f t="shared" si="3"/>
        <v>0.73</v>
      </c>
      <c r="X6" s="34">
        <f t="shared" si="3"/>
        <v>1078.08</v>
      </c>
      <c r="Y6" s="35">
        <f>IF(Y7="",NA(),Y7)</f>
        <v>52.59</v>
      </c>
      <c r="Z6" s="35">
        <f t="shared" ref="Z6:AH6" si="4">IF(Z7="",NA(),Z7)</f>
        <v>65.41</v>
      </c>
      <c r="AA6" s="35">
        <f t="shared" si="4"/>
        <v>54.9</v>
      </c>
      <c r="AB6" s="35">
        <f t="shared" si="4"/>
        <v>56.01</v>
      </c>
      <c r="AC6" s="35">
        <f t="shared" si="4"/>
        <v>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1039.96</v>
      </c>
      <c r="BG6" s="35">
        <f t="shared" ref="BG6:BO6" si="7">IF(BG7="",NA(),BG7)</f>
        <v>1121.3900000000001</v>
      </c>
      <c r="BH6" s="35">
        <f t="shared" si="7"/>
        <v>2238.5300000000002</v>
      </c>
      <c r="BI6" s="35">
        <f t="shared" si="7"/>
        <v>1136.57</v>
      </c>
      <c r="BJ6" s="35">
        <f t="shared" si="7"/>
        <v>1065.51</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33.81</v>
      </c>
      <c r="BR6" s="35">
        <f t="shared" ref="BR6:BZ6" si="8">IF(BR7="",NA(),BR7)</f>
        <v>29.93</v>
      </c>
      <c r="BS6" s="35">
        <f t="shared" si="8"/>
        <v>28.99</v>
      </c>
      <c r="BT6" s="35">
        <f t="shared" si="8"/>
        <v>28.94</v>
      </c>
      <c r="BU6" s="35">
        <f t="shared" si="8"/>
        <v>27.25</v>
      </c>
      <c r="BV6" s="35">
        <f t="shared" si="8"/>
        <v>69.87</v>
      </c>
      <c r="BW6" s="35">
        <f t="shared" si="8"/>
        <v>74.3</v>
      </c>
      <c r="BX6" s="35">
        <f t="shared" si="8"/>
        <v>72.260000000000005</v>
      </c>
      <c r="BY6" s="35">
        <f t="shared" si="8"/>
        <v>71.84</v>
      </c>
      <c r="BZ6" s="35">
        <f t="shared" si="8"/>
        <v>82.88</v>
      </c>
      <c r="CA6" s="34" t="str">
        <f>IF(CA7="","",IF(CA7="-","【-】","【"&amp;SUBSTITUTE(TEXT(CA7,"#,##0.00"),"-","△")&amp;"】"))</f>
        <v>【75.29】</v>
      </c>
      <c r="CB6" s="35">
        <f>IF(CB7="",NA(),CB7)</f>
        <v>345.52</v>
      </c>
      <c r="CC6" s="35">
        <f t="shared" ref="CC6:CK6" si="9">IF(CC7="",NA(),CC7)</f>
        <v>391.47</v>
      </c>
      <c r="CD6" s="35">
        <f t="shared" si="9"/>
        <v>419.55</v>
      </c>
      <c r="CE6" s="35">
        <f t="shared" si="9"/>
        <v>409.3</v>
      </c>
      <c r="CF6" s="35">
        <f t="shared" si="9"/>
        <v>450.87</v>
      </c>
      <c r="CG6" s="35">
        <f t="shared" si="9"/>
        <v>234.96</v>
      </c>
      <c r="CH6" s="35">
        <f t="shared" si="9"/>
        <v>221.81</v>
      </c>
      <c r="CI6" s="35">
        <f t="shared" si="9"/>
        <v>230.02</v>
      </c>
      <c r="CJ6" s="35">
        <f t="shared" si="9"/>
        <v>228.47</v>
      </c>
      <c r="CK6" s="35">
        <f t="shared" si="9"/>
        <v>187.76</v>
      </c>
      <c r="CL6" s="34" t="str">
        <f>IF(CL7="","",IF(CL7="-","【-】","【"&amp;SUBSTITUTE(TEXT(CL7,"#,##0.00"),"-","△")&amp;"】"))</f>
        <v>【215.41】</v>
      </c>
      <c r="CM6" s="35">
        <f>IF(CM7="",NA(),CM7)</f>
        <v>85</v>
      </c>
      <c r="CN6" s="35">
        <f t="shared" ref="CN6:CV6" si="10">IF(CN7="",NA(),CN7)</f>
        <v>79.569999999999993</v>
      </c>
      <c r="CO6" s="35">
        <f t="shared" si="10"/>
        <v>46.96</v>
      </c>
      <c r="CP6" s="35">
        <f t="shared" si="10"/>
        <v>47.07</v>
      </c>
      <c r="CQ6" s="35">
        <f t="shared" si="10"/>
        <v>45.54</v>
      </c>
      <c r="CR6" s="35">
        <f t="shared" si="10"/>
        <v>42.9</v>
      </c>
      <c r="CS6" s="35">
        <f t="shared" si="10"/>
        <v>43.36</v>
      </c>
      <c r="CT6" s="35">
        <f t="shared" si="10"/>
        <v>42.56</v>
      </c>
      <c r="CU6" s="35">
        <f t="shared" si="10"/>
        <v>42.47</v>
      </c>
      <c r="CV6" s="35">
        <f t="shared" si="10"/>
        <v>45.87</v>
      </c>
      <c r="CW6" s="34" t="str">
        <f>IF(CW7="","",IF(CW7="-","【-】","【"&amp;SUBSTITUTE(TEXT(CW7,"#,##0.00"),"-","△")&amp;"】"))</f>
        <v>【42.90】</v>
      </c>
      <c r="CX6" s="35">
        <f>IF(CX7="",NA(),CX7)</f>
        <v>94.61</v>
      </c>
      <c r="CY6" s="35">
        <f t="shared" ref="CY6:DG6" si="11">IF(CY7="",NA(),CY7)</f>
        <v>94.72</v>
      </c>
      <c r="CZ6" s="35">
        <f t="shared" si="11"/>
        <v>94.6</v>
      </c>
      <c r="DA6" s="35">
        <f t="shared" si="11"/>
        <v>96.62</v>
      </c>
      <c r="DB6" s="35">
        <f t="shared" si="11"/>
        <v>96.95</v>
      </c>
      <c r="DC6" s="35">
        <f t="shared" si="11"/>
        <v>83.5</v>
      </c>
      <c r="DD6" s="35">
        <f t="shared" si="11"/>
        <v>83.06</v>
      </c>
      <c r="DE6" s="35">
        <f t="shared" si="11"/>
        <v>83.32</v>
      </c>
      <c r="DF6" s="35">
        <f t="shared" si="11"/>
        <v>83.75</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5" s="36" customFormat="1" x14ac:dyDescent="0.15">
      <c r="A7" s="28"/>
      <c r="B7" s="37">
        <v>2020</v>
      </c>
      <c r="C7" s="37">
        <v>14630</v>
      </c>
      <c r="D7" s="37">
        <v>47</v>
      </c>
      <c r="E7" s="37">
        <v>17</v>
      </c>
      <c r="F7" s="37">
        <v>4</v>
      </c>
      <c r="G7" s="37">
        <v>0</v>
      </c>
      <c r="H7" s="37" t="s">
        <v>96</v>
      </c>
      <c r="I7" s="37" t="s">
        <v>97</v>
      </c>
      <c r="J7" s="37" t="s">
        <v>98</v>
      </c>
      <c r="K7" s="37" t="s">
        <v>99</v>
      </c>
      <c r="L7" s="37" t="s">
        <v>100</v>
      </c>
      <c r="M7" s="37" t="s">
        <v>101</v>
      </c>
      <c r="N7" s="38" t="s">
        <v>102</v>
      </c>
      <c r="O7" s="38" t="s">
        <v>103</v>
      </c>
      <c r="P7" s="38">
        <v>64.19</v>
      </c>
      <c r="Q7" s="38">
        <v>71.17</v>
      </c>
      <c r="R7" s="38">
        <v>2550</v>
      </c>
      <c r="S7" s="38">
        <v>1315</v>
      </c>
      <c r="T7" s="38">
        <v>571.41</v>
      </c>
      <c r="U7" s="38">
        <v>2.2999999999999998</v>
      </c>
      <c r="V7" s="38">
        <v>787</v>
      </c>
      <c r="W7" s="38">
        <v>0.73</v>
      </c>
      <c r="X7" s="38">
        <v>1078.08</v>
      </c>
      <c r="Y7" s="38">
        <v>52.59</v>
      </c>
      <c r="Z7" s="38">
        <v>65.41</v>
      </c>
      <c r="AA7" s="38">
        <v>54.9</v>
      </c>
      <c r="AB7" s="38">
        <v>56.01</v>
      </c>
      <c r="AC7" s="38">
        <v>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1039.96</v>
      </c>
      <c r="BG7" s="38">
        <v>1121.3900000000001</v>
      </c>
      <c r="BH7" s="38">
        <v>2238.5300000000002</v>
      </c>
      <c r="BI7" s="38">
        <v>1136.57</v>
      </c>
      <c r="BJ7" s="38">
        <v>1065.51</v>
      </c>
      <c r="BK7" s="38">
        <v>1298.9100000000001</v>
      </c>
      <c r="BL7" s="38">
        <v>1243.71</v>
      </c>
      <c r="BM7" s="38">
        <v>1194.1500000000001</v>
      </c>
      <c r="BN7" s="38">
        <v>1206.79</v>
      </c>
      <c r="BO7" s="38">
        <v>1268.6300000000001</v>
      </c>
      <c r="BP7" s="38">
        <v>1260.21</v>
      </c>
      <c r="BQ7" s="38">
        <v>33.81</v>
      </c>
      <c r="BR7" s="38">
        <v>29.93</v>
      </c>
      <c r="BS7" s="38">
        <v>28.99</v>
      </c>
      <c r="BT7" s="38">
        <v>28.94</v>
      </c>
      <c r="BU7" s="38">
        <v>27.25</v>
      </c>
      <c r="BV7" s="38">
        <v>69.87</v>
      </c>
      <c r="BW7" s="38">
        <v>74.3</v>
      </c>
      <c r="BX7" s="38">
        <v>72.260000000000005</v>
      </c>
      <c r="BY7" s="38">
        <v>71.84</v>
      </c>
      <c r="BZ7" s="38">
        <v>82.88</v>
      </c>
      <c r="CA7" s="38">
        <v>75.290000000000006</v>
      </c>
      <c r="CB7" s="38">
        <v>345.52</v>
      </c>
      <c r="CC7" s="38">
        <v>391.47</v>
      </c>
      <c r="CD7" s="38">
        <v>419.55</v>
      </c>
      <c r="CE7" s="38">
        <v>409.3</v>
      </c>
      <c r="CF7" s="38">
        <v>450.87</v>
      </c>
      <c r="CG7" s="38">
        <v>234.96</v>
      </c>
      <c r="CH7" s="38">
        <v>221.81</v>
      </c>
      <c r="CI7" s="38">
        <v>230.02</v>
      </c>
      <c r="CJ7" s="38">
        <v>228.47</v>
      </c>
      <c r="CK7" s="38">
        <v>187.76</v>
      </c>
      <c r="CL7" s="38">
        <v>215.41</v>
      </c>
      <c r="CM7" s="38">
        <v>85</v>
      </c>
      <c r="CN7" s="38">
        <v>79.569999999999993</v>
      </c>
      <c r="CO7" s="38">
        <v>46.96</v>
      </c>
      <c r="CP7" s="38">
        <v>47.07</v>
      </c>
      <c r="CQ7" s="38">
        <v>45.54</v>
      </c>
      <c r="CR7" s="38">
        <v>42.9</v>
      </c>
      <c r="CS7" s="38">
        <v>43.36</v>
      </c>
      <c r="CT7" s="38">
        <v>42.56</v>
      </c>
      <c r="CU7" s="38">
        <v>42.47</v>
      </c>
      <c r="CV7" s="38">
        <v>45.87</v>
      </c>
      <c r="CW7" s="38">
        <v>42.9</v>
      </c>
      <c r="CX7" s="38">
        <v>94.61</v>
      </c>
      <c r="CY7" s="38">
        <v>94.72</v>
      </c>
      <c r="CZ7" s="38">
        <v>94.6</v>
      </c>
      <c r="DA7" s="38">
        <v>96.62</v>
      </c>
      <c r="DB7" s="38">
        <v>96.95</v>
      </c>
      <c r="DC7" s="38">
        <v>83.5</v>
      </c>
      <c r="DD7" s="38">
        <v>83.06</v>
      </c>
      <c r="DE7" s="38">
        <v>83.32</v>
      </c>
      <c r="DF7" s="38">
        <v>83.75</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2022-01-19T01:01:50Z</cp:lastPrinted>
  <dcterms:created xsi:type="dcterms:W3CDTF">2021-12-03T07:48:16Z</dcterms:created>
  <dcterms:modified xsi:type="dcterms:W3CDTF">2022-01-19T01:01:52Z</dcterms:modified>
  <cp:category/>
</cp:coreProperties>
</file>